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theme/themeOverride2.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2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drawings/drawing32.xml" ContentType="application/vnd.openxmlformats-officedocument.drawing+xml"/>
  <Override PartName="/xl/charts/chart27.xml" ContentType="application/vnd.openxmlformats-officedocument.drawingml.chart+xml"/>
  <Override PartName="/xl/charts/style10.xml" ContentType="application/vnd.ms-office.chartstyle+xml"/>
  <Override PartName="/xl/charts/colors10.xml" ContentType="application/vnd.ms-office.chartcolorstyle+xml"/>
  <Override PartName="/xl/charts/chart2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xml"/>
  <Override PartName="/xl/charts/chart29.xml" ContentType="application/vnd.openxmlformats-officedocument.drawingml.chart+xml"/>
  <Override PartName="/xl/drawings/drawing34.xml" ContentType="application/vnd.openxmlformats-officedocument.drawing+xml"/>
  <Override PartName="/xl/charts/chart30.xml" ContentType="application/vnd.openxmlformats-officedocument.drawingml.chart+xml"/>
  <Override PartName="/xl/charts/style12.xml" ContentType="application/vnd.ms-office.chartstyle+xml"/>
  <Override PartName="/xl/charts/colors12.xml" ContentType="application/vnd.ms-office.chartcolorstyle+xml"/>
  <Override PartName="/xl/charts/chart3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6.xml" ContentType="application/vnd.openxmlformats-officedocument.drawing+xml"/>
  <Override PartName="/xl/charts/chart33.xml" ContentType="application/vnd.openxmlformats-officedocument.drawingml.chart+xml"/>
  <Override PartName="/xl/theme/themeOverride3.xml" ContentType="application/vnd.openxmlformats-officedocument.themeOverride+xml"/>
  <Override PartName="/xl/drawings/drawing37.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25" activeTab="33"/>
  </bookViews>
  <sheets>
    <sheet name="SOMMAIRE" sheetId="40" r:id="rId1"/>
    <sheet name="Fig 1.1" sheetId="2" r:id="rId2"/>
    <sheet name="Fig 1.2" sheetId="3" r:id="rId3"/>
    <sheet name="Fig 1.3" sheetId="4" r:id="rId4"/>
    <sheet name="Fig 1.4" sheetId="5" r:id="rId5"/>
    <sheet name="Fig 1.A" sheetId="8" r:id="rId6"/>
    <sheet name="Fig 1.5" sheetId="7" r:id="rId7"/>
    <sheet name="Fig 1.6" sheetId="9" r:id="rId8"/>
    <sheet name="Fig 1.7" sheetId="10" r:id="rId9"/>
    <sheet name="Fig suppl" sheetId="41" r:id="rId10"/>
    <sheet name="Fig 1.8" sheetId="11" r:id="rId11"/>
    <sheet name="Fig 1.9" sheetId="13" r:id="rId12"/>
    <sheet name="Tab 1.1" sheetId="14" r:id="rId13"/>
    <sheet name="Tab 1.2" sheetId="16" r:id="rId14"/>
    <sheet name="Tab 1.3" sheetId="27" r:id="rId15"/>
    <sheet name="Fig 1.10" sheetId="15" r:id="rId16"/>
    <sheet name="Fig 1.11" sheetId="18" r:id="rId17"/>
    <sheet name="Encadré_hypo_inter" sheetId="39" r:id="rId18"/>
    <sheet name="Fig 1.12" sheetId="29" r:id="rId19"/>
    <sheet name="Fig 1.B" sheetId="19" r:id="rId20"/>
    <sheet name="Fig 1.13" sheetId="20" r:id="rId21"/>
    <sheet name="Tab 1.4" sheetId="21" r:id="rId22"/>
    <sheet name="Fig 1.14" sheetId="22" r:id="rId23"/>
    <sheet name="Tab 1.5" sheetId="23" r:id="rId24"/>
    <sheet name="Tab 1.6" sheetId="24" r:id="rId25"/>
    <sheet name="Fig 1.15" sheetId="25" r:id="rId26"/>
    <sheet name="Fig 1.16" sheetId="26" r:id="rId27"/>
    <sheet name="Fig 1.18" sheetId="35" r:id="rId28"/>
    <sheet name="Fig 1.19" sheetId="33" r:id="rId29"/>
    <sheet name="Fig 1.20" sheetId="36" r:id="rId30"/>
    <sheet name="Fig 1.21" sheetId="37" r:id="rId31"/>
    <sheet name="Fig 1.22" sheetId="31" r:id="rId32"/>
    <sheet name="Fig 1.24" sheetId="32" r:id="rId33"/>
    <sheet name="Tab 1.7" sheetId="42"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123Graph_A" hidden="1">[1]A11!#REF!</definedName>
    <definedName name="__123Graph_ABERLGRAP" localSheetId="17" hidden="1">'[2]Time series'!#REF!</definedName>
    <definedName name="__123Graph_ABERLGRAP" localSheetId="15" hidden="1">'[3]Time series'!#REF!</definedName>
    <definedName name="__123Graph_ABERLGRAP" localSheetId="16" hidden="1">'[3]Time series'!#REF!</definedName>
    <definedName name="__123Graph_ABERLGRAP" localSheetId="18" hidden="1">'[3]Time series'!#REF!</definedName>
    <definedName name="__123Graph_ABERLGRAP" localSheetId="29" hidden="1">'[2]Time series'!#REF!</definedName>
    <definedName name="__123Graph_ABERLGRAP" localSheetId="4" hidden="1">'[2]Time series'!#REF!</definedName>
    <definedName name="__123Graph_ABERLGRAP" localSheetId="7" hidden="1">'[2]Time series'!#REF!</definedName>
    <definedName name="__123Graph_ABERLGRAP" localSheetId="11" hidden="1">'[2]Time series'!#REF!</definedName>
    <definedName name="__123Graph_ABERLGRAP" localSheetId="19" hidden="1">'[3]Time series'!#REF!</definedName>
    <definedName name="__123Graph_ABERLGRAP" localSheetId="9" hidden="1">'[2]Time series'!#REF!</definedName>
    <definedName name="__123Graph_ABERLGRAP" localSheetId="0" hidden="1">'[2]Time series'!#REF!</definedName>
    <definedName name="__123Graph_ABERLGRAP" localSheetId="13" hidden="1">'[4]Time series'!#REF!</definedName>
    <definedName name="__123Graph_ABERLGRAP" localSheetId="24" hidden="1">'[3]Time series'!#REF!</definedName>
    <definedName name="__123Graph_ABERLGRAP" hidden="1">'[2]Time series'!#REF!</definedName>
    <definedName name="__123Graph_ACATCH1" localSheetId="17" hidden="1">'[2]Time series'!#REF!</definedName>
    <definedName name="__123Graph_ACATCH1" localSheetId="15" hidden="1">'[3]Time series'!#REF!</definedName>
    <definedName name="__123Graph_ACATCH1" localSheetId="16" hidden="1">'[3]Time series'!#REF!</definedName>
    <definedName name="__123Graph_ACATCH1" localSheetId="18" hidden="1">'[3]Time series'!#REF!</definedName>
    <definedName name="__123Graph_ACATCH1" localSheetId="29" hidden="1">'[2]Time series'!#REF!</definedName>
    <definedName name="__123Graph_ACATCH1" localSheetId="4" hidden="1">'[2]Time series'!#REF!</definedName>
    <definedName name="__123Graph_ACATCH1" localSheetId="7" hidden="1">'[2]Time series'!#REF!</definedName>
    <definedName name="__123Graph_ACATCH1" localSheetId="11" hidden="1">'[2]Time series'!#REF!</definedName>
    <definedName name="__123Graph_ACATCH1" localSheetId="19" hidden="1">'[3]Time series'!#REF!</definedName>
    <definedName name="__123Graph_ACATCH1" localSheetId="9" hidden="1">'[2]Time series'!#REF!</definedName>
    <definedName name="__123Graph_ACATCH1" localSheetId="0" hidden="1">'[2]Time series'!#REF!</definedName>
    <definedName name="__123Graph_ACATCH1" localSheetId="13" hidden="1">'[4]Time series'!#REF!</definedName>
    <definedName name="__123Graph_ACATCH1" localSheetId="24" hidden="1">'[3]Time series'!#REF!</definedName>
    <definedName name="__123Graph_ACATCH1" hidden="1">'[2]Time series'!#REF!</definedName>
    <definedName name="__123Graph_ACONVERG1" localSheetId="17" hidden="1">'[2]Time series'!#REF!</definedName>
    <definedName name="__123Graph_ACONVERG1" localSheetId="15" hidden="1">'[3]Time series'!#REF!</definedName>
    <definedName name="__123Graph_ACONVERG1" localSheetId="16" hidden="1">'[3]Time series'!#REF!</definedName>
    <definedName name="__123Graph_ACONVERG1" localSheetId="18" hidden="1">'[3]Time series'!#REF!</definedName>
    <definedName name="__123Graph_ACONVERG1" localSheetId="29" hidden="1">'[2]Time series'!#REF!</definedName>
    <definedName name="__123Graph_ACONVERG1" localSheetId="4" hidden="1">'[2]Time series'!#REF!</definedName>
    <definedName name="__123Graph_ACONVERG1" localSheetId="7" hidden="1">'[2]Time series'!#REF!</definedName>
    <definedName name="__123Graph_ACONVERG1" localSheetId="11" hidden="1">'[2]Time series'!#REF!</definedName>
    <definedName name="__123Graph_ACONVERG1" localSheetId="19" hidden="1">'[3]Time series'!#REF!</definedName>
    <definedName name="__123Graph_ACONVERG1" localSheetId="9" hidden="1">'[2]Time series'!#REF!</definedName>
    <definedName name="__123Graph_ACONVERG1" localSheetId="0" hidden="1">'[2]Time series'!#REF!</definedName>
    <definedName name="__123Graph_ACONVERG1" localSheetId="13" hidden="1">'[4]Time series'!#REF!</definedName>
    <definedName name="__123Graph_ACONVERG1" localSheetId="24" hidden="1">'[3]Time series'!#REF!</definedName>
    <definedName name="__123Graph_ACONVERG1" hidden="1">'[2]Time series'!#REF!</definedName>
    <definedName name="__123Graph_AECTOT" hidden="1">#REF!</definedName>
    <definedName name="__123Graph_AGRAPH2" localSheetId="17" hidden="1">'[2]Time series'!#REF!</definedName>
    <definedName name="__123Graph_AGRAPH2" localSheetId="15" hidden="1">'[3]Time series'!#REF!</definedName>
    <definedName name="__123Graph_AGRAPH2" localSheetId="16" hidden="1">'[3]Time series'!#REF!</definedName>
    <definedName name="__123Graph_AGRAPH2" localSheetId="18" hidden="1">'[3]Time series'!#REF!</definedName>
    <definedName name="__123Graph_AGRAPH2" localSheetId="29" hidden="1">'[2]Time series'!#REF!</definedName>
    <definedName name="__123Graph_AGRAPH2" localSheetId="4" hidden="1">'[2]Time series'!#REF!</definedName>
    <definedName name="__123Graph_AGRAPH2" localSheetId="7" hidden="1">'[2]Time series'!#REF!</definedName>
    <definedName name="__123Graph_AGRAPH2" localSheetId="11" hidden="1">'[2]Time series'!#REF!</definedName>
    <definedName name="__123Graph_AGRAPH2" localSheetId="19" hidden="1">'[3]Time series'!#REF!</definedName>
    <definedName name="__123Graph_AGRAPH2" localSheetId="9" hidden="1">'[2]Time series'!#REF!</definedName>
    <definedName name="__123Graph_AGRAPH2" localSheetId="0" hidden="1">'[2]Time series'!#REF!</definedName>
    <definedName name="__123Graph_AGRAPH2" localSheetId="13" hidden="1">'[4]Time series'!#REF!</definedName>
    <definedName name="__123Graph_AGRAPH2" localSheetId="24" hidden="1">'[3]Time series'!#REF!</definedName>
    <definedName name="__123Graph_AGRAPH2" hidden="1">'[2]Time series'!#REF!</definedName>
    <definedName name="__123Graph_AGRAPH41" localSheetId="17" hidden="1">'[2]Time series'!#REF!</definedName>
    <definedName name="__123Graph_AGRAPH41" localSheetId="15" hidden="1">'[3]Time series'!#REF!</definedName>
    <definedName name="__123Graph_AGRAPH41" localSheetId="16" hidden="1">'[3]Time series'!#REF!</definedName>
    <definedName name="__123Graph_AGRAPH41" localSheetId="18" hidden="1">'[3]Time series'!#REF!</definedName>
    <definedName name="__123Graph_AGRAPH41" localSheetId="29" hidden="1">'[2]Time series'!#REF!</definedName>
    <definedName name="__123Graph_AGRAPH41" localSheetId="4" hidden="1">'[2]Time series'!#REF!</definedName>
    <definedName name="__123Graph_AGRAPH41" localSheetId="7" hidden="1">'[2]Time series'!#REF!</definedName>
    <definedName name="__123Graph_AGRAPH41" localSheetId="11" hidden="1">'[2]Time series'!#REF!</definedName>
    <definedName name="__123Graph_AGRAPH41" localSheetId="19" hidden="1">'[3]Time series'!#REF!</definedName>
    <definedName name="__123Graph_AGRAPH41" localSheetId="9" hidden="1">'[2]Time series'!#REF!</definedName>
    <definedName name="__123Graph_AGRAPH41" localSheetId="0" hidden="1">'[2]Time series'!#REF!</definedName>
    <definedName name="__123Graph_AGRAPH41" localSheetId="13" hidden="1">'[4]Time series'!#REF!</definedName>
    <definedName name="__123Graph_AGRAPH41" localSheetId="24" hidden="1">'[3]Time series'!#REF!</definedName>
    <definedName name="__123Graph_AGRAPH41" hidden="1">'[2]Time series'!#REF!</definedName>
    <definedName name="__123Graph_AGRAPH42" localSheetId="17" hidden="1">'[2]Time series'!#REF!</definedName>
    <definedName name="__123Graph_AGRAPH42" localSheetId="15" hidden="1">'[3]Time series'!#REF!</definedName>
    <definedName name="__123Graph_AGRAPH42" localSheetId="16" hidden="1">'[3]Time series'!#REF!</definedName>
    <definedName name="__123Graph_AGRAPH42" localSheetId="18" hidden="1">'[3]Time series'!#REF!</definedName>
    <definedName name="__123Graph_AGRAPH42" localSheetId="29" hidden="1">'[2]Time series'!#REF!</definedName>
    <definedName name="__123Graph_AGRAPH42" localSheetId="4" hidden="1">'[2]Time series'!#REF!</definedName>
    <definedName name="__123Graph_AGRAPH42" localSheetId="11" hidden="1">'[2]Time series'!#REF!</definedName>
    <definedName name="__123Graph_AGRAPH42" localSheetId="19" hidden="1">'[3]Time series'!#REF!</definedName>
    <definedName name="__123Graph_AGRAPH42" localSheetId="9" hidden="1">'[2]Time series'!#REF!</definedName>
    <definedName name="__123Graph_AGRAPH42" localSheetId="0" hidden="1">'[2]Time series'!#REF!</definedName>
    <definedName name="__123Graph_AGRAPH42" localSheetId="13" hidden="1">'[4]Time series'!#REF!</definedName>
    <definedName name="__123Graph_AGRAPH42" localSheetId="24" hidden="1">'[3]Time series'!#REF!</definedName>
    <definedName name="__123Graph_AGRAPH42" hidden="1">'[2]Time series'!#REF!</definedName>
    <definedName name="__123Graph_AGRAPH44" localSheetId="17" hidden="1">'[2]Time series'!#REF!</definedName>
    <definedName name="__123Graph_AGRAPH44" localSheetId="15" hidden="1">'[3]Time series'!#REF!</definedName>
    <definedName name="__123Graph_AGRAPH44" localSheetId="16" hidden="1">'[3]Time series'!#REF!</definedName>
    <definedName name="__123Graph_AGRAPH44" localSheetId="18" hidden="1">'[3]Time series'!#REF!</definedName>
    <definedName name="__123Graph_AGRAPH44" localSheetId="29" hidden="1">'[2]Time series'!#REF!</definedName>
    <definedName name="__123Graph_AGRAPH44" localSheetId="4" hidden="1">'[2]Time series'!#REF!</definedName>
    <definedName name="__123Graph_AGRAPH44" localSheetId="11" hidden="1">'[2]Time series'!#REF!</definedName>
    <definedName name="__123Graph_AGRAPH44" localSheetId="19" hidden="1">'[3]Time series'!#REF!</definedName>
    <definedName name="__123Graph_AGRAPH44" localSheetId="9" hidden="1">'[2]Time series'!#REF!</definedName>
    <definedName name="__123Graph_AGRAPH44" localSheetId="0" hidden="1">'[2]Time series'!#REF!</definedName>
    <definedName name="__123Graph_AGRAPH44" localSheetId="13" hidden="1">'[4]Time series'!#REF!</definedName>
    <definedName name="__123Graph_AGRAPH44" localSheetId="24" hidden="1">'[3]Time series'!#REF!</definedName>
    <definedName name="__123Graph_AGRAPH44" hidden="1">'[2]Time series'!#REF!</definedName>
    <definedName name="__123Graph_APERIB" localSheetId="17" hidden="1">'[2]Time series'!#REF!</definedName>
    <definedName name="__123Graph_APERIB" localSheetId="15" hidden="1">'[3]Time series'!#REF!</definedName>
    <definedName name="__123Graph_APERIB" localSheetId="16" hidden="1">'[3]Time series'!#REF!</definedName>
    <definedName name="__123Graph_APERIB" localSheetId="18" hidden="1">'[3]Time series'!#REF!</definedName>
    <definedName name="__123Graph_APERIB" localSheetId="29" hidden="1">'[2]Time series'!#REF!</definedName>
    <definedName name="__123Graph_APERIB" localSheetId="4" hidden="1">'[2]Time series'!#REF!</definedName>
    <definedName name="__123Graph_APERIB" localSheetId="11" hidden="1">'[2]Time series'!#REF!</definedName>
    <definedName name="__123Graph_APERIB" localSheetId="19" hidden="1">'[3]Time series'!#REF!</definedName>
    <definedName name="__123Graph_APERIB" localSheetId="9" hidden="1">'[2]Time series'!#REF!</definedName>
    <definedName name="__123Graph_APERIB" localSheetId="0" hidden="1">'[2]Time series'!#REF!</definedName>
    <definedName name="__123Graph_APERIB" localSheetId="13" hidden="1">'[4]Time series'!#REF!</definedName>
    <definedName name="__123Graph_APERIB" localSheetId="24" hidden="1">'[3]Time series'!#REF!</definedName>
    <definedName name="__123Graph_APERIB" hidden="1">'[2]Time series'!#REF!</definedName>
    <definedName name="__123Graph_APERIB_2" localSheetId="0" hidden="1">'[2]Time series'!#REF!</definedName>
    <definedName name="__123Graph_APERIB_2" hidden="1">'[2]Time series'!#REF!</definedName>
    <definedName name="__123Graph_APRODABS2" localSheetId="0" hidden="1">'[2]Time series'!#REF!</definedName>
    <definedName name="__123Graph_APRODABS2" hidden="1">'[2]Time series'!#REF!</definedName>
    <definedName name="__123Graph_APRODABSC" localSheetId="17" hidden="1">'[2]Time series'!#REF!</definedName>
    <definedName name="__123Graph_APRODABSC" localSheetId="15" hidden="1">'[3]Time series'!#REF!</definedName>
    <definedName name="__123Graph_APRODABSC" localSheetId="16" hidden="1">'[3]Time series'!#REF!</definedName>
    <definedName name="__123Graph_APRODABSC" localSheetId="18" hidden="1">'[3]Time series'!#REF!</definedName>
    <definedName name="__123Graph_APRODABSC" localSheetId="29" hidden="1">'[2]Time series'!#REF!</definedName>
    <definedName name="__123Graph_APRODABSC" localSheetId="4" hidden="1">'[2]Time series'!#REF!</definedName>
    <definedName name="__123Graph_APRODABSC" localSheetId="11" hidden="1">'[2]Time series'!#REF!</definedName>
    <definedName name="__123Graph_APRODABSC" localSheetId="19" hidden="1">'[3]Time series'!#REF!</definedName>
    <definedName name="__123Graph_APRODABSC" localSheetId="9" hidden="1">'[2]Time series'!#REF!</definedName>
    <definedName name="__123Graph_APRODABSC" localSheetId="0" hidden="1">'[2]Time series'!#REF!</definedName>
    <definedName name="__123Graph_APRODABSC" localSheetId="13" hidden="1">'[4]Time series'!#REF!</definedName>
    <definedName name="__123Graph_APRODABSC" localSheetId="24" hidden="1">'[3]Time series'!#REF!</definedName>
    <definedName name="__123Graph_APRODABSC" hidden="1">'[2]Time series'!#REF!</definedName>
    <definedName name="__123Graph_APRODABSC_2" localSheetId="0" hidden="1">'[2]Time series'!#REF!</definedName>
    <definedName name="__123Graph_APRODABSC_2" hidden="1">'[2]Time series'!#REF!</definedName>
    <definedName name="__123Graph_APRODABSD" localSheetId="17" hidden="1">'[2]Time series'!#REF!</definedName>
    <definedName name="__123Graph_APRODABSD" localSheetId="15" hidden="1">'[3]Time series'!#REF!</definedName>
    <definedName name="__123Graph_APRODABSD" localSheetId="16" hidden="1">'[3]Time series'!#REF!</definedName>
    <definedName name="__123Graph_APRODABSD" localSheetId="18" hidden="1">'[3]Time series'!#REF!</definedName>
    <definedName name="__123Graph_APRODABSD" localSheetId="29" hidden="1">'[2]Time series'!#REF!</definedName>
    <definedName name="__123Graph_APRODABSD" localSheetId="4" hidden="1">'[2]Time series'!#REF!</definedName>
    <definedName name="__123Graph_APRODABSD" localSheetId="11" hidden="1">'[2]Time series'!#REF!</definedName>
    <definedName name="__123Graph_APRODABSD" localSheetId="19" hidden="1">'[3]Time series'!#REF!</definedName>
    <definedName name="__123Graph_APRODABSD" localSheetId="9" hidden="1">'[2]Time series'!#REF!</definedName>
    <definedName name="__123Graph_APRODABSD" localSheetId="0" hidden="1">'[2]Time series'!#REF!</definedName>
    <definedName name="__123Graph_APRODABSD" localSheetId="13" hidden="1">'[4]Time series'!#REF!</definedName>
    <definedName name="__123Graph_APRODABSD" localSheetId="24" hidden="1">'[3]Time series'!#REF!</definedName>
    <definedName name="__123Graph_APRODABSD" hidden="1">'[2]Time series'!#REF!</definedName>
    <definedName name="__123Graph_APRODTRE2" localSheetId="17" hidden="1">'[2]Time series'!#REF!</definedName>
    <definedName name="__123Graph_APRODTRE2" localSheetId="15" hidden="1">'[3]Time series'!#REF!</definedName>
    <definedName name="__123Graph_APRODTRE2" localSheetId="16" hidden="1">'[3]Time series'!#REF!</definedName>
    <definedName name="__123Graph_APRODTRE2" localSheetId="18" hidden="1">'[3]Time series'!#REF!</definedName>
    <definedName name="__123Graph_APRODTRE2" localSheetId="29" hidden="1">'[2]Time series'!#REF!</definedName>
    <definedName name="__123Graph_APRODTRE2" localSheetId="4" hidden="1">'[2]Time series'!#REF!</definedName>
    <definedName name="__123Graph_APRODTRE2" localSheetId="11" hidden="1">'[2]Time series'!#REF!</definedName>
    <definedName name="__123Graph_APRODTRE2" localSheetId="19" hidden="1">'[3]Time series'!#REF!</definedName>
    <definedName name="__123Graph_APRODTRE2" localSheetId="9" hidden="1">'[2]Time series'!#REF!</definedName>
    <definedName name="__123Graph_APRODTRE2" localSheetId="0" hidden="1">'[2]Time series'!#REF!</definedName>
    <definedName name="__123Graph_APRODTRE2" localSheetId="13" hidden="1">'[4]Time series'!#REF!</definedName>
    <definedName name="__123Graph_APRODTRE2" localSheetId="24" hidden="1">'[3]Time series'!#REF!</definedName>
    <definedName name="__123Graph_APRODTRE2" hidden="1">'[2]Time series'!#REF!</definedName>
    <definedName name="__123Graph_APRODTRE3" localSheetId="17" hidden="1">'[2]Time series'!#REF!</definedName>
    <definedName name="__123Graph_APRODTRE3" localSheetId="15" hidden="1">'[3]Time series'!#REF!</definedName>
    <definedName name="__123Graph_APRODTRE3" localSheetId="16" hidden="1">'[3]Time series'!#REF!</definedName>
    <definedName name="__123Graph_APRODTRE3" localSheetId="18" hidden="1">'[3]Time series'!#REF!</definedName>
    <definedName name="__123Graph_APRODTRE3" localSheetId="29" hidden="1">'[2]Time series'!#REF!</definedName>
    <definedName name="__123Graph_APRODTRE3" localSheetId="4" hidden="1">'[2]Time series'!#REF!</definedName>
    <definedName name="__123Graph_APRODTRE3" localSheetId="11" hidden="1">'[2]Time series'!#REF!</definedName>
    <definedName name="__123Graph_APRODTRE3" localSheetId="19" hidden="1">'[3]Time series'!#REF!</definedName>
    <definedName name="__123Graph_APRODTRE3" localSheetId="9" hidden="1">'[2]Time series'!#REF!</definedName>
    <definedName name="__123Graph_APRODTRE3" localSheetId="0" hidden="1">'[2]Time series'!#REF!</definedName>
    <definedName name="__123Graph_APRODTRE3" localSheetId="13" hidden="1">'[4]Time series'!#REF!</definedName>
    <definedName name="__123Graph_APRODTRE3" localSheetId="24" hidden="1">'[3]Time series'!#REF!</definedName>
    <definedName name="__123Graph_APRODTRE3" hidden="1">'[2]Time series'!#REF!</definedName>
    <definedName name="__123Graph_APRODTRE4" localSheetId="17" hidden="1">'[2]Time series'!#REF!</definedName>
    <definedName name="__123Graph_APRODTRE4" localSheetId="15" hidden="1">'[3]Time series'!#REF!</definedName>
    <definedName name="__123Graph_APRODTRE4" localSheetId="16" hidden="1">'[3]Time series'!#REF!</definedName>
    <definedName name="__123Graph_APRODTRE4" localSheetId="18" hidden="1">'[3]Time series'!#REF!</definedName>
    <definedName name="__123Graph_APRODTRE4" localSheetId="29" hidden="1">'[2]Time series'!#REF!</definedName>
    <definedName name="__123Graph_APRODTRE4" localSheetId="4" hidden="1">'[2]Time series'!#REF!</definedName>
    <definedName name="__123Graph_APRODTRE4" localSheetId="11" hidden="1">'[2]Time series'!#REF!</definedName>
    <definedName name="__123Graph_APRODTRE4" localSheetId="19" hidden="1">'[3]Time series'!#REF!</definedName>
    <definedName name="__123Graph_APRODTRE4" localSheetId="9" hidden="1">'[2]Time series'!#REF!</definedName>
    <definedName name="__123Graph_APRODTRE4" localSheetId="0" hidden="1">'[2]Time series'!#REF!</definedName>
    <definedName name="__123Graph_APRODTRE4" localSheetId="13" hidden="1">'[4]Time series'!#REF!</definedName>
    <definedName name="__123Graph_APRODTRE4" localSheetId="24" hidden="1">'[3]Time series'!#REF!</definedName>
    <definedName name="__123Graph_APRODTRE4" hidden="1">'[2]Time series'!#REF!</definedName>
    <definedName name="__123Graph_APRODTREND" localSheetId="17" hidden="1">'[2]Time series'!#REF!</definedName>
    <definedName name="__123Graph_APRODTREND" localSheetId="15" hidden="1">'[3]Time series'!#REF!</definedName>
    <definedName name="__123Graph_APRODTREND" localSheetId="16" hidden="1">'[3]Time series'!#REF!</definedName>
    <definedName name="__123Graph_APRODTREND" localSheetId="18" hidden="1">'[3]Time series'!#REF!</definedName>
    <definedName name="__123Graph_APRODTREND" localSheetId="29" hidden="1">'[2]Time series'!#REF!</definedName>
    <definedName name="__123Graph_APRODTREND" localSheetId="4" hidden="1">'[2]Time series'!#REF!</definedName>
    <definedName name="__123Graph_APRODTREND" localSheetId="11" hidden="1">'[2]Time series'!#REF!</definedName>
    <definedName name="__123Graph_APRODTREND" localSheetId="19" hidden="1">'[3]Time series'!#REF!</definedName>
    <definedName name="__123Graph_APRODTREND" localSheetId="9" hidden="1">'[2]Time series'!#REF!</definedName>
    <definedName name="__123Graph_APRODTREND" localSheetId="0" hidden="1">'[2]Time series'!#REF!</definedName>
    <definedName name="__123Graph_APRODTREND" localSheetId="13" hidden="1">'[4]Time series'!#REF!</definedName>
    <definedName name="__123Graph_APRODTREND" localSheetId="24" hidden="1">'[3]Time series'!#REF!</definedName>
    <definedName name="__123Graph_APRODTREND" hidden="1">'[2]Time series'!#REF!</definedName>
    <definedName name="__123Graph_APROTREND_2" localSheetId="0" hidden="1">'[2]Time series'!#REF!</definedName>
    <definedName name="__123Graph_APROTREND_2" hidden="1">'[2]Time series'!#REF!</definedName>
    <definedName name="__123Graph_AUTRECHT" localSheetId="17" hidden="1">'[2]Time series'!#REF!</definedName>
    <definedName name="__123Graph_AUTRECHT" localSheetId="15" hidden="1">'[3]Time series'!#REF!</definedName>
    <definedName name="__123Graph_AUTRECHT" localSheetId="16" hidden="1">'[3]Time series'!#REF!</definedName>
    <definedName name="__123Graph_AUTRECHT" localSheetId="18" hidden="1">'[3]Time series'!#REF!</definedName>
    <definedName name="__123Graph_AUTRECHT" localSheetId="29" hidden="1">'[2]Time series'!#REF!</definedName>
    <definedName name="__123Graph_AUTRECHT" localSheetId="4" hidden="1">'[2]Time series'!#REF!</definedName>
    <definedName name="__123Graph_AUTRECHT" localSheetId="11" hidden="1">'[2]Time series'!#REF!</definedName>
    <definedName name="__123Graph_AUTRECHT" localSheetId="19" hidden="1">'[3]Time series'!#REF!</definedName>
    <definedName name="__123Graph_AUTRECHT" localSheetId="9" hidden="1">'[2]Time series'!#REF!</definedName>
    <definedName name="__123Graph_AUTRECHT" localSheetId="0" hidden="1">'[2]Time series'!#REF!</definedName>
    <definedName name="__123Graph_AUTRECHT" localSheetId="13" hidden="1">'[4]Time series'!#REF!</definedName>
    <definedName name="__123Graph_AUTRECHT" localSheetId="24" hidden="1">'[3]Time series'!#REF!</definedName>
    <definedName name="__123Graph_AUTRECHT" hidden="1">'[2]Time series'!#REF!</definedName>
    <definedName name="__123Graph_AUTRECHT_2" localSheetId="0" hidden="1">'[2]Time series'!#REF!</definedName>
    <definedName name="__123Graph_AUTRECHT_2" hidden="1">'[2]Time series'!#REF!</definedName>
    <definedName name="__123Graph_B" hidden="1">[1]A11!#REF!</definedName>
    <definedName name="__123Graph_BBERLGRAP" localSheetId="17" hidden="1">'[2]Time series'!#REF!</definedName>
    <definedName name="__123Graph_BBERLGRAP" localSheetId="15" hidden="1">'[3]Time series'!#REF!</definedName>
    <definedName name="__123Graph_BBERLGRAP" localSheetId="16" hidden="1">'[3]Time series'!#REF!</definedName>
    <definedName name="__123Graph_BBERLGRAP" localSheetId="18" hidden="1">'[3]Time series'!#REF!</definedName>
    <definedName name="__123Graph_BBERLGRAP" localSheetId="29" hidden="1">'[2]Time series'!#REF!</definedName>
    <definedName name="__123Graph_BBERLGRAP" localSheetId="4" hidden="1">'[2]Time series'!#REF!</definedName>
    <definedName name="__123Graph_BBERLGRAP" localSheetId="11" hidden="1">'[2]Time series'!#REF!</definedName>
    <definedName name="__123Graph_BBERLGRAP" localSheetId="19" hidden="1">'[3]Time series'!#REF!</definedName>
    <definedName name="__123Graph_BBERLGRAP" localSheetId="9" hidden="1">'[2]Time series'!#REF!</definedName>
    <definedName name="__123Graph_BBERLGRAP" localSheetId="0" hidden="1">'[2]Time series'!#REF!</definedName>
    <definedName name="__123Graph_BBERLGRAP" localSheetId="13" hidden="1">'[4]Time series'!#REF!</definedName>
    <definedName name="__123Graph_BBERLGRAP" localSheetId="24" hidden="1">'[3]Time series'!#REF!</definedName>
    <definedName name="__123Graph_BBERLGRAP" hidden="1">'[2]Time series'!#REF!</definedName>
    <definedName name="__123Graph_BBERLGRAP_2" localSheetId="0" hidden="1">'[2]Time series'!#REF!</definedName>
    <definedName name="__123Graph_BBERLGRAP_2" hidden="1">'[2]Time series'!#REF!</definedName>
    <definedName name="__123Graph_BCATCH1" localSheetId="17" hidden="1">'[2]Time series'!#REF!</definedName>
    <definedName name="__123Graph_BCATCH1" localSheetId="15" hidden="1">'[3]Time series'!#REF!</definedName>
    <definedName name="__123Graph_BCATCH1" localSheetId="16" hidden="1">'[3]Time series'!#REF!</definedName>
    <definedName name="__123Graph_BCATCH1" localSheetId="18" hidden="1">'[3]Time series'!#REF!</definedName>
    <definedName name="__123Graph_BCATCH1" localSheetId="29" hidden="1">'[2]Time series'!#REF!</definedName>
    <definedName name="__123Graph_BCATCH1" localSheetId="4" hidden="1">'[2]Time series'!#REF!</definedName>
    <definedName name="__123Graph_BCATCH1" localSheetId="11" hidden="1">'[2]Time series'!#REF!</definedName>
    <definedName name="__123Graph_BCATCH1" localSheetId="19" hidden="1">'[3]Time series'!#REF!</definedName>
    <definedName name="__123Graph_BCATCH1" localSheetId="9" hidden="1">'[2]Time series'!#REF!</definedName>
    <definedName name="__123Graph_BCATCH1" localSheetId="0" hidden="1">'[2]Time series'!#REF!</definedName>
    <definedName name="__123Graph_BCATCH1" localSheetId="13" hidden="1">'[4]Time series'!#REF!</definedName>
    <definedName name="__123Graph_BCATCH1" localSheetId="24" hidden="1">'[3]Time series'!#REF!</definedName>
    <definedName name="__123Graph_BCATCH1" hidden="1">'[2]Time series'!#REF!</definedName>
    <definedName name="__123Graph_BCATCH2" localSheetId="0" hidden="1">'[2]Time series'!#REF!</definedName>
    <definedName name="__123Graph_BCATCH2" hidden="1">'[2]Time series'!#REF!</definedName>
    <definedName name="__123Graph_BCONVERG1" localSheetId="17" hidden="1">'[2]Time series'!#REF!</definedName>
    <definedName name="__123Graph_BCONVERG1" localSheetId="15" hidden="1">'[3]Time series'!#REF!</definedName>
    <definedName name="__123Graph_BCONVERG1" localSheetId="16" hidden="1">'[3]Time series'!#REF!</definedName>
    <definedName name="__123Graph_BCONVERG1" localSheetId="18" hidden="1">'[3]Time series'!#REF!</definedName>
    <definedName name="__123Graph_BCONVERG1" localSheetId="29" hidden="1">'[2]Time series'!#REF!</definedName>
    <definedName name="__123Graph_BCONVERG1" localSheetId="4" hidden="1">'[2]Time series'!#REF!</definedName>
    <definedName name="__123Graph_BCONVERG1" localSheetId="11" hidden="1">'[2]Time series'!#REF!</definedName>
    <definedName name="__123Graph_BCONVERG1" localSheetId="19" hidden="1">'[3]Time series'!#REF!</definedName>
    <definedName name="__123Graph_BCONVERG1" localSheetId="9" hidden="1">'[2]Time series'!#REF!</definedName>
    <definedName name="__123Graph_BCONVERG1" localSheetId="0" hidden="1">'[2]Time series'!#REF!</definedName>
    <definedName name="__123Graph_BCONVERG1" localSheetId="13" hidden="1">'[4]Time series'!#REF!</definedName>
    <definedName name="__123Graph_BCONVERG1" localSheetId="24" hidden="1">'[3]Time series'!#REF!</definedName>
    <definedName name="__123Graph_BCONVERG1" hidden="1">'[2]Time series'!#REF!</definedName>
    <definedName name="__123Graph_BECTOT" hidden="1">#REF!</definedName>
    <definedName name="__123Graph_BGRAPH2" localSheetId="17" hidden="1">'[2]Time series'!#REF!</definedName>
    <definedName name="__123Graph_BGRAPH2" localSheetId="15" hidden="1">'[3]Time series'!#REF!</definedName>
    <definedName name="__123Graph_BGRAPH2" localSheetId="16" hidden="1">'[3]Time series'!#REF!</definedName>
    <definedName name="__123Graph_BGRAPH2" localSheetId="18" hidden="1">'[3]Time series'!#REF!</definedName>
    <definedName name="__123Graph_BGRAPH2" localSheetId="29" hidden="1">'[2]Time series'!#REF!</definedName>
    <definedName name="__123Graph_BGRAPH2" localSheetId="4" hidden="1">'[2]Time series'!#REF!</definedName>
    <definedName name="__123Graph_BGRAPH2" localSheetId="11" hidden="1">'[2]Time series'!#REF!</definedName>
    <definedName name="__123Graph_BGRAPH2" localSheetId="19" hidden="1">'[3]Time series'!#REF!</definedName>
    <definedName name="__123Graph_BGRAPH2" localSheetId="9" hidden="1">'[2]Time series'!#REF!</definedName>
    <definedName name="__123Graph_BGRAPH2" localSheetId="0" hidden="1">'[2]Time series'!#REF!</definedName>
    <definedName name="__123Graph_BGRAPH2" localSheetId="13" hidden="1">'[4]Time series'!#REF!</definedName>
    <definedName name="__123Graph_BGRAPH2" localSheetId="24" hidden="1">'[3]Time series'!#REF!</definedName>
    <definedName name="__123Graph_BGRAPH2" hidden="1">'[2]Time series'!#REF!</definedName>
    <definedName name="__123Graph_BGRAPH41" localSheetId="17" hidden="1">'[2]Time series'!#REF!</definedName>
    <definedName name="__123Graph_BGRAPH41" localSheetId="15" hidden="1">'[3]Time series'!#REF!</definedName>
    <definedName name="__123Graph_BGRAPH41" localSheetId="16" hidden="1">'[3]Time series'!#REF!</definedName>
    <definedName name="__123Graph_BGRAPH41" localSheetId="18" hidden="1">'[3]Time series'!#REF!</definedName>
    <definedName name="__123Graph_BGRAPH41" localSheetId="29" hidden="1">'[2]Time series'!#REF!</definedName>
    <definedName name="__123Graph_BGRAPH41" localSheetId="4" hidden="1">'[2]Time series'!#REF!</definedName>
    <definedName name="__123Graph_BGRAPH41" localSheetId="11" hidden="1">'[2]Time series'!#REF!</definedName>
    <definedName name="__123Graph_BGRAPH41" localSheetId="19" hidden="1">'[3]Time series'!#REF!</definedName>
    <definedName name="__123Graph_BGRAPH41" localSheetId="9" hidden="1">'[2]Time series'!#REF!</definedName>
    <definedName name="__123Graph_BGRAPH41" localSheetId="0" hidden="1">'[2]Time series'!#REF!</definedName>
    <definedName name="__123Graph_BGRAPH41" localSheetId="13" hidden="1">'[4]Time series'!#REF!</definedName>
    <definedName name="__123Graph_BGRAPH41" localSheetId="24" hidden="1">'[3]Time series'!#REF!</definedName>
    <definedName name="__123Graph_BGRAPH41" hidden="1">'[2]Time series'!#REF!</definedName>
    <definedName name="__123Graph_BPERIB" localSheetId="17" hidden="1">'[2]Time series'!#REF!</definedName>
    <definedName name="__123Graph_BPERIB" localSheetId="15" hidden="1">'[3]Time series'!#REF!</definedName>
    <definedName name="__123Graph_BPERIB" localSheetId="16" hidden="1">'[3]Time series'!#REF!</definedName>
    <definedName name="__123Graph_BPERIB" localSheetId="18" hidden="1">'[3]Time series'!#REF!</definedName>
    <definedName name="__123Graph_BPERIB" localSheetId="29" hidden="1">'[2]Time series'!#REF!</definedName>
    <definedName name="__123Graph_BPERIB" localSheetId="4" hidden="1">'[2]Time series'!#REF!</definedName>
    <definedName name="__123Graph_BPERIB" localSheetId="11" hidden="1">'[2]Time series'!#REF!</definedName>
    <definedName name="__123Graph_BPERIB" localSheetId="19" hidden="1">'[3]Time series'!#REF!</definedName>
    <definedName name="__123Graph_BPERIB" localSheetId="9" hidden="1">'[2]Time series'!#REF!</definedName>
    <definedName name="__123Graph_BPERIB" localSheetId="0" hidden="1">'[2]Time series'!#REF!</definedName>
    <definedName name="__123Graph_BPERIB" localSheetId="13" hidden="1">'[4]Time series'!#REF!</definedName>
    <definedName name="__123Graph_BPERIB" localSheetId="24" hidden="1">'[3]Time series'!#REF!</definedName>
    <definedName name="__123Graph_BPERIB" hidden="1">'[2]Time series'!#REF!</definedName>
    <definedName name="__123Graph_BPRODABSC" localSheetId="17" hidden="1">'[2]Time series'!#REF!</definedName>
    <definedName name="__123Graph_BPRODABSC" localSheetId="15" hidden="1">'[3]Time series'!#REF!</definedName>
    <definedName name="__123Graph_BPRODABSC" localSheetId="16" hidden="1">'[3]Time series'!#REF!</definedName>
    <definedName name="__123Graph_BPRODABSC" localSheetId="18" hidden="1">'[3]Time series'!#REF!</definedName>
    <definedName name="__123Graph_BPRODABSC" localSheetId="29" hidden="1">'[2]Time series'!#REF!</definedName>
    <definedName name="__123Graph_BPRODABSC" localSheetId="4" hidden="1">'[2]Time series'!#REF!</definedName>
    <definedName name="__123Graph_BPRODABSC" localSheetId="11" hidden="1">'[2]Time series'!#REF!</definedName>
    <definedName name="__123Graph_BPRODABSC" localSheetId="19" hidden="1">'[3]Time series'!#REF!</definedName>
    <definedName name="__123Graph_BPRODABSC" localSheetId="9" hidden="1">'[2]Time series'!#REF!</definedName>
    <definedName name="__123Graph_BPRODABSC" localSheetId="0" hidden="1">'[2]Time series'!#REF!</definedName>
    <definedName name="__123Graph_BPRODABSC" localSheetId="13" hidden="1">'[4]Time series'!#REF!</definedName>
    <definedName name="__123Graph_BPRODABSC" localSheetId="24" hidden="1">'[3]Time series'!#REF!</definedName>
    <definedName name="__123Graph_BPRODABSC" hidden="1">'[2]Time series'!#REF!</definedName>
    <definedName name="__123Graph_BPRODABSD" localSheetId="17" hidden="1">'[2]Time series'!#REF!</definedName>
    <definedName name="__123Graph_BPRODABSD" localSheetId="15" hidden="1">'[3]Time series'!#REF!</definedName>
    <definedName name="__123Graph_BPRODABSD" localSheetId="16" hidden="1">'[3]Time series'!#REF!</definedName>
    <definedName name="__123Graph_BPRODABSD" localSheetId="18" hidden="1">'[3]Time series'!#REF!</definedName>
    <definedName name="__123Graph_BPRODABSD" localSheetId="29" hidden="1">'[2]Time series'!#REF!</definedName>
    <definedName name="__123Graph_BPRODABSD" localSheetId="4" hidden="1">'[2]Time series'!#REF!</definedName>
    <definedName name="__123Graph_BPRODABSD" localSheetId="11" hidden="1">'[2]Time series'!#REF!</definedName>
    <definedName name="__123Graph_BPRODABSD" localSheetId="19" hidden="1">'[3]Time series'!#REF!</definedName>
    <definedName name="__123Graph_BPRODABSD" localSheetId="9" hidden="1">'[2]Time series'!#REF!</definedName>
    <definedName name="__123Graph_BPRODABSD" localSheetId="0" hidden="1">'[2]Time series'!#REF!</definedName>
    <definedName name="__123Graph_BPRODABSD" localSheetId="13" hidden="1">'[4]Time series'!#REF!</definedName>
    <definedName name="__123Graph_BPRODABSD" localSheetId="24" hidden="1">'[3]Time series'!#REF!</definedName>
    <definedName name="__123Graph_BPRODABSD" hidden="1">'[2]Time series'!#REF!</definedName>
    <definedName name="__123Graph_C" hidden="1">[1]A11!#REF!</definedName>
    <definedName name="__123Graph_CBERLGRAP" localSheetId="17" hidden="1">'[2]Time series'!#REF!</definedName>
    <definedName name="__123Graph_CBERLGRAP" localSheetId="15" hidden="1">'[3]Time series'!#REF!</definedName>
    <definedName name="__123Graph_CBERLGRAP" localSheetId="16" hidden="1">'[3]Time series'!#REF!</definedName>
    <definedName name="__123Graph_CBERLGRAP" localSheetId="18" hidden="1">'[3]Time series'!#REF!</definedName>
    <definedName name="__123Graph_CBERLGRAP" localSheetId="29" hidden="1">'[2]Time series'!#REF!</definedName>
    <definedName name="__123Graph_CBERLGRAP" localSheetId="4" hidden="1">'[2]Time series'!#REF!</definedName>
    <definedName name="__123Graph_CBERLGRAP" localSheetId="11" hidden="1">'[2]Time series'!#REF!</definedName>
    <definedName name="__123Graph_CBERLGRAP" localSheetId="19" hidden="1">'[3]Time series'!#REF!</definedName>
    <definedName name="__123Graph_CBERLGRAP" localSheetId="9" hidden="1">'[2]Time series'!#REF!</definedName>
    <definedName name="__123Graph_CBERLGRAP" localSheetId="0" hidden="1">'[2]Time series'!#REF!</definedName>
    <definedName name="__123Graph_CBERLGRAP" localSheetId="13" hidden="1">'[4]Time series'!#REF!</definedName>
    <definedName name="__123Graph_CBERLGRAP" localSheetId="24" hidden="1">'[3]Time series'!#REF!</definedName>
    <definedName name="__123Graph_CBERLGRAP" hidden="1">'[2]Time series'!#REF!</definedName>
    <definedName name="__123Graph_CCATCH1" localSheetId="17" hidden="1">'[2]Time series'!#REF!</definedName>
    <definedName name="__123Graph_CCATCH1" localSheetId="15" hidden="1">'[3]Time series'!#REF!</definedName>
    <definedName name="__123Graph_CCATCH1" localSheetId="16" hidden="1">'[3]Time series'!#REF!</definedName>
    <definedName name="__123Graph_CCATCH1" localSheetId="18" hidden="1">'[3]Time series'!#REF!</definedName>
    <definedName name="__123Graph_CCATCH1" localSheetId="29" hidden="1">'[2]Time series'!#REF!</definedName>
    <definedName name="__123Graph_CCATCH1" localSheetId="4" hidden="1">'[2]Time series'!#REF!</definedName>
    <definedName name="__123Graph_CCATCH1" localSheetId="11" hidden="1">'[2]Time series'!#REF!</definedName>
    <definedName name="__123Graph_CCATCH1" localSheetId="19" hidden="1">'[3]Time series'!#REF!</definedName>
    <definedName name="__123Graph_CCATCH1" localSheetId="9" hidden="1">'[2]Time series'!#REF!</definedName>
    <definedName name="__123Graph_CCATCH1" localSheetId="0" hidden="1">'[2]Time series'!#REF!</definedName>
    <definedName name="__123Graph_CCATCH1" localSheetId="13" hidden="1">'[4]Time series'!#REF!</definedName>
    <definedName name="__123Graph_CCATCH1" localSheetId="24" hidden="1">'[3]Time series'!#REF!</definedName>
    <definedName name="__123Graph_CCATCH1" hidden="1">'[2]Time series'!#REF!</definedName>
    <definedName name="__123Graph_CCONVERG1" hidden="1">#REF!</definedName>
    <definedName name="__123Graph_CECTOT" hidden="1">#REF!</definedName>
    <definedName name="__123Graph_CGRAPH41" localSheetId="17" hidden="1">'[2]Time series'!#REF!</definedName>
    <definedName name="__123Graph_CGRAPH41" localSheetId="15" hidden="1">'[3]Time series'!#REF!</definedName>
    <definedName name="__123Graph_CGRAPH41" localSheetId="16" hidden="1">'[3]Time series'!#REF!</definedName>
    <definedName name="__123Graph_CGRAPH41" localSheetId="18" hidden="1">'[3]Time series'!#REF!</definedName>
    <definedName name="__123Graph_CGRAPH41" localSheetId="29" hidden="1">'[2]Time series'!#REF!</definedName>
    <definedName name="__123Graph_CGRAPH41" localSheetId="4" hidden="1">'[2]Time series'!#REF!</definedName>
    <definedName name="__123Graph_CGRAPH41" localSheetId="11" hidden="1">'[2]Time series'!#REF!</definedName>
    <definedName name="__123Graph_CGRAPH41" localSheetId="19" hidden="1">'[3]Time series'!#REF!</definedName>
    <definedName name="__123Graph_CGRAPH41" localSheetId="9" hidden="1">'[2]Time series'!#REF!</definedName>
    <definedName name="__123Graph_CGRAPH41" localSheetId="0" hidden="1">'[2]Time series'!#REF!</definedName>
    <definedName name="__123Graph_CGRAPH41" localSheetId="13" hidden="1">'[4]Time series'!#REF!</definedName>
    <definedName name="__123Graph_CGRAPH41" localSheetId="24" hidden="1">'[3]Time series'!#REF!</definedName>
    <definedName name="__123Graph_CGRAPH41" hidden="1">'[2]Time series'!#REF!</definedName>
    <definedName name="__123Graph_CGRAPH44" localSheetId="17" hidden="1">'[2]Time series'!#REF!</definedName>
    <definedName name="__123Graph_CGRAPH44" localSheetId="15" hidden="1">'[3]Time series'!#REF!</definedName>
    <definedName name="__123Graph_CGRAPH44" localSheetId="16" hidden="1">'[3]Time series'!#REF!</definedName>
    <definedName name="__123Graph_CGRAPH44" localSheetId="18" hidden="1">'[3]Time series'!#REF!</definedName>
    <definedName name="__123Graph_CGRAPH44" localSheetId="29" hidden="1">'[2]Time series'!#REF!</definedName>
    <definedName name="__123Graph_CGRAPH44" localSheetId="4" hidden="1">'[2]Time series'!#REF!</definedName>
    <definedName name="__123Graph_CGRAPH44" localSheetId="11" hidden="1">'[2]Time series'!#REF!</definedName>
    <definedName name="__123Graph_CGRAPH44" localSheetId="19" hidden="1">'[3]Time series'!#REF!</definedName>
    <definedName name="__123Graph_CGRAPH44" localSheetId="9" hidden="1">'[2]Time series'!#REF!</definedName>
    <definedName name="__123Graph_CGRAPH44" localSheetId="0" hidden="1">'[2]Time series'!#REF!</definedName>
    <definedName name="__123Graph_CGRAPH44" localSheetId="13" hidden="1">'[4]Time series'!#REF!</definedName>
    <definedName name="__123Graph_CGRAPH44" localSheetId="24" hidden="1">'[3]Time series'!#REF!</definedName>
    <definedName name="__123Graph_CGRAPH44" hidden="1">'[2]Time series'!#REF!</definedName>
    <definedName name="__123Graph_CPERIA" localSheetId="17" hidden="1">'[2]Time series'!#REF!</definedName>
    <definedName name="__123Graph_CPERIA" localSheetId="15" hidden="1">'[3]Time series'!#REF!</definedName>
    <definedName name="__123Graph_CPERIA" localSheetId="16" hidden="1">'[3]Time series'!#REF!</definedName>
    <definedName name="__123Graph_CPERIA" localSheetId="18" hidden="1">'[3]Time series'!#REF!</definedName>
    <definedName name="__123Graph_CPERIA" localSheetId="29" hidden="1">'[2]Time series'!#REF!</definedName>
    <definedName name="__123Graph_CPERIA" localSheetId="4" hidden="1">'[2]Time series'!#REF!</definedName>
    <definedName name="__123Graph_CPERIA" localSheetId="11" hidden="1">'[2]Time series'!#REF!</definedName>
    <definedName name="__123Graph_CPERIA" localSheetId="19" hidden="1">'[3]Time series'!#REF!</definedName>
    <definedName name="__123Graph_CPERIA" localSheetId="9" hidden="1">'[2]Time series'!#REF!</definedName>
    <definedName name="__123Graph_CPERIA" localSheetId="0" hidden="1">'[2]Time series'!#REF!</definedName>
    <definedName name="__123Graph_CPERIA" localSheetId="13" hidden="1">'[4]Time series'!#REF!</definedName>
    <definedName name="__123Graph_CPERIA" localSheetId="24" hidden="1">'[3]Time series'!#REF!</definedName>
    <definedName name="__123Graph_CPERIA" hidden="1">'[2]Time series'!#REF!</definedName>
    <definedName name="__123Graph_CPERIB" localSheetId="17" hidden="1">'[2]Time series'!#REF!</definedName>
    <definedName name="__123Graph_CPERIB" localSheetId="15" hidden="1">'[3]Time series'!#REF!</definedName>
    <definedName name="__123Graph_CPERIB" localSheetId="16" hidden="1">'[3]Time series'!#REF!</definedName>
    <definedName name="__123Graph_CPERIB" localSheetId="18" hidden="1">'[3]Time series'!#REF!</definedName>
    <definedName name="__123Graph_CPERIB" localSheetId="29" hidden="1">'[2]Time series'!#REF!</definedName>
    <definedName name="__123Graph_CPERIB" localSheetId="4" hidden="1">'[2]Time series'!#REF!</definedName>
    <definedName name="__123Graph_CPERIB" localSheetId="11" hidden="1">'[2]Time series'!#REF!</definedName>
    <definedName name="__123Graph_CPERIB" localSheetId="19" hidden="1">'[3]Time series'!#REF!</definedName>
    <definedName name="__123Graph_CPERIB" localSheetId="9" hidden="1">'[2]Time series'!#REF!</definedName>
    <definedName name="__123Graph_CPERIB" localSheetId="0" hidden="1">'[2]Time series'!#REF!</definedName>
    <definedName name="__123Graph_CPERIB" localSheetId="13" hidden="1">'[4]Time series'!#REF!</definedName>
    <definedName name="__123Graph_CPERIB" localSheetId="24" hidden="1">'[3]Time series'!#REF!</definedName>
    <definedName name="__123Graph_CPERIB" hidden="1">'[2]Time series'!#REF!</definedName>
    <definedName name="__123Graph_CPRODABSC" localSheetId="17" hidden="1">'[2]Time series'!#REF!</definedName>
    <definedName name="__123Graph_CPRODABSC" localSheetId="15" hidden="1">'[3]Time series'!#REF!</definedName>
    <definedName name="__123Graph_CPRODABSC" localSheetId="16" hidden="1">'[3]Time series'!#REF!</definedName>
    <definedName name="__123Graph_CPRODABSC" localSheetId="18" hidden="1">'[3]Time series'!#REF!</definedName>
    <definedName name="__123Graph_CPRODABSC" localSheetId="29" hidden="1">'[2]Time series'!#REF!</definedName>
    <definedName name="__123Graph_CPRODABSC" localSheetId="4" hidden="1">'[2]Time series'!#REF!</definedName>
    <definedName name="__123Graph_CPRODABSC" localSheetId="11" hidden="1">'[2]Time series'!#REF!</definedName>
    <definedName name="__123Graph_CPRODABSC" localSheetId="19" hidden="1">'[3]Time series'!#REF!</definedName>
    <definedName name="__123Graph_CPRODABSC" localSheetId="9" hidden="1">'[2]Time series'!#REF!</definedName>
    <definedName name="__123Graph_CPRODABSC" localSheetId="0" hidden="1">'[2]Time series'!#REF!</definedName>
    <definedName name="__123Graph_CPRODABSC" localSheetId="13" hidden="1">'[4]Time series'!#REF!</definedName>
    <definedName name="__123Graph_CPRODABSC" localSheetId="24" hidden="1">'[3]Time series'!#REF!</definedName>
    <definedName name="__123Graph_CPRODABSC" hidden="1">'[2]Time series'!#REF!</definedName>
    <definedName name="__123Graph_CPRODTRE2" localSheetId="17" hidden="1">'[2]Time series'!#REF!</definedName>
    <definedName name="__123Graph_CPRODTRE2" localSheetId="15" hidden="1">'[3]Time series'!#REF!</definedName>
    <definedName name="__123Graph_CPRODTRE2" localSheetId="16" hidden="1">'[3]Time series'!#REF!</definedName>
    <definedName name="__123Graph_CPRODTRE2" localSheetId="18" hidden="1">'[3]Time series'!#REF!</definedName>
    <definedName name="__123Graph_CPRODTRE2" localSheetId="29" hidden="1">'[2]Time series'!#REF!</definedName>
    <definedName name="__123Graph_CPRODTRE2" localSheetId="4" hidden="1">'[2]Time series'!#REF!</definedName>
    <definedName name="__123Graph_CPRODTRE2" localSheetId="11" hidden="1">'[2]Time series'!#REF!</definedName>
    <definedName name="__123Graph_CPRODTRE2" localSheetId="19" hidden="1">'[3]Time series'!#REF!</definedName>
    <definedName name="__123Graph_CPRODTRE2" localSheetId="9" hidden="1">'[2]Time series'!#REF!</definedName>
    <definedName name="__123Graph_CPRODTRE2" localSheetId="0" hidden="1">'[2]Time series'!#REF!</definedName>
    <definedName name="__123Graph_CPRODTRE2" localSheetId="13" hidden="1">'[4]Time series'!#REF!</definedName>
    <definedName name="__123Graph_CPRODTRE2" localSheetId="24" hidden="1">'[3]Time series'!#REF!</definedName>
    <definedName name="__123Graph_CPRODTRE2" hidden="1">'[2]Time series'!#REF!</definedName>
    <definedName name="__123Graph_CPRODTREND" localSheetId="17" hidden="1">'[2]Time series'!#REF!</definedName>
    <definedName name="__123Graph_CPRODTREND" localSheetId="15" hidden="1">'[3]Time series'!#REF!</definedName>
    <definedName name="__123Graph_CPRODTREND" localSheetId="16" hidden="1">'[3]Time series'!#REF!</definedName>
    <definedName name="__123Graph_CPRODTREND" localSheetId="18" hidden="1">'[3]Time series'!#REF!</definedName>
    <definedName name="__123Graph_CPRODTREND" localSheetId="29" hidden="1">'[2]Time series'!#REF!</definedName>
    <definedName name="__123Graph_CPRODTREND" localSheetId="4" hidden="1">'[2]Time series'!#REF!</definedName>
    <definedName name="__123Graph_CPRODTREND" localSheetId="11" hidden="1">'[2]Time series'!#REF!</definedName>
    <definedName name="__123Graph_CPRODTREND" localSheetId="19" hidden="1">'[3]Time series'!#REF!</definedName>
    <definedName name="__123Graph_CPRODTREND" localSheetId="9" hidden="1">'[2]Time series'!#REF!</definedName>
    <definedName name="__123Graph_CPRODTREND" localSheetId="0" hidden="1">'[2]Time series'!#REF!</definedName>
    <definedName name="__123Graph_CPRODTREND" localSheetId="13" hidden="1">'[4]Time series'!#REF!</definedName>
    <definedName name="__123Graph_CPRODTREND" localSheetId="24" hidden="1">'[3]Time series'!#REF!</definedName>
    <definedName name="__123Graph_CPRODTREND" hidden="1">'[2]Time series'!#REF!</definedName>
    <definedName name="__123Graph_CUTRECHT" localSheetId="17" hidden="1">'[2]Time series'!#REF!</definedName>
    <definedName name="__123Graph_CUTRECHT" localSheetId="15" hidden="1">'[3]Time series'!#REF!</definedName>
    <definedName name="__123Graph_CUTRECHT" localSheetId="16" hidden="1">'[3]Time series'!#REF!</definedName>
    <definedName name="__123Graph_CUTRECHT" localSheetId="18" hidden="1">'[3]Time series'!#REF!</definedName>
    <definedName name="__123Graph_CUTRECHT" localSheetId="29" hidden="1">'[2]Time series'!#REF!</definedName>
    <definedName name="__123Graph_CUTRECHT" localSheetId="4" hidden="1">'[2]Time series'!#REF!</definedName>
    <definedName name="__123Graph_CUTRECHT" localSheetId="11" hidden="1">'[2]Time series'!#REF!</definedName>
    <definedName name="__123Graph_CUTRECHT" localSheetId="19" hidden="1">'[3]Time series'!#REF!</definedName>
    <definedName name="__123Graph_CUTRECHT" localSheetId="9" hidden="1">'[2]Time series'!#REF!</definedName>
    <definedName name="__123Graph_CUTRECHT" localSheetId="0" hidden="1">'[2]Time series'!#REF!</definedName>
    <definedName name="__123Graph_CUTRECHT" localSheetId="13" hidden="1">'[4]Time series'!#REF!</definedName>
    <definedName name="__123Graph_CUTRECHT" localSheetId="24" hidden="1">'[3]Time series'!#REF!</definedName>
    <definedName name="__123Graph_CUTRECHT" hidden="1">'[2]Time series'!#REF!</definedName>
    <definedName name="__123Graph_D" hidden="1">[1]A11!#REF!</definedName>
    <definedName name="__123Graph_DBERLGRAP" localSheetId="17" hidden="1">'[2]Time series'!#REF!</definedName>
    <definedName name="__123Graph_DBERLGRAP" localSheetId="15" hidden="1">'[3]Time series'!#REF!</definedName>
    <definedName name="__123Graph_DBERLGRAP" localSheetId="16" hidden="1">'[3]Time series'!#REF!</definedName>
    <definedName name="__123Graph_DBERLGRAP" localSheetId="18" hidden="1">'[3]Time series'!#REF!</definedName>
    <definedName name="__123Graph_DBERLGRAP" localSheetId="29" hidden="1">'[2]Time series'!#REF!</definedName>
    <definedName name="__123Graph_DBERLGRAP" localSheetId="4" hidden="1">'[2]Time series'!#REF!</definedName>
    <definedName name="__123Graph_DBERLGRAP" localSheetId="11" hidden="1">'[2]Time series'!#REF!</definedName>
    <definedName name="__123Graph_DBERLGRAP" localSheetId="19" hidden="1">'[3]Time series'!#REF!</definedName>
    <definedName name="__123Graph_DBERLGRAP" localSheetId="9" hidden="1">'[2]Time series'!#REF!</definedName>
    <definedName name="__123Graph_DBERLGRAP" localSheetId="0" hidden="1">'[2]Time series'!#REF!</definedName>
    <definedName name="__123Graph_DBERLGRAP" localSheetId="13" hidden="1">'[4]Time series'!#REF!</definedName>
    <definedName name="__123Graph_DBERLGRAP" localSheetId="24" hidden="1">'[3]Time series'!#REF!</definedName>
    <definedName name="__123Graph_DBERLGRAP" hidden="1">'[2]Time series'!#REF!</definedName>
    <definedName name="__123Graph_DCATCH1" localSheetId="17" hidden="1">'[2]Time series'!#REF!</definedName>
    <definedName name="__123Graph_DCATCH1" localSheetId="15" hidden="1">'[3]Time series'!#REF!</definedName>
    <definedName name="__123Graph_DCATCH1" localSheetId="16" hidden="1">'[3]Time series'!#REF!</definedName>
    <definedName name="__123Graph_DCATCH1" localSheetId="18" hidden="1">'[3]Time series'!#REF!</definedName>
    <definedName name="__123Graph_DCATCH1" localSheetId="29" hidden="1">'[2]Time series'!#REF!</definedName>
    <definedName name="__123Graph_DCATCH1" localSheetId="4" hidden="1">'[2]Time series'!#REF!</definedName>
    <definedName name="__123Graph_DCATCH1" localSheetId="11" hidden="1">'[2]Time series'!#REF!</definedName>
    <definedName name="__123Graph_DCATCH1" localSheetId="19" hidden="1">'[3]Time series'!#REF!</definedName>
    <definedName name="__123Graph_DCATCH1" localSheetId="9" hidden="1">'[2]Time series'!#REF!</definedName>
    <definedName name="__123Graph_DCATCH1" localSheetId="0" hidden="1">'[2]Time series'!#REF!</definedName>
    <definedName name="__123Graph_DCATCH1" localSheetId="13" hidden="1">'[4]Time series'!#REF!</definedName>
    <definedName name="__123Graph_DCATCH1" localSheetId="24" hidden="1">'[3]Time series'!#REF!</definedName>
    <definedName name="__123Graph_DCATCH1" hidden="1">'[2]Time series'!#REF!</definedName>
    <definedName name="__123Graph_DCONVERG1" localSheetId="17" hidden="1">'[2]Time series'!#REF!</definedName>
    <definedName name="__123Graph_DCONVERG1" localSheetId="15" hidden="1">'[3]Time series'!#REF!</definedName>
    <definedName name="__123Graph_DCONVERG1" localSheetId="16" hidden="1">'[3]Time series'!#REF!</definedName>
    <definedName name="__123Graph_DCONVERG1" localSheetId="18" hidden="1">'[3]Time series'!#REF!</definedName>
    <definedName name="__123Graph_DCONVERG1" localSheetId="29" hidden="1">'[2]Time series'!#REF!</definedName>
    <definedName name="__123Graph_DCONVERG1" localSheetId="4" hidden="1">'[2]Time series'!#REF!</definedName>
    <definedName name="__123Graph_DCONVERG1" localSheetId="11" hidden="1">'[2]Time series'!#REF!</definedName>
    <definedName name="__123Graph_DCONVERG1" localSheetId="19" hidden="1">'[3]Time series'!#REF!</definedName>
    <definedName name="__123Graph_DCONVERG1" localSheetId="9" hidden="1">'[2]Time series'!#REF!</definedName>
    <definedName name="__123Graph_DCONVERG1" localSheetId="0" hidden="1">'[2]Time series'!#REF!</definedName>
    <definedName name="__123Graph_DCONVERG1" localSheetId="13" hidden="1">'[4]Time series'!#REF!</definedName>
    <definedName name="__123Graph_DCONVERG1" localSheetId="24" hidden="1">'[3]Time series'!#REF!</definedName>
    <definedName name="__123Graph_DCONVERG1" hidden="1">'[2]Time series'!#REF!</definedName>
    <definedName name="__123Graph_DECTOT" hidden="1">#REF!</definedName>
    <definedName name="__123Graph_DGRAPH41" localSheetId="17" hidden="1">'[2]Time series'!#REF!</definedName>
    <definedName name="__123Graph_DGRAPH41" localSheetId="15" hidden="1">'[3]Time series'!#REF!</definedName>
    <definedName name="__123Graph_DGRAPH41" localSheetId="16" hidden="1">'[3]Time series'!#REF!</definedName>
    <definedName name="__123Graph_DGRAPH41" localSheetId="18" hidden="1">'[3]Time series'!#REF!</definedName>
    <definedName name="__123Graph_DGRAPH41" localSheetId="29" hidden="1">'[2]Time series'!#REF!</definedName>
    <definedName name="__123Graph_DGRAPH41" localSheetId="4" hidden="1">'[2]Time series'!#REF!</definedName>
    <definedName name="__123Graph_DGRAPH41" localSheetId="11" hidden="1">'[2]Time series'!#REF!</definedName>
    <definedName name="__123Graph_DGRAPH41" localSheetId="19" hidden="1">'[3]Time series'!#REF!</definedName>
    <definedName name="__123Graph_DGRAPH41" localSheetId="9" hidden="1">'[2]Time series'!#REF!</definedName>
    <definedName name="__123Graph_DGRAPH41" localSheetId="0" hidden="1">'[2]Time series'!#REF!</definedName>
    <definedName name="__123Graph_DGRAPH41" localSheetId="13" hidden="1">'[4]Time series'!#REF!</definedName>
    <definedName name="__123Graph_DGRAPH41" localSheetId="24" hidden="1">'[3]Time series'!#REF!</definedName>
    <definedName name="__123Graph_DGRAPH41" hidden="1">'[2]Time series'!#REF!</definedName>
    <definedName name="__123Graph_DPERIA" localSheetId="17" hidden="1">'[2]Time series'!#REF!</definedName>
    <definedName name="__123Graph_DPERIA" localSheetId="15" hidden="1">'[3]Time series'!#REF!</definedName>
    <definedName name="__123Graph_DPERIA" localSheetId="16" hidden="1">'[3]Time series'!#REF!</definedName>
    <definedName name="__123Graph_DPERIA" localSheetId="18" hidden="1">'[3]Time series'!#REF!</definedName>
    <definedName name="__123Graph_DPERIA" localSheetId="29" hidden="1">'[2]Time series'!#REF!</definedName>
    <definedName name="__123Graph_DPERIA" localSheetId="4" hidden="1">'[2]Time series'!#REF!</definedName>
    <definedName name="__123Graph_DPERIA" localSheetId="11" hidden="1">'[2]Time series'!#REF!</definedName>
    <definedName name="__123Graph_DPERIA" localSheetId="19" hidden="1">'[3]Time series'!#REF!</definedName>
    <definedName name="__123Graph_DPERIA" localSheetId="9" hidden="1">'[2]Time series'!#REF!</definedName>
    <definedName name="__123Graph_DPERIA" localSheetId="0" hidden="1">'[2]Time series'!#REF!</definedName>
    <definedName name="__123Graph_DPERIA" localSheetId="13" hidden="1">'[4]Time series'!#REF!</definedName>
    <definedName name="__123Graph_DPERIA" localSheetId="24" hidden="1">'[3]Time series'!#REF!</definedName>
    <definedName name="__123Graph_DPERIA" hidden="1">'[2]Time series'!#REF!</definedName>
    <definedName name="__123Graph_DPERIB" localSheetId="17" hidden="1">'[2]Time series'!#REF!</definedName>
    <definedName name="__123Graph_DPERIB" localSheetId="15" hidden="1">'[3]Time series'!#REF!</definedName>
    <definedName name="__123Graph_DPERIB" localSheetId="16" hidden="1">'[3]Time series'!#REF!</definedName>
    <definedName name="__123Graph_DPERIB" localSheetId="18" hidden="1">'[3]Time series'!#REF!</definedName>
    <definedName name="__123Graph_DPERIB" localSheetId="29" hidden="1">'[2]Time series'!#REF!</definedName>
    <definedName name="__123Graph_DPERIB" localSheetId="4" hidden="1">'[2]Time series'!#REF!</definedName>
    <definedName name="__123Graph_DPERIB" localSheetId="11" hidden="1">'[2]Time series'!#REF!</definedName>
    <definedName name="__123Graph_DPERIB" localSheetId="19" hidden="1">'[3]Time series'!#REF!</definedName>
    <definedName name="__123Graph_DPERIB" localSheetId="9" hidden="1">'[2]Time series'!#REF!</definedName>
    <definedName name="__123Graph_DPERIB" localSheetId="0" hidden="1">'[2]Time series'!#REF!</definedName>
    <definedName name="__123Graph_DPERIB" localSheetId="13" hidden="1">'[4]Time series'!#REF!</definedName>
    <definedName name="__123Graph_DPERIB" localSheetId="24" hidden="1">'[3]Time series'!#REF!</definedName>
    <definedName name="__123Graph_DPERIB" hidden="1">'[2]Time series'!#REF!</definedName>
    <definedName name="__123Graph_DPRODABSC" localSheetId="17" hidden="1">'[2]Time series'!#REF!</definedName>
    <definedName name="__123Graph_DPRODABSC" localSheetId="15" hidden="1">'[3]Time series'!#REF!</definedName>
    <definedName name="__123Graph_DPRODABSC" localSheetId="16" hidden="1">'[3]Time series'!#REF!</definedName>
    <definedName name="__123Graph_DPRODABSC" localSheetId="18" hidden="1">'[3]Time series'!#REF!</definedName>
    <definedName name="__123Graph_DPRODABSC" localSheetId="29" hidden="1">'[2]Time series'!#REF!</definedName>
    <definedName name="__123Graph_DPRODABSC" localSheetId="4" hidden="1">'[2]Time series'!#REF!</definedName>
    <definedName name="__123Graph_DPRODABSC" localSheetId="11" hidden="1">'[2]Time series'!#REF!</definedName>
    <definedName name="__123Graph_DPRODABSC" localSheetId="19" hidden="1">'[3]Time series'!#REF!</definedName>
    <definedName name="__123Graph_DPRODABSC" localSheetId="9" hidden="1">'[2]Time series'!#REF!</definedName>
    <definedName name="__123Graph_DPRODABSC" localSheetId="0" hidden="1">'[2]Time series'!#REF!</definedName>
    <definedName name="__123Graph_DPRODABSC" localSheetId="13" hidden="1">'[4]Time series'!#REF!</definedName>
    <definedName name="__123Graph_DPRODABSC" localSheetId="24" hidden="1">'[3]Time series'!#REF!</definedName>
    <definedName name="__123Graph_DPRODABSC" hidden="1">'[2]Time series'!#REF!</definedName>
    <definedName name="__123Graph_DUTRECHT" localSheetId="17" hidden="1">'[2]Time series'!#REF!</definedName>
    <definedName name="__123Graph_DUTRECHT" localSheetId="15" hidden="1">'[3]Time series'!#REF!</definedName>
    <definedName name="__123Graph_DUTRECHT" localSheetId="16" hidden="1">'[3]Time series'!#REF!</definedName>
    <definedName name="__123Graph_DUTRECHT" localSheetId="18" hidden="1">'[3]Time series'!#REF!</definedName>
    <definedName name="__123Graph_DUTRECHT" localSheetId="29" hidden="1">'[2]Time series'!#REF!</definedName>
    <definedName name="__123Graph_DUTRECHT" localSheetId="4" hidden="1">'[2]Time series'!#REF!</definedName>
    <definedName name="__123Graph_DUTRECHT" localSheetId="11" hidden="1">'[2]Time series'!#REF!</definedName>
    <definedName name="__123Graph_DUTRECHT" localSheetId="19" hidden="1">'[3]Time series'!#REF!</definedName>
    <definedName name="__123Graph_DUTRECHT" localSheetId="9" hidden="1">'[2]Time series'!#REF!</definedName>
    <definedName name="__123Graph_DUTRECHT" localSheetId="0" hidden="1">'[2]Time series'!#REF!</definedName>
    <definedName name="__123Graph_DUTRECHT" localSheetId="13" hidden="1">'[4]Time series'!#REF!</definedName>
    <definedName name="__123Graph_DUTRECHT" localSheetId="24" hidden="1">'[3]Time series'!#REF!</definedName>
    <definedName name="__123Graph_DUTRECHT" hidden="1">'[2]Time series'!#REF!</definedName>
    <definedName name="__123Graph_E" hidden="1">[1]A11!#REF!</definedName>
    <definedName name="__123Graph_EBERLGRAP" localSheetId="17" hidden="1">'[2]Time series'!#REF!</definedName>
    <definedName name="__123Graph_EBERLGRAP" localSheetId="15" hidden="1">'[3]Time series'!#REF!</definedName>
    <definedName name="__123Graph_EBERLGRAP" localSheetId="16" hidden="1">'[3]Time series'!#REF!</definedName>
    <definedName name="__123Graph_EBERLGRAP" localSheetId="18" hidden="1">'[3]Time series'!#REF!</definedName>
    <definedName name="__123Graph_EBERLGRAP" localSheetId="29" hidden="1">'[2]Time series'!#REF!</definedName>
    <definedName name="__123Graph_EBERLGRAP" localSheetId="4" hidden="1">'[2]Time series'!#REF!</definedName>
    <definedName name="__123Graph_EBERLGRAP" localSheetId="11" hidden="1">'[2]Time series'!#REF!</definedName>
    <definedName name="__123Graph_EBERLGRAP" localSheetId="19" hidden="1">'[3]Time series'!#REF!</definedName>
    <definedName name="__123Graph_EBERLGRAP" localSheetId="9" hidden="1">'[2]Time series'!#REF!</definedName>
    <definedName name="__123Graph_EBERLGRAP" localSheetId="0" hidden="1">'[2]Time series'!#REF!</definedName>
    <definedName name="__123Graph_EBERLGRAP" localSheetId="13" hidden="1">'[4]Time series'!#REF!</definedName>
    <definedName name="__123Graph_EBERLGRAP" localSheetId="24" hidden="1">'[3]Time series'!#REF!</definedName>
    <definedName name="__123Graph_EBERLGRAP" hidden="1">'[2]Time series'!#REF!</definedName>
    <definedName name="__123Graph_ECATCH1" hidden="1">#REF!</definedName>
    <definedName name="__123Graph_ECONVERG1" localSheetId="17" hidden="1">'[2]Time series'!#REF!</definedName>
    <definedName name="__123Graph_ECONVERG1" localSheetId="15" hidden="1">'[3]Time series'!#REF!</definedName>
    <definedName name="__123Graph_ECONVERG1" localSheetId="16" hidden="1">'[3]Time series'!#REF!</definedName>
    <definedName name="__123Graph_ECONVERG1" localSheetId="18" hidden="1">'[3]Time series'!#REF!</definedName>
    <definedName name="__123Graph_ECONVERG1" localSheetId="29" hidden="1">'[2]Time series'!#REF!</definedName>
    <definedName name="__123Graph_ECONVERG1" localSheetId="4" hidden="1">'[2]Time series'!#REF!</definedName>
    <definedName name="__123Graph_ECONVERG1" localSheetId="11" hidden="1">'[2]Time series'!#REF!</definedName>
    <definedName name="__123Graph_ECONVERG1" localSheetId="19" hidden="1">'[3]Time series'!#REF!</definedName>
    <definedName name="__123Graph_ECONVERG1" localSheetId="9" hidden="1">'[2]Time series'!#REF!</definedName>
    <definedName name="__123Graph_ECONVERG1" localSheetId="0" hidden="1">'[2]Time series'!#REF!</definedName>
    <definedName name="__123Graph_ECONVERG1" localSheetId="13" hidden="1">'[4]Time series'!#REF!</definedName>
    <definedName name="__123Graph_ECONVERG1" localSheetId="24" hidden="1">'[3]Time series'!#REF!</definedName>
    <definedName name="__123Graph_ECONVERG1" hidden="1">'[2]Time series'!#REF!</definedName>
    <definedName name="__123Graph_EECTOT" hidden="1">#REF!</definedName>
    <definedName name="__123Graph_EGRAPH41" localSheetId="17" hidden="1">'[2]Time series'!#REF!</definedName>
    <definedName name="__123Graph_EGRAPH41" localSheetId="15" hidden="1">'[3]Time series'!#REF!</definedName>
    <definedName name="__123Graph_EGRAPH41" localSheetId="16" hidden="1">'[3]Time series'!#REF!</definedName>
    <definedName name="__123Graph_EGRAPH41" localSheetId="18" hidden="1">'[3]Time series'!#REF!</definedName>
    <definedName name="__123Graph_EGRAPH41" localSheetId="29" hidden="1">'[2]Time series'!#REF!</definedName>
    <definedName name="__123Graph_EGRAPH41" localSheetId="4" hidden="1">'[2]Time series'!#REF!</definedName>
    <definedName name="__123Graph_EGRAPH41" localSheetId="11" hidden="1">'[2]Time series'!#REF!</definedName>
    <definedName name="__123Graph_EGRAPH41" localSheetId="19" hidden="1">'[3]Time series'!#REF!</definedName>
    <definedName name="__123Graph_EGRAPH41" localSheetId="9" hidden="1">'[2]Time series'!#REF!</definedName>
    <definedName name="__123Graph_EGRAPH41" localSheetId="0" hidden="1">'[2]Time series'!#REF!</definedName>
    <definedName name="__123Graph_EGRAPH41" localSheetId="13" hidden="1">'[4]Time series'!#REF!</definedName>
    <definedName name="__123Graph_EGRAPH41" localSheetId="24" hidden="1">'[3]Time series'!#REF!</definedName>
    <definedName name="__123Graph_EGRAPH41" hidden="1">'[2]Time series'!#REF!</definedName>
    <definedName name="__123Graph_EPERIA" localSheetId="17" hidden="1">'[2]Time series'!#REF!</definedName>
    <definedName name="__123Graph_EPERIA" localSheetId="15" hidden="1">'[3]Time series'!#REF!</definedName>
    <definedName name="__123Graph_EPERIA" localSheetId="16" hidden="1">'[3]Time series'!#REF!</definedName>
    <definedName name="__123Graph_EPERIA" localSheetId="18" hidden="1">'[3]Time series'!#REF!</definedName>
    <definedName name="__123Graph_EPERIA" localSheetId="29" hidden="1">'[2]Time series'!#REF!</definedName>
    <definedName name="__123Graph_EPERIA" localSheetId="4" hidden="1">'[2]Time series'!#REF!</definedName>
    <definedName name="__123Graph_EPERIA" localSheetId="11" hidden="1">'[2]Time series'!#REF!</definedName>
    <definedName name="__123Graph_EPERIA" localSheetId="19" hidden="1">'[3]Time series'!#REF!</definedName>
    <definedName name="__123Graph_EPERIA" localSheetId="9" hidden="1">'[2]Time series'!#REF!</definedName>
    <definedName name="__123Graph_EPERIA" localSheetId="0" hidden="1">'[2]Time series'!#REF!</definedName>
    <definedName name="__123Graph_EPERIA" localSheetId="13" hidden="1">'[4]Time series'!#REF!</definedName>
    <definedName name="__123Graph_EPERIA" localSheetId="24" hidden="1">'[3]Time series'!#REF!</definedName>
    <definedName name="__123Graph_EPERIA" hidden="1">'[2]Time series'!#REF!</definedName>
    <definedName name="__123Graph_EPRODABSC" localSheetId="17" hidden="1">'[2]Time series'!#REF!</definedName>
    <definedName name="__123Graph_EPRODABSC" localSheetId="15" hidden="1">'[3]Time series'!#REF!</definedName>
    <definedName name="__123Graph_EPRODABSC" localSheetId="16" hidden="1">'[3]Time series'!#REF!</definedName>
    <definedName name="__123Graph_EPRODABSC" localSheetId="18" hidden="1">'[3]Time series'!#REF!</definedName>
    <definedName name="__123Graph_EPRODABSC" localSheetId="29" hidden="1">'[2]Time series'!#REF!</definedName>
    <definedName name="__123Graph_EPRODABSC" localSheetId="4" hidden="1">'[2]Time series'!#REF!</definedName>
    <definedName name="__123Graph_EPRODABSC" localSheetId="11" hidden="1">'[2]Time series'!#REF!</definedName>
    <definedName name="__123Graph_EPRODABSC" localSheetId="19" hidden="1">'[3]Time series'!#REF!</definedName>
    <definedName name="__123Graph_EPRODABSC" localSheetId="9" hidden="1">'[2]Time series'!#REF!</definedName>
    <definedName name="__123Graph_EPRODABSC" localSheetId="0" hidden="1">'[2]Time series'!#REF!</definedName>
    <definedName name="__123Graph_EPRODABSC" localSheetId="13" hidden="1">'[4]Time series'!#REF!</definedName>
    <definedName name="__123Graph_EPRODABSC" localSheetId="24" hidden="1">'[3]Time series'!#REF!</definedName>
    <definedName name="__123Graph_EPRODABSC" hidden="1">'[2]Time series'!#REF!</definedName>
    <definedName name="__123Graph_F" localSheetId="17" hidden="1">[5]A11!#REF!</definedName>
    <definedName name="__123Graph_F" localSheetId="15" hidden="1">[6]A11!#REF!</definedName>
    <definedName name="__123Graph_F" localSheetId="16" hidden="1">[6]A11!#REF!</definedName>
    <definedName name="__123Graph_F" localSheetId="18" hidden="1">[6]A11!#REF!</definedName>
    <definedName name="__123Graph_F" localSheetId="29" hidden="1">[5]A11!#REF!</definedName>
    <definedName name="__123Graph_F" localSheetId="4" hidden="1">[5]A11!#REF!</definedName>
    <definedName name="__123Graph_F" localSheetId="11" hidden="1">[5]A11!#REF!</definedName>
    <definedName name="__123Graph_F" localSheetId="19" hidden="1">[6]A11!#REF!</definedName>
    <definedName name="__123Graph_F" localSheetId="9" hidden="1">[5]A11!#REF!</definedName>
    <definedName name="__123Graph_F" localSheetId="0" hidden="1">[5]A11!#REF!</definedName>
    <definedName name="__123Graph_F" localSheetId="13" hidden="1">[7]A11!#REF!</definedName>
    <definedName name="__123Graph_F" localSheetId="24" hidden="1">[6]A11!#REF!</definedName>
    <definedName name="__123Graph_F" hidden="1">[5]A11!#REF!</definedName>
    <definedName name="__123Graph_FBERLGRAP" localSheetId="17" hidden="1">'[2]Time series'!#REF!</definedName>
    <definedName name="__123Graph_FBERLGRAP" localSheetId="15" hidden="1">'[3]Time series'!#REF!</definedName>
    <definedName name="__123Graph_FBERLGRAP" localSheetId="16" hidden="1">'[3]Time series'!#REF!</definedName>
    <definedName name="__123Graph_FBERLGRAP" localSheetId="18" hidden="1">'[3]Time series'!#REF!</definedName>
    <definedName name="__123Graph_FBERLGRAP" localSheetId="29" hidden="1">'[2]Time series'!#REF!</definedName>
    <definedName name="__123Graph_FBERLGRAP" localSheetId="4" hidden="1">'[2]Time series'!#REF!</definedName>
    <definedName name="__123Graph_FBERLGRAP" localSheetId="11" hidden="1">'[2]Time series'!#REF!</definedName>
    <definedName name="__123Graph_FBERLGRAP" localSheetId="19" hidden="1">'[3]Time series'!#REF!</definedName>
    <definedName name="__123Graph_FBERLGRAP" localSheetId="9" hidden="1">'[2]Time series'!#REF!</definedName>
    <definedName name="__123Graph_FBERLGRAP" localSheetId="0" hidden="1">'[2]Time series'!#REF!</definedName>
    <definedName name="__123Graph_FBERLGRAP" localSheetId="13" hidden="1">'[4]Time series'!#REF!</definedName>
    <definedName name="__123Graph_FBERLGRAP" localSheetId="24" hidden="1">'[3]Time series'!#REF!</definedName>
    <definedName name="__123Graph_FBERLGRAP" hidden="1">'[2]Time series'!#REF!</definedName>
    <definedName name="__123Graph_FGRAPH41" localSheetId="17" hidden="1">'[2]Time series'!#REF!</definedName>
    <definedName name="__123Graph_FGRAPH41" localSheetId="15" hidden="1">'[3]Time series'!#REF!</definedName>
    <definedName name="__123Graph_FGRAPH41" localSheetId="16" hidden="1">'[3]Time series'!#REF!</definedName>
    <definedName name="__123Graph_FGRAPH41" localSheetId="18" hidden="1">'[3]Time series'!#REF!</definedName>
    <definedName name="__123Graph_FGRAPH41" localSheetId="29" hidden="1">'[2]Time series'!#REF!</definedName>
    <definedName name="__123Graph_FGRAPH41" localSheetId="4" hidden="1">'[2]Time series'!#REF!</definedName>
    <definedName name="__123Graph_FGRAPH41" localSheetId="11" hidden="1">'[2]Time series'!#REF!</definedName>
    <definedName name="__123Graph_FGRAPH41" localSheetId="19" hidden="1">'[3]Time series'!#REF!</definedName>
    <definedName name="__123Graph_FGRAPH41" localSheetId="9" hidden="1">'[2]Time series'!#REF!</definedName>
    <definedName name="__123Graph_FGRAPH41" localSheetId="0" hidden="1">'[2]Time series'!#REF!</definedName>
    <definedName name="__123Graph_FGRAPH41" localSheetId="13" hidden="1">'[4]Time series'!#REF!</definedName>
    <definedName name="__123Graph_FGRAPH41" localSheetId="24" hidden="1">'[3]Time series'!#REF!</definedName>
    <definedName name="__123Graph_FGRAPH41" hidden="1">'[2]Time series'!#REF!</definedName>
    <definedName name="__123Graph_FPRODABSC" localSheetId="17" hidden="1">'[2]Time series'!#REF!</definedName>
    <definedName name="__123Graph_FPRODABSC" localSheetId="15" hidden="1">'[3]Time series'!#REF!</definedName>
    <definedName name="__123Graph_FPRODABSC" localSheetId="16" hidden="1">'[3]Time series'!#REF!</definedName>
    <definedName name="__123Graph_FPRODABSC" localSheetId="18" hidden="1">'[3]Time series'!#REF!</definedName>
    <definedName name="__123Graph_FPRODABSC" localSheetId="29" hidden="1">'[2]Time series'!#REF!</definedName>
    <definedName name="__123Graph_FPRODABSC" localSheetId="4" hidden="1">'[2]Time series'!#REF!</definedName>
    <definedName name="__123Graph_FPRODABSC" localSheetId="11" hidden="1">'[2]Time series'!#REF!</definedName>
    <definedName name="__123Graph_FPRODABSC" localSheetId="19" hidden="1">'[3]Time series'!#REF!</definedName>
    <definedName name="__123Graph_FPRODABSC" localSheetId="9" hidden="1">'[2]Time series'!#REF!</definedName>
    <definedName name="__123Graph_FPRODABSC" localSheetId="0" hidden="1">'[2]Time series'!#REF!</definedName>
    <definedName name="__123Graph_FPRODABSC" localSheetId="13" hidden="1">'[4]Time series'!#REF!</definedName>
    <definedName name="__123Graph_FPRODABSC" localSheetId="24" hidden="1">'[3]Time series'!#REF!</definedName>
    <definedName name="__123Graph_FPRODABSC" hidden="1">'[2]Time series'!#REF!</definedName>
    <definedName name="__123Graph_X" hidden="1">#REF!</definedName>
    <definedName name="__123Graph_XECTOT" hidden="1">#REF!</definedName>
    <definedName name="_1__123Graph_ADEV_EMPL" localSheetId="17" hidden="1">'[8]Time series'!#REF!</definedName>
    <definedName name="_1__123Graph_ADEV_EMPL" localSheetId="15" hidden="1">'[9]Time series'!#REF!</definedName>
    <definedName name="_1__123Graph_ADEV_EMPL" localSheetId="16" hidden="1">'[9]Time series'!#REF!</definedName>
    <definedName name="_1__123Graph_ADEV_EMPL" localSheetId="18" hidden="1">'[9]Time series'!#REF!</definedName>
    <definedName name="_1__123Graph_ADEV_EMPL" localSheetId="29" hidden="1">'[8]Time series'!#REF!</definedName>
    <definedName name="_1__123Graph_ADEV_EMPL" localSheetId="4" hidden="1">'[8]Time series'!#REF!</definedName>
    <definedName name="_1__123Graph_ADEV_EMPL" localSheetId="11" hidden="1">'[8]Time series'!#REF!</definedName>
    <definedName name="_1__123Graph_ADEV_EMPL" localSheetId="19" hidden="1">'[9]Time series'!#REF!</definedName>
    <definedName name="_1__123Graph_ADEV_EMPL" localSheetId="9" hidden="1">'[8]Time series'!#REF!</definedName>
    <definedName name="_1__123Graph_ADEV_EMPL" localSheetId="0" hidden="1">'[8]Time series'!#REF!</definedName>
    <definedName name="_1__123Graph_ADEV_EMPL" localSheetId="13" hidden="1">'[10]Time series'!#REF!</definedName>
    <definedName name="_1__123Graph_ADEV_EMPL" localSheetId="24" hidden="1">'[9]Time series'!#REF!</definedName>
    <definedName name="_1__123Graph_ADEV_EMPL" hidden="1">'[8]Time series'!#REF!</definedName>
    <definedName name="_102__123Graph_C_CURRENT_7" localSheetId="17" hidden="1">[5]A11!#REF!</definedName>
    <definedName name="_102__123Graph_C_CURRENT_7" localSheetId="15" hidden="1">[6]A11!#REF!</definedName>
    <definedName name="_102__123Graph_C_CURRENT_7" localSheetId="16" hidden="1">[6]A11!#REF!</definedName>
    <definedName name="_102__123Graph_C_CURRENT_7" localSheetId="18" hidden="1">[6]A11!#REF!</definedName>
    <definedName name="_102__123Graph_C_CURRENT_7" localSheetId="29" hidden="1">[5]A11!#REF!</definedName>
    <definedName name="_102__123Graph_C_CURRENT_7" localSheetId="4" hidden="1">[5]A11!#REF!</definedName>
    <definedName name="_102__123Graph_C_CURRENT_7" localSheetId="11" hidden="1">[5]A11!#REF!</definedName>
    <definedName name="_102__123Graph_C_CURRENT_7" localSheetId="19" hidden="1">[6]A11!#REF!</definedName>
    <definedName name="_102__123Graph_C_CURRENT_7" localSheetId="9" hidden="1">[5]A11!#REF!</definedName>
    <definedName name="_102__123Graph_C_CURRENT_7" localSheetId="0" hidden="1">[5]A11!#REF!</definedName>
    <definedName name="_102__123Graph_C_CURRENT_7" localSheetId="13" hidden="1">[7]A11!#REF!</definedName>
    <definedName name="_102__123Graph_C_CURRENT_7" localSheetId="24" hidden="1">[6]A11!#REF!</definedName>
    <definedName name="_102__123Graph_C_CURRENT_7" hidden="1">[5]A11!#REF!</definedName>
    <definedName name="_105__123Graph_C_CURRENT_8" localSheetId="17" hidden="1">[5]A11!#REF!</definedName>
    <definedName name="_105__123Graph_C_CURRENT_8" localSheetId="15" hidden="1">[6]A11!#REF!</definedName>
    <definedName name="_105__123Graph_C_CURRENT_8" localSheetId="16" hidden="1">[6]A11!#REF!</definedName>
    <definedName name="_105__123Graph_C_CURRENT_8" localSheetId="18" hidden="1">[6]A11!#REF!</definedName>
    <definedName name="_105__123Graph_C_CURRENT_8" localSheetId="29" hidden="1">[5]A11!#REF!</definedName>
    <definedName name="_105__123Graph_C_CURRENT_8" localSheetId="4" hidden="1">[5]A11!#REF!</definedName>
    <definedName name="_105__123Graph_C_CURRENT_8" localSheetId="11" hidden="1">[5]A11!#REF!</definedName>
    <definedName name="_105__123Graph_C_CURRENT_8" localSheetId="19" hidden="1">[6]A11!#REF!</definedName>
    <definedName name="_105__123Graph_C_CURRENT_8" localSheetId="9" hidden="1">[5]A11!#REF!</definedName>
    <definedName name="_105__123Graph_C_CURRENT_8" localSheetId="0" hidden="1">[5]A11!#REF!</definedName>
    <definedName name="_105__123Graph_C_CURRENT_8" localSheetId="13" hidden="1">[7]A11!#REF!</definedName>
    <definedName name="_105__123Graph_C_CURRENT_8" localSheetId="24" hidden="1">[6]A11!#REF!</definedName>
    <definedName name="_105__123Graph_C_CURRENT_8" hidden="1">[5]A11!#REF!</definedName>
    <definedName name="_108__123Graph_C_CURRENT_9" localSheetId="17" hidden="1">[5]A11!#REF!</definedName>
    <definedName name="_108__123Graph_C_CURRENT_9" localSheetId="15" hidden="1">[6]A11!#REF!</definedName>
    <definedName name="_108__123Graph_C_CURRENT_9" localSheetId="16" hidden="1">[6]A11!#REF!</definedName>
    <definedName name="_108__123Graph_C_CURRENT_9" localSheetId="18" hidden="1">[6]A11!#REF!</definedName>
    <definedName name="_108__123Graph_C_CURRENT_9" localSheetId="29" hidden="1">[5]A11!#REF!</definedName>
    <definedName name="_108__123Graph_C_CURRENT_9" localSheetId="4" hidden="1">[5]A11!#REF!</definedName>
    <definedName name="_108__123Graph_C_CURRENT_9" localSheetId="11" hidden="1">[5]A11!#REF!</definedName>
    <definedName name="_108__123Graph_C_CURRENT_9" localSheetId="19" hidden="1">[6]A11!#REF!</definedName>
    <definedName name="_108__123Graph_C_CURRENT_9" localSheetId="9" hidden="1">[5]A11!#REF!</definedName>
    <definedName name="_108__123Graph_C_CURRENT_9" localSheetId="0" hidden="1">[5]A11!#REF!</definedName>
    <definedName name="_108__123Graph_C_CURRENT_9" localSheetId="13" hidden="1">[7]A11!#REF!</definedName>
    <definedName name="_108__123Graph_C_CURRENT_9" localSheetId="24" hidden="1">[6]A11!#REF!</definedName>
    <definedName name="_108__123Graph_C_CURRENT_9" hidden="1">[5]A11!#REF!</definedName>
    <definedName name="_111__123Graph_CDEV_EMPL" localSheetId="17" hidden="1">'[2]Time series'!#REF!</definedName>
    <definedName name="_111__123Graph_CDEV_EMPL" localSheetId="15" hidden="1">'[3]Time series'!#REF!</definedName>
    <definedName name="_111__123Graph_CDEV_EMPL" localSheetId="16" hidden="1">'[3]Time series'!#REF!</definedName>
    <definedName name="_111__123Graph_CDEV_EMPL" localSheetId="18" hidden="1">'[3]Time series'!#REF!</definedName>
    <definedName name="_111__123Graph_CDEV_EMPL" localSheetId="29" hidden="1">'[2]Time series'!#REF!</definedName>
    <definedName name="_111__123Graph_CDEV_EMPL" localSheetId="4" hidden="1">'[2]Time series'!#REF!</definedName>
    <definedName name="_111__123Graph_CDEV_EMPL" localSheetId="11" hidden="1">'[2]Time series'!#REF!</definedName>
    <definedName name="_111__123Graph_CDEV_EMPL" localSheetId="19" hidden="1">'[3]Time series'!#REF!</definedName>
    <definedName name="_111__123Graph_CDEV_EMPL" localSheetId="9" hidden="1">'[2]Time series'!#REF!</definedName>
    <definedName name="_111__123Graph_CDEV_EMPL" localSheetId="0" hidden="1">'[2]Time series'!#REF!</definedName>
    <definedName name="_111__123Graph_CDEV_EMPL" localSheetId="13" hidden="1">'[4]Time series'!#REF!</definedName>
    <definedName name="_111__123Graph_CDEV_EMPL" localSheetId="24" hidden="1">'[3]Time series'!#REF!</definedName>
    <definedName name="_111__123Graph_CDEV_EMPL" hidden="1">'[2]Time series'!#REF!</definedName>
    <definedName name="_114__123Graph_CSWE_EMPL" localSheetId="17" hidden="1">'[2]Time series'!#REF!</definedName>
    <definedName name="_114__123Graph_CSWE_EMPL" localSheetId="15" hidden="1">'[3]Time series'!#REF!</definedName>
    <definedName name="_114__123Graph_CSWE_EMPL" localSheetId="16" hidden="1">'[3]Time series'!#REF!</definedName>
    <definedName name="_114__123Graph_CSWE_EMPL" localSheetId="18" hidden="1">'[3]Time series'!#REF!</definedName>
    <definedName name="_114__123Graph_CSWE_EMPL" localSheetId="29" hidden="1">'[2]Time series'!#REF!</definedName>
    <definedName name="_114__123Graph_CSWE_EMPL" localSheetId="4" hidden="1">'[2]Time series'!#REF!</definedName>
    <definedName name="_114__123Graph_CSWE_EMPL" localSheetId="11" hidden="1">'[2]Time series'!#REF!</definedName>
    <definedName name="_114__123Graph_CSWE_EMPL" localSheetId="19" hidden="1">'[3]Time series'!#REF!</definedName>
    <definedName name="_114__123Graph_CSWE_EMPL" localSheetId="9" hidden="1">'[2]Time series'!#REF!</definedName>
    <definedName name="_114__123Graph_CSWE_EMPL" localSheetId="0" hidden="1">'[2]Time series'!#REF!</definedName>
    <definedName name="_114__123Graph_CSWE_EMPL" localSheetId="13" hidden="1">'[4]Time series'!#REF!</definedName>
    <definedName name="_114__123Graph_CSWE_EMPL" localSheetId="24" hidden="1">'[3]Time series'!#REF!</definedName>
    <definedName name="_114__123Graph_CSWE_EMPL" hidden="1">'[2]Time series'!#REF!</definedName>
    <definedName name="_117__123Graph_D_CURRENT" localSheetId="17" hidden="1">[5]A11!#REF!</definedName>
    <definedName name="_117__123Graph_D_CURRENT" localSheetId="15" hidden="1">[6]A11!#REF!</definedName>
    <definedName name="_117__123Graph_D_CURRENT" localSheetId="16" hidden="1">[6]A11!#REF!</definedName>
    <definedName name="_117__123Graph_D_CURRENT" localSheetId="18" hidden="1">[6]A11!#REF!</definedName>
    <definedName name="_117__123Graph_D_CURRENT" localSheetId="29" hidden="1">[5]A11!#REF!</definedName>
    <definedName name="_117__123Graph_D_CURRENT" localSheetId="4" hidden="1">[5]A11!#REF!</definedName>
    <definedName name="_117__123Graph_D_CURRENT" localSheetId="11" hidden="1">[5]A11!#REF!</definedName>
    <definedName name="_117__123Graph_D_CURRENT" localSheetId="19" hidden="1">[6]A11!#REF!</definedName>
    <definedName name="_117__123Graph_D_CURRENT" localSheetId="9" hidden="1">[5]A11!#REF!</definedName>
    <definedName name="_117__123Graph_D_CURRENT" localSheetId="0" hidden="1">[5]A11!#REF!</definedName>
    <definedName name="_117__123Graph_D_CURRENT" localSheetId="13" hidden="1">[7]A11!#REF!</definedName>
    <definedName name="_117__123Graph_D_CURRENT" localSheetId="24" hidden="1">[6]A11!#REF!</definedName>
    <definedName name="_117__123Graph_D_CURRENT" hidden="1">[5]A11!#REF!</definedName>
    <definedName name="_12__123Graph_A_CURRENT_2" localSheetId="17" hidden="1">[5]A11!#REF!</definedName>
    <definedName name="_12__123Graph_A_CURRENT_2" localSheetId="15" hidden="1">[6]A11!#REF!</definedName>
    <definedName name="_12__123Graph_A_CURRENT_2" localSheetId="16" hidden="1">[6]A11!#REF!</definedName>
    <definedName name="_12__123Graph_A_CURRENT_2" localSheetId="18" hidden="1">[6]A11!#REF!</definedName>
    <definedName name="_12__123Graph_A_CURRENT_2" localSheetId="29" hidden="1">[5]A11!#REF!</definedName>
    <definedName name="_12__123Graph_A_CURRENT_2" localSheetId="4" hidden="1">[5]A11!#REF!</definedName>
    <definedName name="_12__123Graph_A_CURRENT_2" localSheetId="11" hidden="1">[5]A11!#REF!</definedName>
    <definedName name="_12__123Graph_A_CURRENT_2" localSheetId="19" hidden="1">[6]A11!#REF!</definedName>
    <definedName name="_12__123Graph_A_CURRENT_2" localSheetId="9" hidden="1">[5]A11!#REF!</definedName>
    <definedName name="_12__123Graph_A_CURRENT_2" localSheetId="0" hidden="1">[5]A11!#REF!</definedName>
    <definedName name="_12__123Graph_A_CURRENT_2" localSheetId="13" hidden="1">[7]A11!#REF!</definedName>
    <definedName name="_12__123Graph_A_CURRENT_2" localSheetId="24" hidden="1">[6]A11!#REF!</definedName>
    <definedName name="_12__123Graph_A_CURRENT_2" hidden="1">[5]A11!#REF!</definedName>
    <definedName name="_120__123Graph_D_CURRENT_1" localSheetId="17" hidden="1">[5]A11!#REF!</definedName>
    <definedName name="_120__123Graph_D_CURRENT_1" localSheetId="15" hidden="1">[6]A11!#REF!</definedName>
    <definedName name="_120__123Graph_D_CURRENT_1" localSheetId="16" hidden="1">[6]A11!#REF!</definedName>
    <definedName name="_120__123Graph_D_CURRENT_1" localSheetId="18" hidden="1">[6]A11!#REF!</definedName>
    <definedName name="_120__123Graph_D_CURRENT_1" localSheetId="29" hidden="1">[5]A11!#REF!</definedName>
    <definedName name="_120__123Graph_D_CURRENT_1" localSheetId="4" hidden="1">[5]A11!#REF!</definedName>
    <definedName name="_120__123Graph_D_CURRENT_1" localSheetId="11" hidden="1">[5]A11!#REF!</definedName>
    <definedName name="_120__123Graph_D_CURRENT_1" localSheetId="19" hidden="1">[6]A11!#REF!</definedName>
    <definedName name="_120__123Graph_D_CURRENT_1" localSheetId="9" hidden="1">[5]A11!#REF!</definedName>
    <definedName name="_120__123Graph_D_CURRENT_1" localSheetId="0" hidden="1">[5]A11!#REF!</definedName>
    <definedName name="_120__123Graph_D_CURRENT_1" localSheetId="13" hidden="1">[7]A11!#REF!</definedName>
    <definedName name="_120__123Graph_D_CURRENT_1" localSheetId="24" hidden="1">[6]A11!#REF!</definedName>
    <definedName name="_120__123Graph_D_CURRENT_1" hidden="1">[5]A11!#REF!</definedName>
    <definedName name="_123__123Graph_D_CURRENT_10" localSheetId="17" hidden="1">[5]A11!#REF!</definedName>
    <definedName name="_123__123Graph_D_CURRENT_10" localSheetId="15" hidden="1">[6]A11!#REF!</definedName>
    <definedName name="_123__123Graph_D_CURRENT_10" localSheetId="16" hidden="1">[6]A11!#REF!</definedName>
    <definedName name="_123__123Graph_D_CURRENT_10" localSheetId="18" hidden="1">[6]A11!#REF!</definedName>
    <definedName name="_123__123Graph_D_CURRENT_10" localSheetId="29" hidden="1">[5]A11!#REF!</definedName>
    <definedName name="_123__123Graph_D_CURRENT_10" localSheetId="4" hidden="1">[5]A11!#REF!</definedName>
    <definedName name="_123__123Graph_D_CURRENT_10" localSheetId="11" hidden="1">[5]A11!#REF!</definedName>
    <definedName name="_123__123Graph_D_CURRENT_10" localSheetId="19" hidden="1">[6]A11!#REF!</definedName>
    <definedName name="_123__123Graph_D_CURRENT_10" localSheetId="9" hidden="1">[5]A11!#REF!</definedName>
    <definedName name="_123__123Graph_D_CURRENT_10" localSheetId="0" hidden="1">[5]A11!#REF!</definedName>
    <definedName name="_123__123Graph_D_CURRENT_10" localSheetId="13" hidden="1">[7]A11!#REF!</definedName>
    <definedName name="_123__123Graph_D_CURRENT_10" localSheetId="24" hidden="1">[6]A11!#REF!</definedName>
    <definedName name="_123__123Graph_D_CURRENT_10" hidden="1">[5]A11!#REF!</definedName>
    <definedName name="_126__123Graph_D_CURRENT_2" localSheetId="17" hidden="1">[5]A11!#REF!</definedName>
    <definedName name="_126__123Graph_D_CURRENT_2" localSheetId="15" hidden="1">[6]A11!#REF!</definedName>
    <definedName name="_126__123Graph_D_CURRENT_2" localSheetId="16" hidden="1">[6]A11!#REF!</definedName>
    <definedName name="_126__123Graph_D_CURRENT_2" localSheetId="18" hidden="1">[6]A11!#REF!</definedName>
    <definedName name="_126__123Graph_D_CURRENT_2" localSheetId="29" hidden="1">[5]A11!#REF!</definedName>
    <definedName name="_126__123Graph_D_CURRENT_2" localSheetId="4" hidden="1">[5]A11!#REF!</definedName>
    <definedName name="_126__123Graph_D_CURRENT_2" localSheetId="11" hidden="1">[5]A11!#REF!</definedName>
    <definedName name="_126__123Graph_D_CURRENT_2" localSheetId="19" hidden="1">[6]A11!#REF!</definedName>
    <definedName name="_126__123Graph_D_CURRENT_2" localSheetId="9" hidden="1">[5]A11!#REF!</definedName>
    <definedName name="_126__123Graph_D_CURRENT_2" localSheetId="0" hidden="1">[5]A11!#REF!</definedName>
    <definedName name="_126__123Graph_D_CURRENT_2" localSheetId="13" hidden="1">[7]A11!#REF!</definedName>
    <definedName name="_126__123Graph_D_CURRENT_2" localSheetId="24" hidden="1">[6]A11!#REF!</definedName>
    <definedName name="_126__123Graph_D_CURRENT_2" hidden="1">[5]A11!#REF!</definedName>
    <definedName name="_129__123Graph_D_CURRENT_3" localSheetId="17" hidden="1">[5]A11!#REF!</definedName>
    <definedName name="_129__123Graph_D_CURRENT_3" localSheetId="15" hidden="1">[6]A11!#REF!</definedName>
    <definedName name="_129__123Graph_D_CURRENT_3" localSheetId="16" hidden="1">[6]A11!#REF!</definedName>
    <definedName name="_129__123Graph_D_CURRENT_3" localSheetId="18" hidden="1">[6]A11!#REF!</definedName>
    <definedName name="_129__123Graph_D_CURRENT_3" localSheetId="29" hidden="1">[5]A11!#REF!</definedName>
    <definedName name="_129__123Graph_D_CURRENT_3" localSheetId="4" hidden="1">[5]A11!#REF!</definedName>
    <definedName name="_129__123Graph_D_CURRENT_3" localSheetId="11" hidden="1">[5]A11!#REF!</definedName>
    <definedName name="_129__123Graph_D_CURRENT_3" localSheetId="19" hidden="1">[6]A11!#REF!</definedName>
    <definedName name="_129__123Graph_D_CURRENT_3" localSheetId="9" hidden="1">[5]A11!#REF!</definedName>
    <definedName name="_129__123Graph_D_CURRENT_3" localSheetId="0" hidden="1">[5]A11!#REF!</definedName>
    <definedName name="_129__123Graph_D_CURRENT_3" localSheetId="13" hidden="1">[7]A11!#REF!</definedName>
    <definedName name="_129__123Graph_D_CURRENT_3" localSheetId="24" hidden="1">[6]A11!#REF!</definedName>
    <definedName name="_129__123Graph_D_CURRENT_3" hidden="1">[5]A11!#REF!</definedName>
    <definedName name="_132__123Graph_D_CURRENT_4" localSheetId="17" hidden="1">[5]A11!#REF!</definedName>
    <definedName name="_132__123Graph_D_CURRENT_4" localSheetId="15" hidden="1">[6]A11!#REF!</definedName>
    <definedName name="_132__123Graph_D_CURRENT_4" localSheetId="16" hidden="1">[6]A11!#REF!</definedName>
    <definedName name="_132__123Graph_D_CURRENT_4" localSheetId="18" hidden="1">[6]A11!#REF!</definedName>
    <definedName name="_132__123Graph_D_CURRENT_4" localSheetId="29" hidden="1">[5]A11!#REF!</definedName>
    <definedName name="_132__123Graph_D_CURRENT_4" localSheetId="4" hidden="1">[5]A11!#REF!</definedName>
    <definedName name="_132__123Graph_D_CURRENT_4" localSheetId="11" hidden="1">[5]A11!#REF!</definedName>
    <definedName name="_132__123Graph_D_CURRENT_4" localSheetId="19" hidden="1">[6]A11!#REF!</definedName>
    <definedName name="_132__123Graph_D_CURRENT_4" localSheetId="9" hidden="1">[5]A11!#REF!</definedName>
    <definedName name="_132__123Graph_D_CURRENT_4" localSheetId="0" hidden="1">[5]A11!#REF!</definedName>
    <definedName name="_132__123Graph_D_CURRENT_4" localSheetId="13" hidden="1">[7]A11!#REF!</definedName>
    <definedName name="_132__123Graph_D_CURRENT_4" localSheetId="24" hidden="1">[6]A11!#REF!</definedName>
    <definedName name="_132__123Graph_D_CURRENT_4" hidden="1">[5]A11!#REF!</definedName>
    <definedName name="_135__123Graph_D_CURRENT_5" localSheetId="17" hidden="1">[5]A11!#REF!</definedName>
    <definedName name="_135__123Graph_D_CURRENT_5" localSheetId="15" hidden="1">[6]A11!#REF!</definedName>
    <definedName name="_135__123Graph_D_CURRENT_5" localSheetId="16" hidden="1">[6]A11!#REF!</definedName>
    <definedName name="_135__123Graph_D_CURRENT_5" localSheetId="18" hidden="1">[6]A11!#REF!</definedName>
    <definedName name="_135__123Graph_D_CURRENT_5" localSheetId="29" hidden="1">[5]A11!#REF!</definedName>
    <definedName name="_135__123Graph_D_CURRENT_5" localSheetId="4" hidden="1">[5]A11!#REF!</definedName>
    <definedName name="_135__123Graph_D_CURRENT_5" localSheetId="11" hidden="1">[5]A11!#REF!</definedName>
    <definedName name="_135__123Graph_D_CURRENT_5" localSheetId="19" hidden="1">[6]A11!#REF!</definedName>
    <definedName name="_135__123Graph_D_CURRENT_5" localSheetId="9" hidden="1">[5]A11!#REF!</definedName>
    <definedName name="_135__123Graph_D_CURRENT_5" localSheetId="0" hidden="1">[5]A11!#REF!</definedName>
    <definedName name="_135__123Graph_D_CURRENT_5" localSheetId="13" hidden="1">[7]A11!#REF!</definedName>
    <definedName name="_135__123Graph_D_CURRENT_5" localSheetId="24" hidden="1">[6]A11!#REF!</definedName>
    <definedName name="_135__123Graph_D_CURRENT_5" hidden="1">[5]A11!#REF!</definedName>
    <definedName name="_138__123Graph_D_CURRENT_6" localSheetId="17" hidden="1">[5]A11!#REF!</definedName>
    <definedName name="_138__123Graph_D_CURRENT_6" localSheetId="15" hidden="1">[6]A11!#REF!</definedName>
    <definedName name="_138__123Graph_D_CURRENT_6" localSheetId="16" hidden="1">[6]A11!#REF!</definedName>
    <definedName name="_138__123Graph_D_CURRENT_6" localSheetId="18" hidden="1">[6]A11!#REF!</definedName>
    <definedName name="_138__123Graph_D_CURRENT_6" localSheetId="29" hidden="1">[5]A11!#REF!</definedName>
    <definedName name="_138__123Graph_D_CURRENT_6" localSheetId="4" hidden="1">[5]A11!#REF!</definedName>
    <definedName name="_138__123Graph_D_CURRENT_6" localSheetId="11" hidden="1">[5]A11!#REF!</definedName>
    <definedName name="_138__123Graph_D_CURRENT_6" localSheetId="19" hidden="1">[6]A11!#REF!</definedName>
    <definedName name="_138__123Graph_D_CURRENT_6" localSheetId="9" hidden="1">[5]A11!#REF!</definedName>
    <definedName name="_138__123Graph_D_CURRENT_6" localSheetId="0" hidden="1">[5]A11!#REF!</definedName>
    <definedName name="_138__123Graph_D_CURRENT_6" localSheetId="13" hidden="1">[7]A11!#REF!</definedName>
    <definedName name="_138__123Graph_D_CURRENT_6" localSheetId="24" hidden="1">[6]A11!#REF!</definedName>
    <definedName name="_138__123Graph_D_CURRENT_6" hidden="1">[5]A11!#REF!</definedName>
    <definedName name="_141__123Graph_D_CURRENT_7" localSheetId="17" hidden="1">[5]A11!#REF!</definedName>
    <definedName name="_141__123Graph_D_CURRENT_7" localSheetId="15" hidden="1">[6]A11!#REF!</definedName>
    <definedName name="_141__123Graph_D_CURRENT_7" localSheetId="16" hidden="1">[6]A11!#REF!</definedName>
    <definedName name="_141__123Graph_D_CURRENT_7" localSheetId="18" hidden="1">[6]A11!#REF!</definedName>
    <definedName name="_141__123Graph_D_CURRENT_7" localSheetId="29" hidden="1">[5]A11!#REF!</definedName>
    <definedName name="_141__123Graph_D_CURRENT_7" localSheetId="4" hidden="1">[5]A11!#REF!</definedName>
    <definedName name="_141__123Graph_D_CURRENT_7" localSheetId="11" hidden="1">[5]A11!#REF!</definedName>
    <definedName name="_141__123Graph_D_CURRENT_7" localSheetId="19" hidden="1">[6]A11!#REF!</definedName>
    <definedName name="_141__123Graph_D_CURRENT_7" localSheetId="9" hidden="1">[5]A11!#REF!</definedName>
    <definedName name="_141__123Graph_D_CURRENT_7" localSheetId="0" hidden="1">[5]A11!#REF!</definedName>
    <definedName name="_141__123Graph_D_CURRENT_7" localSheetId="13" hidden="1">[7]A11!#REF!</definedName>
    <definedName name="_141__123Graph_D_CURRENT_7" localSheetId="24" hidden="1">[6]A11!#REF!</definedName>
    <definedName name="_141__123Graph_D_CURRENT_7" hidden="1">[5]A11!#REF!</definedName>
    <definedName name="_144__123Graph_D_CURRENT_8" localSheetId="17" hidden="1">[5]A11!#REF!</definedName>
    <definedName name="_144__123Graph_D_CURRENT_8" localSheetId="15" hidden="1">[6]A11!#REF!</definedName>
    <definedName name="_144__123Graph_D_CURRENT_8" localSheetId="16" hidden="1">[6]A11!#REF!</definedName>
    <definedName name="_144__123Graph_D_CURRENT_8" localSheetId="18" hidden="1">[6]A11!#REF!</definedName>
    <definedName name="_144__123Graph_D_CURRENT_8" localSheetId="29" hidden="1">[5]A11!#REF!</definedName>
    <definedName name="_144__123Graph_D_CURRENT_8" localSheetId="4" hidden="1">[5]A11!#REF!</definedName>
    <definedName name="_144__123Graph_D_CURRENT_8" localSheetId="11" hidden="1">[5]A11!#REF!</definedName>
    <definedName name="_144__123Graph_D_CURRENT_8" localSheetId="19" hidden="1">[6]A11!#REF!</definedName>
    <definedName name="_144__123Graph_D_CURRENT_8" localSheetId="9" hidden="1">[5]A11!#REF!</definedName>
    <definedName name="_144__123Graph_D_CURRENT_8" localSheetId="0" hidden="1">[5]A11!#REF!</definedName>
    <definedName name="_144__123Graph_D_CURRENT_8" localSheetId="13" hidden="1">[7]A11!#REF!</definedName>
    <definedName name="_144__123Graph_D_CURRENT_8" localSheetId="24" hidden="1">[6]A11!#REF!</definedName>
    <definedName name="_144__123Graph_D_CURRENT_8" hidden="1">[5]A11!#REF!</definedName>
    <definedName name="_147__123Graph_D_CURRENT_9" localSheetId="17" hidden="1">[5]A11!#REF!</definedName>
    <definedName name="_147__123Graph_D_CURRENT_9" localSheetId="15" hidden="1">[6]A11!#REF!</definedName>
    <definedName name="_147__123Graph_D_CURRENT_9" localSheetId="16" hidden="1">[6]A11!#REF!</definedName>
    <definedName name="_147__123Graph_D_CURRENT_9" localSheetId="18" hidden="1">[6]A11!#REF!</definedName>
    <definedName name="_147__123Graph_D_CURRENT_9" localSheetId="29" hidden="1">[5]A11!#REF!</definedName>
    <definedName name="_147__123Graph_D_CURRENT_9" localSheetId="4" hidden="1">[5]A11!#REF!</definedName>
    <definedName name="_147__123Graph_D_CURRENT_9" localSheetId="11" hidden="1">[5]A11!#REF!</definedName>
    <definedName name="_147__123Graph_D_CURRENT_9" localSheetId="19" hidden="1">[6]A11!#REF!</definedName>
    <definedName name="_147__123Graph_D_CURRENT_9" localSheetId="9" hidden="1">[5]A11!#REF!</definedName>
    <definedName name="_147__123Graph_D_CURRENT_9" localSheetId="0" hidden="1">[5]A11!#REF!</definedName>
    <definedName name="_147__123Graph_D_CURRENT_9" localSheetId="13" hidden="1">[7]A11!#REF!</definedName>
    <definedName name="_147__123Graph_D_CURRENT_9" localSheetId="24" hidden="1">[6]A11!#REF!</definedName>
    <definedName name="_147__123Graph_D_CURRENT_9" hidden="1">[5]A11!#REF!</definedName>
    <definedName name="_15__123Graph_A_CURRENT_3" localSheetId="17" hidden="1">[5]A11!#REF!</definedName>
    <definedName name="_15__123Graph_A_CURRENT_3" localSheetId="15" hidden="1">[6]A11!#REF!</definedName>
    <definedName name="_15__123Graph_A_CURRENT_3" localSheetId="16" hidden="1">[6]A11!#REF!</definedName>
    <definedName name="_15__123Graph_A_CURRENT_3" localSheetId="18" hidden="1">[6]A11!#REF!</definedName>
    <definedName name="_15__123Graph_A_CURRENT_3" localSheetId="29" hidden="1">[5]A11!#REF!</definedName>
    <definedName name="_15__123Graph_A_CURRENT_3" localSheetId="4" hidden="1">[5]A11!#REF!</definedName>
    <definedName name="_15__123Graph_A_CURRENT_3" localSheetId="11" hidden="1">[5]A11!#REF!</definedName>
    <definedName name="_15__123Graph_A_CURRENT_3" localSheetId="19" hidden="1">[6]A11!#REF!</definedName>
    <definedName name="_15__123Graph_A_CURRENT_3" localSheetId="9" hidden="1">[5]A11!#REF!</definedName>
    <definedName name="_15__123Graph_A_CURRENT_3" localSheetId="0" hidden="1">[5]A11!#REF!</definedName>
    <definedName name="_15__123Graph_A_CURRENT_3" localSheetId="13" hidden="1">[7]A11!#REF!</definedName>
    <definedName name="_15__123Graph_A_CURRENT_3" localSheetId="24" hidden="1">[6]A11!#REF!</definedName>
    <definedName name="_15__123Graph_A_CURRENT_3" hidden="1">[5]A11!#REF!</definedName>
    <definedName name="_150__123Graph_E_CURRENT" localSheetId="17" hidden="1">[5]A11!#REF!</definedName>
    <definedName name="_150__123Graph_E_CURRENT" localSheetId="15" hidden="1">[6]A11!#REF!</definedName>
    <definedName name="_150__123Graph_E_CURRENT" localSheetId="16" hidden="1">[6]A11!#REF!</definedName>
    <definedName name="_150__123Graph_E_CURRENT" localSheetId="18" hidden="1">[6]A11!#REF!</definedName>
    <definedName name="_150__123Graph_E_CURRENT" localSheetId="29" hidden="1">[5]A11!#REF!</definedName>
    <definedName name="_150__123Graph_E_CURRENT" localSheetId="4" hidden="1">[5]A11!#REF!</definedName>
    <definedName name="_150__123Graph_E_CURRENT" localSheetId="11" hidden="1">[5]A11!#REF!</definedName>
    <definedName name="_150__123Graph_E_CURRENT" localSheetId="19" hidden="1">[6]A11!#REF!</definedName>
    <definedName name="_150__123Graph_E_CURRENT" localSheetId="9" hidden="1">[5]A11!#REF!</definedName>
    <definedName name="_150__123Graph_E_CURRENT" localSheetId="0" hidden="1">[5]A11!#REF!</definedName>
    <definedName name="_150__123Graph_E_CURRENT" localSheetId="13" hidden="1">[7]A11!#REF!</definedName>
    <definedName name="_150__123Graph_E_CURRENT" localSheetId="24" hidden="1">[6]A11!#REF!</definedName>
    <definedName name="_150__123Graph_E_CURRENT" hidden="1">[5]A11!#REF!</definedName>
    <definedName name="_153__123Graph_E_CURRENT_1" localSheetId="17" hidden="1">[5]A11!#REF!</definedName>
    <definedName name="_153__123Graph_E_CURRENT_1" localSheetId="15" hidden="1">[6]A11!#REF!</definedName>
    <definedName name="_153__123Graph_E_CURRENT_1" localSheetId="16" hidden="1">[6]A11!#REF!</definedName>
    <definedName name="_153__123Graph_E_CURRENT_1" localSheetId="18" hidden="1">[6]A11!#REF!</definedName>
    <definedName name="_153__123Graph_E_CURRENT_1" localSheetId="29" hidden="1">[5]A11!#REF!</definedName>
    <definedName name="_153__123Graph_E_CURRENT_1" localSheetId="4" hidden="1">[5]A11!#REF!</definedName>
    <definedName name="_153__123Graph_E_CURRENT_1" localSheetId="11" hidden="1">[5]A11!#REF!</definedName>
    <definedName name="_153__123Graph_E_CURRENT_1" localSheetId="19" hidden="1">[6]A11!#REF!</definedName>
    <definedName name="_153__123Graph_E_CURRENT_1" localSheetId="9" hidden="1">[5]A11!#REF!</definedName>
    <definedName name="_153__123Graph_E_CURRENT_1" localSheetId="0" hidden="1">[5]A11!#REF!</definedName>
    <definedName name="_153__123Graph_E_CURRENT_1" localSheetId="13" hidden="1">[7]A11!#REF!</definedName>
    <definedName name="_153__123Graph_E_CURRENT_1" localSheetId="24" hidden="1">[6]A11!#REF!</definedName>
    <definedName name="_153__123Graph_E_CURRENT_1" hidden="1">[5]A11!#REF!</definedName>
    <definedName name="_156__123Graph_E_CURRENT_10" localSheetId="17" hidden="1">[5]A11!#REF!</definedName>
    <definedName name="_156__123Graph_E_CURRENT_10" localSheetId="15" hidden="1">[6]A11!#REF!</definedName>
    <definedName name="_156__123Graph_E_CURRENT_10" localSheetId="16" hidden="1">[6]A11!#REF!</definedName>
    <definedName name="_156__123Graph_E_CURRENT_10" localSheetId="18" hidden="1">[6]A11!#REF!</definedName>
    <definedName name="_156__123Graph_E_CURRENT_10" localSheetId="29" hidden="1">[5]A11!#REF!</definedName>
    <definedName name="_156__123Graph_E_CURRENT_10" localSheetId="4" hidden="1">[5]A11!#REF!</definedName>
    <definedName name="_156__123Graph_E_CURRENT_10" localSheetId="11" hidden="1">[5]A11!#REF!</definedName>
    <definedName name="_156__123Graph_E_CURRENT_10" localSheetId="19" hidden="1">[6]A11!#REF!</definedName>
    <definedName name="_156__123Graph_E_CURRENT_10" localSheetId="9" hidden="1">[5]A11!#REF!</definedName>
    <definedName name="_156__123Graph_E_CURRENT_10" localSheetId="0" hidden="1">[5]A11!#REF!</definedName>
    <definedName name="_156__123Graph_E_CURRENT_10" localSheetId="13" hidden="1">[7]A11!#REF!</definedName>
    <definedName name="_156__123Graph_E_CURRENT_10" localSheetId="24" hidden="1">[6]A11!#REF!</definedName>
    <definedName name="_156__123Graph_E_CURRENT_10" hidden="1">[5]A11!#REF!</definedName>
    <definedName name="_159__123Graph_E_CURRENT_2" localSheetId="17" hidden="1">[5]A11!#REF!</definedName>
    <definedName name="_159__123Graph_E_CURRENT_2" localSheetId="15" hidden="1">[6]A11!#REF!</definedName>
    <definedName name="_159__123Graph_E_CURRENT_2" localSheetId="16" hidden="1">[6]A11!#REF!</definedName>
    <definedName name="_159__123Graph_E_CURRENT_2" localSheetId="18" hidden="1">[6]A11!#REF!</definedName>
    <definedName name="_159__123Graph_E_CURRENT_2" localSheetId="29" hidden="1">[5]A11!#REF!</definedName>
    <definedName name="_159__123Graph_E_CURRENT_2" localSheetId="4" hidden="1">[5]A11!#REF!</definedName>
    <definedName name="_159__123Graph_E_CURRENT_2" localSheetId="11" hidden="1">[5]A11!#REF!</definedName>
    <definedName name="_159__123Graph_E_CURRENT_2" localSheetId="19" hidden="1">[6]A11!#REF!</definedName>
    <definedName name="_159__123Graph_E_CURRENT_2" localSheetId="9" hidden="1">[5]A11!#REF!</definedName>
    <definedName name="_159__123Graph_E_CURRENT_2" localSheetId="0" hidden="1">[5]A11!#REF!</definedName>
    <definedName name="_159__123Graph_E_CURRENT_2" localSheetId="13" hidden="1">[7]A11!#REF!</definedName>
    <definedName name="_159__123Graph_E_CURRENT_2" localSheetId="24" hidden="1">[6]A11!#REF!</definedName>
    <definedName name="_159__123Graph_E_CURRENT_2" hidden="1">[5]A11!#REF!</definedName>
    <definedName name="_162__123Graph_E_CURRENT_3" localSheetId="17" hidden="1">[5]A11!#REF!</definedName>
    <definedName name="_162__123Graph_E_CURRENT_3" localSheetId="15" hidden="1">[6]A11!#REF!</definedName>
    <definedName name="_162__123Graph_E_CURRENT_3" localSheetId="16" hidden="1">[6]A11!#REF!</definedName>
    <definedName name="_162__123Graph_E_CURRENT_3" localSheetId="18" hidden="1">[6]A11!#REF!</definedName>
    <definedName name="_162__123Graph_E_CURRENT_3" localSheetId="29" hidden="1">[5]A11!#REF!</definedName>
    <definedName name="_162__123Graph_E_CURRENT_3" localSheetId="4" hidden="1">[5]A11!#REF!</definedName>
    <definedName name="_162__123Graph_E_CURRENT_3" localSheetId="11" hidden="1">[5]A11!#REF!</definedName>
    <definedName name="_162__123Graph_E_CURRENT_3" localSheetId="19" hidden="1">[6]A11!#REF!</definedName>
    <definedName name="_162__123Graph_E_CURRENT_3" localSheetId="9" hidden="1">[5]A11!#REF!</definedName>
    <definedName name="_162__123Graph_E_CURRENT_3" localSheetId="0" hidden="1">[5]A11!#REF!</definedName>
    <definedName name="_162__123Graph_E_CURRENT_3" localSheetId="13" hidden="1">[7]A11!#REF!</definedName>
    <definedName name="_162__123Graph_E_CURRENT_3" localSheetId="24" hidden="1">[6]A11!#REF!</definedName>
    <definedName name="_162__123Graph_E_CURRENT_3" hidden="1">[5]A11!#REF!</definedName>
    <definedName name="_165__123Graph_E_CURRENT_4" localSheetId="17" hidden="1">[5]A11!#REF!</definedName>
    <definedName name="_165__123Graph_E_CURRENT_4" localSheetId="15" hidden="1">[6]A11!#REF!</definedName>
    <definedName name="_165__123Graph_E_CURRENT_4" localSheetId="16" hidden="1">[6]A11!#REF!</definedName>
    <definedName name="_165__123Graph_E_CURRENT_4" localSheetId="18" hidden="1">[6]A11!#REF!</definedName>
    <definedName name="_165__123Graph_E_CURRENT_4" localSheetId="29" hidden="1">[5]A11!#REF!</definedName>
    <definedName name="_165__123Graph_E_CURRENT_4" localSheetId="4" hidden="1">[5]A11!#REF!</definedName>
    <definedName name="_165__123Graph_E_CURRENT_4" localSheetId="11" hidden="1">[5]A11!#REF!</definedName>
    <definedName name="_165__123Graph_E_CURRENT_4" localSheetId="19" hidden="1">[6]A11!#REF!</definedName>
    <definedName name="_165__123Graph_E_CURRENT_4" localSheetId="9" hidden="1">[5]A11!#REF!</definedName>
    <definedName name="_165__123Graph_E_CURRENT_4" localSheetId="0" hidden="1">[5]A11!#REF!</definedName>
    <definedName name="_165__123Graph_E_CURRENT_4" localSheetId="13" hidden="1">[7]A11!#REF!</definedName>
    <definedName name="_165__123Graph_E_CURRENT_4" localSheetId="24" hidden="1">[6]A11!#REF!</definedName>
    <definedName name="_165__123Graph_E_CURRENT_4" hidden="1">[5]A11!#REF!</definedName>
    <definedName name="_168__123Graph_E_CURRENT_5" localSheetId="17" hidden="1">[5]A11!#REF!</definedName>
    <definedName name="_168__123Graph_E_CURRENT_5" localSheetId="15" hidden="1">[6]A11!#REF!</definedName>
    <definedName name="_168__123Graph_E_CURRENT_5" localSheetId="16" hidden="1">[6]A11!#REF!</definedName>
    <definedName name="_168__123Graph_E_CURRENT_5" localSheetId="18" hidden="1">[6]A11!#REF!</definedName>
    <definedName name="_168__123Graph_E_CURRENT_5" localSheetId="29" hidden="1">[5]A11!#REF!</definedName>
    <definedName name="_168__123Graph_E_CURRENT_5" localSheetId="4" hidden="1">[5]A11!#REF!</definedName>
    <definedName name="_168__123Graph_E_CURRENT_5" localSheetId="11" hidden="1">[5]A11!#REF!</definedName>
    <definedName name="_168__123Graph_E_CURRENT_5" localSheetId="19" hidden="1">[6]A11!#REF!</definedName>
    <definedName name="_168__123Graph_E_CURRENT_5" localSheetId="9" hidden="1">[5]A11!#REF!</definedName>
    <definedName name="_168__123Graph_E_CURRENT_5" localSheetId="0" hidden="1">[5]A11!#REF!</definedName>
    <definedName name="_168__123Graph_E_CURRENT_5" localSheetId="13" hidden="1">[7]A11!#REF!</definedName>
    <definedName name="_168__123Graph_E_CURRENT_5" localSheetId="24" hidden="1">[6]A11!#REF!</definedName>
    <definedName name="_168__123Graph_E_CURRENT_5" hidden="1">[5]A11!#REF!</definedName>
    <definedName name="_171__123Graph_E_CURRENT_6" localSheetId="17" hidden="1">[5]A11!#REF!</definedName>
    <definedName name="_171__123Graph_E_CURRENT_6" localSheetId="15" hidden="1">[6]A11!#REF!</definedName>
    <definedName name="_171__123Graph_E_CURRENT_6" localSheetId="16" hidden="1">[6]A11!#REF!</definedName>
    <definedName name="_171__123Graph_E_CURRENT_6" localSheetId="18" hidden="1">[6]A11!#REF!</definedName>
    <definedName name="_171__123Graph_E_CURRENT_6" localSheetId="29" hidden="1">[5]A11!#REF!</definedName>
    <definedName name="_171__123Graph_E_CURRENT_6" localSheetId="4" hidden="1">[5]A11!#REF!</definedName>
    <definedName name="_171__123Graph_E_CURRENT_6" localSheetId="11" hidden="1">[5]A11!#REF!</definedName>
    <definedName name="_171__123Graph_E_CURRENT_6" localSheetId="19" hidden="1">[6]A11!#REF!</definedName>
    <definedName name="_171__123Graph_E_CURRENT_6" localSheetId="9" hidden="1">[5]A11!#REF!</definedName>
    <definedName name="_171__123Graph_E_CURRENT_6" localSheetId="0" hidden="1">[5]A11!#REF!</definedName>
    <definedName name="_171__123Graph_E_CURRENT_6" localSheetId="13" hidden="1">[7]A11!#REF!</definedName>
    <definedName name="_171__123Graph_E_CURRENT_6" localSheetId="24" hidden="1">[6]A11!#REF!</definedName>
    <definedName name="_171__123Graph_E_CURRENT_6" hidden="1">[5]A11!#REF!</definedName>
    <definedName name="_174__123Graph_E_CURRENT_7" localSheetId="17" hidden="1">[5]A11!#REF!</definedName>
    <definedName name="_174__123Graph_E_CURRENT_7" localSheetId="15" hidden="1">[6]A11!#REF!</definedName>
    <definedName name="_174__123Graph_E_CURRENT_7" localSheetId="16" hidden="1">[6]A11!#REF!</definedName>
    <definedName name="_174__123Graph_E_CURRENT_7" localSheetId="18" hidden="1">[6]A11!#REF!</definedName>
    <definedName name="_174__123Graph_E_CURRENT_7" localSheetId="29" hidden="1">[5]A11!#REF!</definedName>
    <definedName name="_174__123Graph_E_CURRENT_7" localSheetId="4" hidden="1">[5]A11!#REF!</definedName>
    <definedName name="_174__123Graph_E_CURRENT_7" localSheetId="11" hidden="1">[5]A11!#REF!</definedName>
    <definedName name="_174__123Graph_E_CURRENT_7" localSheetId="19" hidden="1">[6]A11!#REF!</definedName>
    <definedName name="_174__123Graph_E_CURRENT_7" localSheetId="9" hidden="1">[5]A11!#REF!</definedName>
    <definedName name="_174__123Graph_E_CURRENT_7" localSheetId="0" hidden="1">[5]A11!#REF!</definedName>
    <definedName name="_174__123Graph_E_CURRENT_7" localSheetId="13" hidden="1">[7]A11!#REF!</definedName>
    <definedName name="_174__123Graph_E_CURRENT_7" localSheetId="24" hidden="1">[6]A11!#REF!</definedName>
    <definedName name="_174__123Graph_E_CURRENT_7" hidden="1">[5]A11!#REF!</definedName>
    <definedName name="_177__123Graph_E_CURRENT_8" localSheetId="17" hidden="1">[5]A11!#REF!</definedName>
    <definedName name="_177__123Graph_E_CURRENT_8" localSheetId="15" hidden="1">[6]A11!#REF!</definedName>
    <definedName name="_177__123Graph_E_CURRENT_8" localSheetId="16" hidden="1">[6]A11!#REF!</definedName>
    <definedName name="_177__123Graph_E_CURRENT_8" localSheetId="18" hidden="1">[6]A11!#REF!</definedName>
    <definedName name="_177__123Graph_E_CURRENT_8" localSheetId="29" hidden="1">[5]A11!#REF!</definedName>
    <definedName name="_177__123Graph_E_CURRENT_8" localSheetId="4" hidden="1">[5]A11!#REF!</definedName>
    <definedName name="_177__123Graph_E_CURRENT_8" localSheetId="11" hidden="1">[5]A11!#REF!</definedName>
    <definedName name="_177__123Graph_E_CURRENT_8" localSheetId="19" hidden="1">[6]A11!#REF!</definedName>
    <definedName name="_177__123Graph_E_CURRENT_8" localSheetId="9" hidden="1">[5]A11!#REF!</definedName>
    <definedName name="_177__123Graph_E_CURRENT_8" localSheetId="0" hidden="1">[5]A11!#REF!</definedName>
    <definedName name="_177__123Graph_E_CURRENT_8" localSheetId="13" hidden="1">[7]A11!#REF!</definedName>
    <definedName name="_177__123Graph_E_CURRENT_8" localSheetId="24" hidden="1">[6]A11!#REF!</definedName>
    <definedName name="_177__123Graph_E_CURRENT_8" hidden="1">[5]A11!#REF!</definedName>
    <definedName name="_18__123Graph_A_CURRENT_4" localSheetId="17" hidden="1">[5]A11!#REF!</definedName>
    <definedName name="_18__123Graph_A_CURRENT_4" localSheetId="15" hidden="1">[6]A11!#REF!</definedName>
    <definedName name="_18__123Graph_A_CURRENT_4" localSheetId="16" hidden="1">[6]A11!#REF!</definedName>
    <definedName name="_18__123Graph_A_CURRENT_4" localSheetId="18" hidden="1">[6]A11!#REF!</definedName>
    <definedName name="_18__123Graph_A_CURRENT_4" localSheetId="29" hidden="1">[5]A11!#REF!</definedName>
    <definedName name="_18__123Graph_A_CURRENT_4" localSheetId="4" hidden="1">[5]A11!#REF!</definedName>
    <definedName name="_18__123Graph_A_CURRENT_4" localSheetId="11" hidden="1">[5]A11!#REF!</definedName>
    <definedName name="_18__123Graph_A_CURRENT_4" localSheetId="19" hidden="1">[6]A11!#REF!</definedName>
    <definedName name="_18__123Graph_A_CURRENT_4" localSheetId="9" hidden="1">[5]A11!#REF!</definedName>
    <definedName name="_18__123Graph_A_CURRENT_4" localSheetId="0" hidden="1">[5]A11!#REF!</definedName>
    <definedName name="_18__123Graph_A_CURRENT_4" localSheetId="13" hidden="1">[7]A11!#REF!</definedName>
    <definedName name="_18__123Graph_A_CURRENT_4" localSheetId="24" hidden="1">[6]A11!#REF!</definedName>
    <definedName name="_18__123Graph_A_CURRENT_4" hidden="1">[5]A11!#REF!</definedName>
    <definedName name="_180__123Graph_E_CURRENT_9" localSheetId="17" hidden="1">[5]A11!#REF!</definedName>
    <definedName name="_180__123Graph_E_CURRENT_9" localSheetId="15" hidden="1">[6]A11!#REF!</definedName>
    <definedName name="_180__123Graph_E_CURRENT_9" localSheetId="16" hidden="1">[6]A11!#REF!</definedName>
    <definedName name="_180__123Graph_E_CURRENT_9" localSheetId="18" hidden="1">[6]A11!#REF!</definedName>
    <definedName name="_180__123Graph_E_CURRENT_9" localSheetId="29" hidden="1">[5]A11!#REF!</definedName>
    <definedName name="_180__123Graph_E_CURRENT_9" localSheetId="4" hidden="1">[5]A11!#REF!</definedName>
    <definedName name="_180__123Graph_E_CURRENT_9" localSheetId="11" hidden="1">[5]A11!#REF!</definedName>
    <definedName name="_180__123Graph_E_CURRENT_9" localSheetId="19" hidden="1">[6]A11!#REF!</definedName>
    <definedName name="_180__123Graph_E_CURRENT_9" localSheetId="9" hidden="1">[5]A11!#REF!</definedName>
    <definedName name="_180__123Graph_E_CURRENT_9" localSheetId="0" hidden="1">[5]A11!#REF!</definedName>
    <definedName name="_180__123Graph_E_CURRENT_9" localSheetId="13" hidden="1">[7]A11!#REF!</definedName>
    <definedName name="_180__123Graph_E_CURRENT_9" localSheetId="24" hidden="1">[6]A11!#REF!</definedName>
    <definedName name="_180__123Graph_E_CURRENT_9" hidden="1">[5]A11!#REF!</definedName>
    <definedName name="_183__123Graph_F_CURRENT" localSheetId="17" hidden="1">[5]A11!#REF!</definedName>
    <definedName name="_183__123Graph_F_CURRENT" localSheetId="15" hidden="1">[6]A11!#REF!</definedName>
    <definedName name="_183__123Graph_F_CURRENT" localSheetId="16" hidden="1">[6]A11!#REF!</definedName>
    <definedName name="_183__123Graph_F_CURRENT" localSheetId="18" hidden="1">[6]A11!#REF!</definedName>
    <definedName name="_183__123Graph_F_CURRENT" localSheetId="29" hidden="1">[5]A11!#REF!</definedName>
    <definedName name="_183__123Graph_F_CURRENT" localSheetId="4" hidden="1">[5]A11!#REF!</definedName>
    <definedName name="_183__123Graph_F_CURRENT" localSheetId="11" hidden="1">[5]A11!#REF!</definedName>
    <definedName name="_183__123Graph_F_CURRENT" localSheetId="19" hidden="1">[6]A11!#REF!</definedName>
    <definedName name="_183__123Graph_F_CURRENT" localSheetId="9" hidden="1">[5]A11!#REF!</definedName>
    <definedName name="_183__123Graph_F_CURRENT" localSheetId="0" hidden="1">[5]A11!#REF!</definedName>
    <definedName name="_183__123Graph_F_CURRENT" localSheetId="13" hidden="1">[7]A11!#REF!</definedName>
    <definedName name="_183__123Graph_F_CURRENT" localSheetId="24" hidden="1">[6]A11!#REF!</definedName>
    <definedName name="_183__123Graph_F_CURRENT" hidden="1">[5]A11!#REF!</definedName>
    <definedName name="_186__123Graph_F_CURRENT_1" localSheetId="17" hidden="1">[5]A11!#REF!</definedName>
    <definedName name="_186__123Graph_F_CURRENT_1" localSheetId="15" hidden="1">[6]A11!#REF!</definedName>
    <definedName name="_186__123Graph_F_CURRENT_1" localSheetId="16" hidden="1">[6]A11!#REF!</definedName>
    <definedName name="_186__123Graph_F_CURRENT_1" localSheetId="18" hidden="1">[6]A11!#REF!</definedName>
    <definedName name="_186__123Graph_F_CURRENT_1" localSheetId="29" hidden="1">[5]A11!#REF!</definedName>
    <definedName name="_186__123Graph_F_CURRENT_1" localSheetId="4" hidden="1">[5]A11!#REF!</definedName>
    <definedName name="_186__123Graph_F_CURRENT_1" localSheetId="11" hidden="1">[5]A11!#REF!</definedName>
    <definedName name="_186__123Graph_F_CURRENT_1" localSheetId="19" hidden="1">[6]A11!#REF!</definedName>
    <definedName name="_186__123Graph_F_CURRENT_1" localSheetId="9" hidden="1">[5]A11!#REF!</definedName>
    <definedName name="_186__123Graph_F_CURRENT_1" localSheetId="0" hidden="1">[5]A11!#REF!</definedName>
    <definedName name="_186__123Graph_F_CURRENT_1" localSheetId="13" hidden="1">[7]A11!#REF!</definedName>
    <definedName name="_186__123Graph_F_CURRENT_1" localSheetId="24" hidden="1">[6]A11!#REF!</definedName>
    <definedName name="_186__123Graph_F_CURRENT_1" hidden="1">[5]A11!#REF!</definedName>
    <definedName name="_189__123Graph_F_CURRENT_10" localSheetId="17" hidden="1">[5]A11!#REF!</definedName>
    <definedName name="_189__123Graph_F_CURRENT_10" localSheetId="15" hidden="1">[6]A11!#REF!</definedName>
    <definedName name="_189__123Graph_F_CURRENT_10" localSheetId="16" hidden="1">[6]A11!#REF!</definedName>
    <definedName name="_189__123Graph_F_CURRENT_10" localSheetId="18" hidden="1">[6]A11!#REF!</definedName>
    <definedName name="_189__123Graph_F_CURRENT_10" localSheetId="29" hidden="1">[5]A11!#REF!</definedName>
    <definedName name="_189__123Graph_F_CURRENT_10" localSheetId="4" hidden="1">[5]A11!#REF!</definedName>
    <definedName name="_189__123Graph_F_CURRENT_10" localSheetId="11" hidden="1">[5]A11!#REF!</definedName>
    <definedName name="_189__123Graph_F_CURRENT_10" localSheetId="19" hidden="1">[6]A11!#REF!</definedName>
    <definedName name="_189__123Graph_F_CURRENT_10" localSheetId="9" hidden="1">[5]A11!#REF!</definedName>
    <definedName name="_189__123Graph_F_CURRENT_10" localSheetId="0" hidden="1">[5]A11!#REF!</definedName>
    <definedName name="_189__123Graph_F_CURRENT_10" localSheetId="13" hidden="1">[7]A11!#REF!</definedName>
    <definedName name="_189__123Graph_F_CURRENT_10" localSheetId="24" hidden="1">[6]A11!#REF!</definedName>
    <definedName name="_189__123Graph_F_CURRENT_10" hidden="1">[5]A11!#REF!</definedName>
    <definedName name="_192__123Graph_F_CURRENT_2" localSheetId="17" hidden="1">[5]A11!#REF!</definedName>
    <definedName name="_192__123Graph_F_CURRENT_2" localSheetId="15" hidden="1">[6]A11!#REF!</definedName>
    <definedName name="_192__123Graph_F_CURRENT_2" localSheetId="16" hidden="1">[6]A11!#REF!</definedName>
    <definedName name="_192__123Graph_F_CURRENT_2" localSheetId="18" hidden="1">[6]A11!#REF!</definedName>
    <definedName name="_192__123Graph_F_CURRENT_2" localSheetId="29" hidden="1">[5]A11!#REF!</definedName>
    <definedName name="_192__123Graph_F_CURRENT_2" localSheetId="4" hidden="1">[5]A11!#REF!</definedName>
    <definedName name="_192__123Graph_F_CURRENT_2" localSheetId="11" hidden="1">[5]A11!#REF!</definedName>
    <definedName name="_192__123Graph_F_CURRENT_2" localSheetId="19" hidden="1">[6]A11!#REF!</definedName>
    <definedName name="_192__123Graph_F_CURRENT_2" localSheetId="9" hidden="1">[5]A11!#REF!</definedName>
    <definedName name="_192__123Graph_F_CURRENT_2" localSheetId="0" hidden="1">[5]A11!#REF!</definedName>
    <definedName name="_192__123Graph_F_CURRENT_2" localSheetId="13" hidden="1">[7]A11!#REF!</definedName>
    <definedName name="_192__123Graph_F_CURRENT_2" localSheetId="24" hidden="1">[6]A11!#REF!</definedName>
    <definedName name="_192__123Graph_F_CURRENT_2" hidden="1">[5]A11!#REF!</definedName>
    <definedName name="_195__123Graph_F_CURRENT_3" localSheetId="17" hidden="1">[5]A11!#REF!</definedName>
    <definedName name="_195__123Graph_F_CURRENT_3" localSheetId="15" hidden="1">[6]A11!#REF!</definedName>
    <definedName name="_195__123Graph_F_CURRENT_3" localSheetId="16" hidden="1">[6]A11!#REF!</definedName>
    <definedName name="_195__123Graph_F_CURRENT_3" localSheetId="18" hidden="1">[6]A11!#REF!</definedName>
    <definedName name="_195__123Graph_F_CURRENT_3" localSheetId="29" hidden="1">[5]A11!#REF!</definedName>
    <definedName name="_195__123Graph_F_CURRENT_3" localSheetId="4" hidden="1">[5]A11!#REF!</definedName>
    <definedName name="_195__123Graph_F_CURRENT_3" localSheetId="11" hidden="1">[5]A11!#REF!</definedName>
    <definedName name="_195__123Graph_F_CURRENT_3" localSheetId="19" hidden="1">[6]A11!#REF!</definedName>
    <definedName name="_195__123Graph_F_CURRENT_3" localSheetId="9" hidden="1">[5]A11!#REF!</definedName>
    <definedName name="_195__123Graph_F_CURRENT_3" localSheetId="0" hidden="1">[5]A11!#REF!</definedName>
    <definedName name="_195__123Graph_F_CURRENT_3" localSheetId="13" hidden="1">[7]A11!#REF!</definedName>
    <definedName name="_195__123Graph_F_CURRENT_3" localSheetId="24" hidden="1">[6]A11!#REF!</definedName>
    <definedName name="_195__123Graph_F_CURRENT_3" hidden="1">[5]A11!#REF!</definedName>
    <definedName name="_198__123Graph_F_CURRENT_4" localSheetId="17" hidden="1">[5]A11!#REF!</definedName>
    <definedName name="_198__123Graph_F_CURRENT_4" localSheetId="15" hidden="1">[6]A11!#REF!</definedName>
    <definedName name="_198__123Graph_F_CURRENT_4" localSheetId="16" hidden="1">[6]A11!#REF!</definedName>
    <definedName name="_198__123Graph_F_CURRENT_4" localSheetId="18" hidden="1">[6]A11!#REF!</definedName>
    <definedName name="_198__123Graph_F_CURRENT_4" localSheetId="29" hidden="1">[5]A11!#REF!</definedName>
    <definedName name="_198__123Graph_F_CURRENT_4" localSheetId="4" hidden="1">[5]A11!#REF!</definedName>
    <definedName name="_198__123Graph_F_CURRENT_4" localSheetId="11" hidden="1">[5]A11!#REF!</definedName>
    <definedName name="_198__123Graph_F_CURRENT_4" localSheetId="19" hidden="1">[6]A11!#REF!</definedName>
    <definedName name="_198__123Graph_F_CURRENT_4" localSheetId="9" hidden="1">[5]A11!#REF!</definedName>
    <definedName name="_198__123Graph_F_CURRENT_4" localSheetId="0" hidden="1">[5]A11!#REF!</definedName>
    <definedName name="_198__123Graph_F_CURRENT_4" localSheetId="13" hidden="1">[7]A11!#REF!</definedName>
    <definedName name="_198__123Graph_F_CURRENT_4" localSheetId="24" hidden="1">[6]A11!#REF!</definedName>
    <definedName name="_198__123Graph_F_CURRENT_4" hidden="1">[5]A11!#REF!</definedName>
    <definedName name="_2__123Graph_BDEV_EMPL" localSheetId="17" hidden="1">'[8]Time series'!#REF!</definedName>
    <definedName name="_2__123Graph_BDEV_EMPL" localSheetId="15" hidden="1">'[9]Time series'!#REF!</definedName>
    <definedName name="_2__123Graph_BDEV_EMPL" localSheetId="16" hidden="1">'[9]Time series'!#REF!</definedName>
    <definedName name="_2__123Graph_BDEV_EMPL" localSheetId="18" hidden="1">'[9]Time series'!#REF!</definedName>
    <definedName name="_2__123Graph_BDEV_EMPL" localSheetId="29" hidden="1">'[8]Time series'!#REF!</definedName>
    <definedName name="_2__123Graph_BDEV_EMPL" localSheetId="4" hidden="1">'[8]Time series'!#REF!</definedName>
    <definedName name="_2__123Graph_BDEV_EMPL" localSheetId="11" hidden="1">'[8]Time series'!#REF!</definedName>
    <definedName name="_2__123Graph_BDEV_EMPL" localSheetId="19" hidden="1">'[9]Time series'!#REF!</definedName>
    <definedName name="_2__123Graph_BDEV_EMPL" localSheetId="9" hidden="1">'[8]Time series'!#REF!</definedName>
    <definedName name="_2__123Graph_BDEV_EMPL" localSheetId="0" hidden="1">'[8]Time series'!#REF!</definedName>
    <definedName name="_2__123Graph_BDEV_EMPL" localSheetId="13" hidden="1">'[10]Time series'!#REF!</definedName>
    <definedName name="_2__123Graph_BDEV_EMPL" localSheetId="24" hidden="1">'[9]Time series'!#REF!</definedName>
    <definedName name="_2__123Graph_BDEV_EMPL" hidden="1">'[8]Time series'!#REF!</definedName>
    <definedName name="_201__123Graph_F_CURRENT_5" localSheetId="17" hidden="1">[5]A11!#REF!</definedName>
    <definedName name="_201__123Graph_F_CURRENT_5" localSheetId="15" hidden="1">[6]A11!#REF!</definedName>
    <definedName name="_201__123Graph_F_CURRENT_5" localSheetId="16" hidden="1">[6]A11!#REF!</definedName>
    <definedName name="_201__123Graph_F_CURRENT_5" localSheetId="18" hidden="1">[6]A11!#REF!</definedName>
    <definedName name="_201__123Graph_F_CURRENT_5" localSheetId="29" hidden="1">[5]A11!#REF!</definedName>
    <definedName name="_201__123Graph_F_CURRENT_5" localSheetId="4" hidden="1">[5]A11!#REF!</definedName>
    <definedName name="_201__123Graph_F_CURRENT_5" localSheetId="11" hidden="1">[5]A11!#REF!</definedName>
    <definedName name="_201__123Graph_F_CURRENT_5" localSheetId="19" hidden="1">[6]A11!#REF!</definedName>
    <definedName name="_201__123Graph_F_CURRENT_5" localSheetId="9" hidden="1">[5]A11!#REF!</definedName>
    <definedName name="_201__123Graph_F_CURRENT_5" localSheetId="0" hidden="1">[5]A11!#REF!</definedName>
    <definedName name="_201__123Graph_F_CURRENT_5" localSheetId="13" hidden="1">[7]A11!#REF!</definedName>
    <definedName name="_201__123Graph_F_CURRENT_5" localSheetId="24" hidden="1">[6]A11!#REF!</definedName>
    <definedName name="_201__123Graph_F_CURRENT_5" hidden="1">[5]A11!#REF!</definedName>
    <definedName name="_204__123Graph_F_CURRENT_6" localSheetId="17" hidden="1">[5]A11!#REF!</definedName>
    <definedName name="_204__123Graph_F_CURRENT_6" localSheetId="15" hidden="1">[6]A11!#REF!</definedName>
    <definedName name="_204__123Graph_F_CURRENT_6" localSheetId="16" hidden="1">[6]A11!#REF!</definedName>
    <definedName name="_204__123Graph_F_CURRENT_6" localSheetId="18" hidden="1">[6]A11!#REF!</definedName>
    <definedName name="_204__123Graph_F_CURRENT_6" localSheetId="29" hidden="1">[5]A11!#REF!</definedName>
    <definedName name="_204__123Graph_F_CURRENT_6" localSheetId="4" hidden="1">[5]A11!#REF!</definedName>
    <definedName name="_204__123Graph_F_CURRENT_6" localSheetId="11" hidden="1">[5]A11!#REF!</definedName>
    <definedName name="_204__123Graph_F_CURRENT_6" localSheetId="19" hidden="1">[6]A11!#REF!</definedName>
    <definedName name="_204__123Graph_F_CURRENT_6" localSheetId="9" hidden="1">[5]A11!#REF!</definedName>
    <definedName name="_204__123Graph_F_CURRENT_6" localSheetId="0" hidden="1">[5]A11!#REF!</definedName>
    <definedName name="_204__123Graph_F_CURRENT_6" localSheetId="13" hidden="1">[7]A11!#REF!</definedName>
    <definedName name="_204__123Graph_F_CURRENT_6" localSheetId="24" hidden="1">[6]A11!#REF!</definedName>
    <definedName name="_204__123Graph_F_CURRENT_6" hidden="1">[5]A11!#REF!</definedName>
    <definedName name="_207__123Graph_F_CURRENT_7" localSheetId="17" hidden="1">[5]A11!#REF!</definedName>
    <definedName name="_207__123Graph_F_CURRENT_7" localSheetId="15" hidden="1">[6]A11!#REF!</definedName>
    <definedName name="_207__123Graph_F_CURRENT_7" localSheetId="16" hidden="1">[6]A11!#REF!</definedName>
    <definedName name="_207__123Graph_F_CURRENT_7" localSheetId="18" hidden="1">[6]A11!#REF!</definedName>
    <definedName name="_207__123Graph_F_CURRENT_7" localSheetId="29" hidden="1">[5]A11!#REF!</definedName>
    <definedName name="_207__123Graph_F_CURRENT_7" localSheetId="4" hidden="1">[5]A11!#REF!</definedName>
    <definedName name="_207__123Graph_F_CURRENT_7" localSheetId="11" hidden="1">[5]A11!#REF!</definedName>
    <definedName name="_207__123Graph_F_CURRENT_7" localSheetId="19" hidden="1">[6]A11!#REF!</definedName>
    <definedName name="_207__123Graph_F_CURRENT_7" localSheetId="9" hidden="1">[5]A11!#REF!</definedName>
    <definedName name="_207__123Graph_F_CURRENT_7" localSheetId="0" hidden="1">[5]A11!#REF!</definedName>
    <definedName name="_207__123Graph_F_CURRENT_7" localSheetId="13" hidden="1">[7]A11!#REF!</definedName>
    <definedName name="_207__123Graph_F_CURRENT_7" localSheetId="24" hidden="1">[6]A11!#REF!</definedName>
    <definedName name="_207__123Graph_F_CURRENT_7" hidden="1">[5]A11!#REF!</definedName>
    <definedName name="_21__123Graph_A_CURRENT_5" localSheetId="17" hidden="1">[5]A11!#REF!</definedName>
    <definedName name="_21__123Graph_A_CURRENT_5" localSheetId="15" hidden="1">[6]A11!#REF!</definedName>
    <definedName name="_21__123Graph_A_CURRENT_5" localSheetId="16" hidden="1">[6]A11!#REF!</definedName>
    <definedName name="_21__123Graph_A_CURRENT_5" localSheetId="18" hidden="1">[6]A11!#REF!</definedName>
    <definedName name="_21__123Graph_A_CURRENT_5" localSheetId="29" hidden="1">[5]A11!#REF!</definedName>
    <definedName name="_21__123Graph_A_CURRENT_5" localSheetId="4" hidden="1">[5]A11!#REF!</definedName>
    <definedName name="_21__123Graph_A_CURRENT_5" localSheetId="11" hidden="1">[5]A11!#REF!</definedName>
    <definedName name="_21__123Graph_A_CURRENT_5" localSheetId="19" hidden="1">[6]A11!#REF!</definedName>
    <definedName name="_21__123Graph_A_CURRENT_5" localSheetId="9" hidden="1">[5]A11!#REF!</definedName>
    <definedName name="_21__123Graph_A_CURRENT_5" localSheetId="0" hidden="1">[5]A11!#REF!</definedName>
    <definedName name="_21__123Graph_A_CURRENT_5" localSheetId="13" hidden="1">[7]A11!#REF!</definedName>
    <definedName name="_21__123Graph_A_CURRENT_5" localSheetId="24" hidden="1">[6]A11!#REF!</definedName>
    <definedName name="_21__123Graph_A_CURRENT_5" hidden="1">[5]A11!#REF!</definedName>
    <definedName name="_210__123Graph_F_CURRENT_8" localSheetId="17" hidden="1">[5]A11!#REF!</definedName>
    <definedName name="_210__123Graph_F_CURRENT_8" localSheetId="15" hidden="1">[6]A11!#REF!</definedName>
    <definedName name="_210__123Graph_F_CURRENT_8" localSheetId="16" hidden="1">[6]A11!#REF!</definedName>
    <definedName name="_210__123Graph_F_CURRENT_8" localSheetId="18" hidden="1">[6]A11!#REF!</definedName>
    <definedName name="_210__123Graph_F_CURRENT_8" localSheetId="29" hidden="1">[5]A11!#REF!</definedName>
    <definedName name="_210__123Graph_F_CURRENT_8" localSheetId="4" hidden="1">[5]A11!#REF!</definedName>
    <definedName name="_210__123Graph_F_CURRENT_8" localSheetId="11" hidden="1">[5]A11!#REF!</definedName>
    <definedName name="_210__123Graph_F_CURRENT_8" localSheetId="19" hidden="1">[6]A11!#REF!</definedName>
    <definedName name="_210__123Graph_F_CURRENT_8" localSheetId="9" hidden="1">[5]A11!#REF!</definedName>
    <definedName name="_210__123Graph_F_CURRENT_8" localSheetId="0" hidden="1">[5]A11!#REF!</definedName>
    <definedName name="_210__123Graph_F_CURRENT_8" localSheetId="13" hidden="1">[7]A11!#REF!</definedName>
    <definedName name="_210__123Graph_F_CURRENT_8" localSheetId="24" hidden="1">[6]A11!#REF!</definedName>
    <definedName name="_210__123Graph_F_CURRENT_8" hidden="1">[5]A11!#REF!</definedName>
    <definedName name="_213__123Graph_F_CURRENT_9" localSheetId="17" hidden="1">[5]A11!#REF!</definedName>
    <definedName name="_213__123Graph_F_CURRENT_9" localSheetId="15" hidden="1">[6]A11!#REF!</definedName>
    <definedName name="_213__123Graph_F_CURRENT_9" localSheetId="16" hidden="1">[6]A11!#REF!</definedName>
    <definedName name="_213__123Graph_F_CURRENT_9" localSheetId="18" hidden="1">[6]A11!#REF!</definedName>
    <definedName name="_213__123Graph_F_CURRENT_9" localSheetId="29" hidden="1">[5]A11!#REF!</definedName>
    <definedName name="_213__123Graph_F_CURRENT_9" localSheetId="4" hidden="1">[5]A11!#REF!</definedName>
    <definedName name="_213__123Graph_F_CURRENT_9" localSheetId="11" hidden="1">[5]A11!#REF!</definedName>
    <definedName name="_213__123Graph_F_CURRENT_9" localSheetId="19" hidden="1">[6]A11!#REF!</definedName>
    <definedName name="_213__123Graph_F_CURRENT_9" localSheetId="9" hidden="1">[5]A11!#REF!</definedName>
    <definedName name="_213__123Graph_F_CURRENT_9" localSheetId="0" hidden="1">[5]A11!#REF!</definedName>
    <definedName name="_213__123Graph_F_CURRENT_9" localSheetId="13" hidden="1">[7]A11!#REF!</definedName>
    <definedName name="_213__123Graph_F_CURRENT_9" localSheetId="24" hidden="1">[6]A11!#REF!</definedName>
    <definedName name="_213__123Graph_F_CURRENT_9" hidden="1">[5]A11!#REF!</definedName>
    <definedName name="_24__123Graph_A_CURRENT_6" localSheetId="17" hidden="1">[5]A11!#REF!</definedName>
    <definedName name="_24__123Graph_A_CURRENT_6" localSheetId="15" hidden="1">[6]A11!#REF!</definedName>
    <definedName name="_24__123Graph_A_CURRENT_6" localSheetId="16" hidden="1">[6]A11!#REF!</definedName>
    <definedName name="_24__123Graph_A_CURRENT_6" localSheetId="18" hidden="1">[6]A11!#REF!</definedName>
    <definedName name="_24__123Graph_A_CURRENT_6" localSheetId="29" hidden="1">[5]A11!#REF!</definedName>
    <definedName name="_24__123Graph_A_CURRENT_6" localSheetId="4" hidden="1">[5]A11!#REF!</definedName>
    <definedName name="_24__123Graph_A_CURRENT_6" localSheetId="11" hidden="1">[5]A11!#REF!</definedName>
    <definedName name="_24__123Graph_A_CURRENT_6" localSheetId="19" hidden="1">[6]A11!#REF!</definedName>
    <definedName name="_24__123Graph_A_CURRENT_6" localSheetId="9" hidden="1">[5]A11!#REF!</definedName>
    <definedName name="_24__123Graph_A_CURRENT_6" localSheetId="0" hidden="1">[5]A11!#REF!</definedName>
    <definedName name="_24__123Graph_A_CURRENT_6" localSheetId="13" hidden="1">[7]A11!#REF!</definedName>
    <definedName name="_24__123Graph_A_CURRENT_6" localSheetId="24" hidden="1">[6]A11!#REF!</definedName>
    <definedName name="_24__123Graph_A_CURRENT_6" hidden="1">[5]A11!#REF!</definedName>
    <definedName name="_27__123Graph_A_CURRENT_7" localSheetId="17" hidden="1">[5]A11!#REF!</definedName>
    <definedName name="_27__123Graph_A_CURRENT_7" localSheetId="15" hidden="1">[6]A11!#REF!</definedName>
    <definedName name="_27__123Graph_A_CURRENT_7" localSheetId="16" hidden="1">[6]A11!#REF!</definedName>
    <definedName name="_27__123Graph_A_CURRENT_7" localSheetId="18" hidden="1">[6]A11!#REF!</definedName>
    <definedName name="_27__123Graph_A_CURRENT_7" localSheetId="29" hidden="1">[5]A11!#REF!</definedName>
    <definedName name="_27__123Graph_A_CURRENT_7" localSheetId="4" hidden="1">[5]A11!#REF!</definedName>
    <definedName name="_27__123Graph_A_CURRENT_7" localSheetId="11" hidden="1">[5]A11!#REF!</definedName>
    <definedName name="_27__123Graph_A_CURRENT_7" localSheetId="19" hidden="1">[6]A11!#REF!</definedName>
    <definedName name="_27__123Graph_A_CURRENT_7" localSheetId="9" hidden="1">[5]A11!#REF!</definedName>
    <definedName name="_27__123Graph_A_CURRENT_7" localSheetId="0" hidden="1">[5]A11!#REF!</definedName>
    <definedName name="_27__123Graph_A_CURRENT_7" localSheetId="13" hidden="1">[7]A11!#REF!</definedName>
    <definedName name="_27__123Graph_A_CURRENT_7" localSheetId="24" hidden="1">[6]A11!#REF!</definedName>
    <definedName name="_27__123Graph_A_CURRENT_7" hidden="1">[5]A11!#REF!</definedName>
    <definedName name="_3__123Graph_A_CURRENT" localSheetId="17" hidden="1">[5]A11!#REF!</definedName>
    <definedName name="_3__123Graph_A_CURRENT" localSheetId="15" hidden="1">[6]A11!#REF!</definedName>
    <definedName name="_3__123Graph_A_CURRENT" localSheetId="16" hidden="1">[6]A11!#REF!</definedName>
    <definedName name="_3__123Graph_A_CURRENT" localSheetId="18" hidden="1">[6]A11!#REF!</definedName>
    <definedName name="_3__123Graph_A_CURRENT" localSheetId="29" hidden="1">[5]A11!#REF!</definedName>
    <definedName name="_3__123Graph_A_CURRENT" localSheetId="4" hidden="1">[5]A11!#REF!</definedName>
    <definedName name="_3__123Graph_A_CURRENT" localSheetId="11" hidden="1">[5]A11!#REF!</definedName>
    <definedName name="_3__123Graph_A_CURRENT" localSheetId="19" hidden="1">[6]A11!#REF!</definedName>
    <definedName name="_3__123Graph_A_CURRENT" localSheetId="9" hidden="1">[5]A11!#REF!</definedName>
    <definedName name="_3__123Graph_A_CURRENT" localSheetId="0" hidden="1">[5]A11!#REF!</definedName>
    <definedName name="_3__123Graph_A_CURRENT" localSheetId="13" hidden="1">[7]A11!#REF!</definedName>
    <definedName name="_3__123Graph_A_CURRENT" localSheetId="24" hidden="1">[6]A11!#REF!</definedName>
    <definedName name="_3__123Graph_A_CURRENT" hidden="1">[5]A11!#REF!</definedName>
    <definedName name="_3__123Graph_CDEV_EMPL" localSheetId="17" hidden="1">'[8]Time series'!#REF!</definedName>
    <definedName name="_3__123Graph_CDEV_EMPL" localSheetId="15" hidden="1">'[9]Time series'!#REF!</definedName>
    <definedName name="_3__123Graph_CDEV_EMPL" localSheetId="16" hidden="1">'[9]Time series'!#REF!</definedName>
    <definedName name="_3__123Graph_CDEV_EMPL" localSheetId="18" hidden="1">'[9]Time series'!#REF!</definedName>
    <definedName name="_3__123Graph_CDEV_EMPL" localSheetId="29" hidden="1">'[8]Time series'!#REF!</definedName>
    <definedName name="_3__123Graph_CDEV_EMPL" localSheetId="4" hidden="1">'[8]Time series'!#REF!</definedName>
    <definedName name="_3__123Graph_CDEV_EMPL" localSheetId="11" hidden="1">'[8]Time series'!#REF!</definedName>
    <definedName name="_3__123Graph_CDEV_EMPL" localSheetId="19" hidden="1">'[9]Time series'!#REF!</definedName>
    <definedName name="_3__123Graph_CDEV_EMPL" localSheetId="9" hidden="1">'[8]Time series'!#REF!</definedName>
    <definedName name="_3__123Graph_CDEV_EMPL" localSheetId="0" hidden="1">'[8]Time series'!#REF!</definedName>
    <definedName name="_3__123Graph_CDEV_EMPL" localSheetId="13" hidden="1">'[10]Time series'!#REF!</definedName>
    <definedName name="_3__123Graph_CDEV_EMPL" localSheetId="24" hidden="1">'[9]Time series'!#REF!</definedName>
    <definedName name="_3__123Graph_CDEV_EMPL" hidden="1">'[8]Time series'!#REF!</definedName>
    <definedName name="_30__123Graph_A_CURRENT_8" localSheetId="17" hidden="1">[5]A11!#REF!</definedName>
    <definedName name="_30__123Graph_A_CURRENT_8" localSheetId="15" hidden="1">[6]A11!#REF!</definedName>
    <definedName name="_30__123Graph_A_CURRENT_8" localSheetId="16" hidden="1">[6]A11!#REF!</definedName>
    <definedName name="_30__123Graph_A_CURRENT_8" localSheetId="18" hidden="1">[6]A11!#REF!</definedName>
    <definedName name="_30__123Graph_A_CURRENT_8" localSheetId="29" hidden="1">[5]A11!#REF!</definedName>
    <definedName name="_30__123Graph_A_CURRENT_8" localSheetId="4" hidden="1">[5]A11!#REF!</definedName>
    <definedName name="_30__123Graph_A_CURRENT_8" localSheetId="11" hidden="1">[5]A11!#REF!</definedName>
    <definedName name="_30__123Graph_A_CURRENT_8" localSheetId="19" hidden="1">[6]A11!#REF!</definedName>
    <definedName name="_30__123Graph_A_CURRENT_8" localSheetId="9" hidden="1">[5]A11!#REF!</definedName>
    <definedName name="_30__123Graph_A_CURRENT_8" localSheetId="0" hidden="1">[5]A11!#REF!</definedName>
    <definedName name="_30__123Graph_A_CURRENT_8" localSheetId="13" hidden="1">[7]A11!#REF!</definedName>
    <definedName name="_30__123Graph_A_CURRENT_8" localSheetId="24" hidden="1">[6]A11!#REF!</definedName>
    <definedName name="_30__123Graph_A_CURRENT_8" hidden="1">[5]A11!#REF!</definedName>
    <definedName name="_33__123Graph_A_CURRENT_9" localSheetId="17" hidden="1">[5]A11!#REF!</definedName>
    <definedName name="_33__123Graph_A_CURRENT_9" localSheetId="15" hidden="1">[6]A11!#REF!</definedName>
    <definedName name="_33__123Graph_A_CURRENT_9" localSheetId="16" hidden="1">[6]A11!#REF!</definedName>
    <definedName name="_33__123Graph_A_CURRENT_9" localSheetId="18" hidden="1">[6]A11!#REF!</definedName>
    <definedName name="_33__123Graph_A_CURRENT_9" localSheetId="29" hidden="1">[5]A11!#REF!</definedName>
    <definedName name="_33__123Graph_A_CURRENT_9" localSheetId="4" hidden="1">[5]A11!#REF!</definedName>
    <definedName name="_33__123Graph_A_CURRENT_9" localSheetId="11" hidden="1">[5]A11!#REF!</definedName>
    <definedName name="_33__123Graph_A_CURRENT_9" localSheetId="19" hidden="1">[6]A11!#REF!</definedName>
    <definedName name="_33__123Graph_A_CURRENT_9" localSheetId="9" hidden="1">[5]A11!#REF!</definedName>
    <definedName name="_33__123Graph_A_CURRENT_9" localSheetId="0" hidden="1">[5]A11!#REF!</definedName>
    <definedName name="_33__123Graph_A_CURRENT_9" localSheetId="13" hidden="1">[7]A11!#REF!</definedName>
    <definedName name="_33__123Graph_A_CURRENT_9" localSheetId="24" hidden="1">[6]A11!#REF!</definedName>
    <definedName name="_33__123Graph_A_CURRENT_9" hidden="1">[5]A11!#REF!</definedName>
    <definedName name="_36__123Graph_AChart_1" localSheetId="17" hidden="1">'[11]Table 1'!#REF!</definedName>
    <definedName name="_36__123Graph_AChart_1" localSheetId="15" hidden="1">'[12]Table 1'!#REF!</definedName>
    <definedName name="_36__123Graph_AChart_1" localSheetId="16" hidden="1">'[12]Table 1'!#REF!</definedName>
    <definedName name="_36__123Graph_AChart_1" localSheetId="18" hidden="1">'[12]Table 1'!#REF!</definedName>
    <definedName name="_36__123Graph_AChart_1" localSheetId="29" hidden="1">'[11]Table 1'!#REF!</definedName>
    <definedName name="_36__123Graph_AChart_1" localSheetId="4" hidden="1">'[11]Table 1'!#REF!</definedName>
    <definedName name="_36__123Graph_AChart_1" localSheetId="11" hidden="1">'[11]Table 1'!#REF!</definedName>
    <definedName name="_36__123Graph_AChart_1" localSheetId="19" hidden="1">'[12]Table 1'!#REF!</definedName>
    <definedName name="_36__123Graph_AChart_1" localSheetId="9" hidden="1">'[11]Table 1'!#REF!</definedName>
    <definedName name="_36__123Graph_AChart_1" localSheetId="0" hidden="1">'[11]Table 1'!#REF!</definedName>
    <definedName name="_36__123Graph_AChart_1" localSheetId="13" hidden="1">'[13]Table 1'!#REF!</definedName>
    <definedName name="_36__123Graph_AChart_1" localSheetId="24" hidden="1">'[12]Table 1'!#REF!</definedName>
    <definedName name="_36__123Graph_AChart_1" hidden="1">'[11]Table 1'!#REF!</definedName>
    <definedName name="_39__123Graph_ADEV_EMPL" localSheetId="17" hidden="1">'[2]Time series'!#REF!</definedName>
    <definedName name="_39__123Graph_ADEV_EMPL" localSheetId="15" hidden="1">'[3]Time series'!#REF!</definedName>
    <definedName name="_39__123Graph_ADEV_EMPL" localSheetId="16" hidden="1">'[3]Time series'!#REF!</definedName>
    <definedName name="_39__123Graph_ADEV_EMPL" localSheetId="18" hidden="1">'[3]Time series'!#REF!</definedName>
    <definedName name="_39__123Graph_ADEV_EMPL" localSheetId="29" hidden="1">'[2]Time series'!#REF!</definedName>
    <definedName name="_39__123Graph_ADEV_EMPL" localSheetId="4" hidden="1">'[2]Time series'!#REF!</definedName>
    <definedName name="_39__123Graph_ADEV_EMPL" localSheetId="11" hidden="1">'[2]Time series'!#REF!</definedName>
    <definedName name="_39__123Graph_ADEV_EMPL" localSheetId="19" hidden="1">'[3]Time series'!#REF!</definedName>
    <definedName name="_39__123Graph_ADEV_EMPL" localSheetId="9" hidden="1">'[2]Time series'!#REF!</definedName>
    <definedName name="_39__123Graph_ADEV_EMPL" localSheetId="0" hidden="1">'[2]Time series'!#REF!</definedName>
    <definedName name="_39__123Graph_ADEV_EMPL" localSheetId="13" hidden="1">'[4]Time series'!#REF!</definedName>
    <definedName name="_39__123Graph_ADEV_EMPL" localSheetId="24" hidden="1">'[3]Time series'!#REF!</definedName>
    <definedName name="_39__123Graph_ADEV_EMPL" hidden="1">'[2]Time series'!#REF!</definedName>
    <definedName name="_4__123Graph_CSWE_EMPL" localSheetId="17" hidden="1">'[8]Time series'!#REF!</definedName>
    <definedName name="_4__123Graph_CSWE_EMPL" localSheetId="15" hidden="1">'[9]Time series'!#REF!</definedName>
    <definedName name="_4__123Graph_CSWE_EMPL" localSheetId="16" hidden="1">'[9]Time series'!#REF!</definedName>
    <definedName name="_4__123Graph_CSWE_EMPL" localSheetId="18" hidden="1">'[9]Time series'!#REF!</definedName>
    <definedName name="_4__123Graph_CSWE_EMPL" localSheetId="29" hidden="1">'[8]Time series'!#REF!</definedName>
    <definedName name="_4__123Graph_CSWE_EMPL" localSheetId="4" hidden="1">'[8]Time series'!#REF!</definedName>
    <definedName name="_4__123Graph_CSWE_EMPL" localSheetId="11" hidden="1">'[8]Time series'!#REF!</definedName>
    <definedName name="_4__123Graph_CSWE_EMPL" localSheetId="19" hidden="1">'[9]Time series'!#REF!</definedName>
    <definedName name="_4__123Graph_CSWE_EMPL" localSheetId="9" hidden="1">'[8]Time series'!#REF!</definedName>
    <definedName name="_4__123Graph_CSWE_EMPL" localSheetId="0" hidden="1">'[8]Time series'!#REF!</definedName>
    <definedName name="_4__123Graph_CSWE_EMPL" localSheetId="13" hidden="1">'[10]Time series'!#REF!</definedName>
    <definedName name="_4__123Graph_CSWE_EMPL" localSheetId="24" hidden="1">'[9]Time series'!#REF!</definedName>
    <definedName name="_4__123Graph_CSWE_EMPL" hidden="1">'[8]Time series'!#REF!</definedName>
    <definedName name="_42__123Graph_B_CURRENT" localSheetId="17" hidden="1">[5]A11!#REF!</definedName>
    <definedName name="_42__123Graph_B_CURRENT" localSheetId="15" hidden="1">[6]A11!#REF!</definedName>
    <definedName name="_42__123Graph_B_CURRENT" localSheetId="16" hidden="1">[6]A11!#REF!</definedName>
    <definedName name="_42__123Graph_B_CURRENT" localSheetId="18" hidden="1">[6]A11!#REF!</definedName>
    <definedName name="_42__123Graph_B_CURRENT" localSheetId="29" hidden="1">[5]A11!#REF!</definedName>
    <definedName name="_42__123Graph_B_CURRENT" localSheetId="4" hidden="1">[5]A11!#REF!</definedName>
    <definedName name="_42__123Graph_B_CURRENT" localSheetId="11" hidden="1">[5]A11!#REF!</definedName>
    <definedName name="_42__123Graph_B_CURRENT" localSheetId="19" hidden="1">[6]A11!#REF!</definedName>
    <definedName name="_42__123Graph_B_CURRENT" localSheetId="9" hidden="1">[5]A11!#REF!</definedName>
    <definedName name="_42__123Graph_B_CURRENT" localSheetId="0" hidden="1">[5]A11!#REF!</definedName>
    <definedName name="_42__123Graph_B_CURRENT" localSheetId="13" hidden="1">[7]A11!#REF!</definedName>
    <definedName name="_42__123Graph_B_CURRENT" localSheetId="24" hidden="1">[6]A11!#REF!</definedName>
    <definedName name="_42__123Graph_B_CURRENT" hidden="1">[5]A11!#REF!</definedName>
    <definedName name="_45__123Graph_B_CURRENT_1" localSheetId="17" hidden="1">[5]A11!#REF!</definedName>
    <definedName name="_45__123Graph_B_CURRENT_1" localSheetId="15" hidden="1">[6]A11!#REF!</definedName>
    <definedName name="_45__123Graph_B_CURRENT_1" localSheetId="16" hidden="1">[6]A11!#REF!</definedName>
    <definedName name="_45__123Graph_B_CURRENT_1" localSheetId="18" hidden="1">[6]A11!#REF!</definedName>
    <definedName name="_45__123Graph_B_CURRENT_1" localSheetId="29" hidden="1">[5]A11!#REF!</definedName>
    <definedName name="_45__123Graph_B_CURRENT_1" localSheetId="4" hidden="1">[5]A11!#REF!</definedName>
    <definedName name="_45__123Graph_B_CURRENT_1" localSheetId="11" hidden="1">[5]A11!#REF!</definedName>
    <definedName name="_45__123Graph_B_CURRENT_1" localSheetId="19" hidden="1">[6]A11!#REF!</definedName>
    <definedName name="_45__123Graph_B_CURRENT_1" localSheetId="9" hidden="1">[5]A11!#REF!</definedName>
    <definedName name="_45__123Graph_B_CURRENT_1" localSheetId="0" hidden="1">[5]A11!#REF!</definedName>
    <definedName name="_45__123Graph_B_CURRENT_1" localSheetId="13" hidden="1">[7]A11!#REF!</definedName>
    <definedName name="_45__123Graph_B_CURRENT_1" localSheetId="24" hidden="1">[6]A11!#REF!</definedName>
    <definedName name="_45__123Graph_B_CURRENT_1" hidden="1">[5]A11!#REF!</definedName>
    <definedName name="_48__123Graph_B_CURRENT_10" localSheetId="17" hidden="1">[5]A11!#REF!</definedName>
    <definedName name="_48__123Graph_B_CURRENT_10" localSheetId="15" hidden="1">[6]A11!#REF!</definedName>
    <definedName name="_48__123Graph_B_CURRENT_10" localSheetId="16" hidden="1">[6]A11!#REF!</definedName>
    <definedName name="_48__123Graph_B_CURRENT_10" localSheetId="18" hidden="1">[6]A11!#REF!</definedName>
    <definedName name="_48__123Graph_B_CURRENT_10" localSheetId="29" hidden="1">[5]A11!#REF!</definedName>
    <definedName name="_48__123Graph_B_CURRENT_10" localSheetId="4" hidden="1">[5]A11!#REF!</definedName>
    <definedName name="_48__123Graph_B_CURRENT_10" localSheetId="11" hidden="1">[5]A11!#REF!</definedName>
    <definedName name="_48__123Graph_B_CURRENT_10" localSheetId="19" hidden="1">[6]A11!#REF!</definedName>
    <definedName name="_48__123Graph_B_CURRENT_10" localSheetId="9" hidden="1">[5]A11!#REF!</definedName>
    <definedName name="_48__123Graph_B_CURRENT_10" localSheetId="0" hidden="1">[5]A11!#REF!</definedName>
    <definedName name="_48__123Graph_B_CURRENT_10" localSheetId="13" hidden="1">[7]A11!#REF!</definedName>
    <definedName name="_48__123Graph_B_CURRENT_10" localSheetId="24" hidden="1">[6]A11!#REF!</definedName>
    <definedName name="_48__123Graph_B_CURRENT_10" hidden="1">[5]A11!#REF!</definedName>
    <definedName name="_51__123Graph_B_CURRENT_2" localSheetId="17" hidden="1">[5]A11!#REF!</definedName>
    <definedName name="_51__123Graph_B_CURRENT_2" localSheetId="15" hidden="1">[6]A11!#REF!</definedName>
    <definedName name="_51__123Graph_B_CURRENT_2" localSheetId="16" hidden="1">[6]A11!#REF!</definedName>
    <definedName name="_51__123Graph_B_CURRENT_2" localSheetId="18" hidden="1">[6]A11!#REF!</definedName>
    <definedName name="_51__123Graph_B_CURRENT_2" localSheetId="29" hidden="1">[5]A11!#REF!</definedName>
    <definedName name="_51__123Graph_B_CURRENT_2" localSheetId="4" hidden="1">[5]A11!#REF!</definedName>
    <definedName name="_51__123Graph_B_CURRENT_2" localSheetId="11" hidden="1">[5]A11!#REF!</definedName>
    <definedName name="_51__123Graph_B_CURRENT_2" localSheetId="19" hidden="1">[6]A11!#REF!</definedName>
    <definedName name="_51__123Graph_B_CURRENT_2" localSheetId="9" hidden="1">[5]A11!#REF!</definedName>
    <definedName name="_51__123Graph_B_CURRENT_2" localSheetId="0" hidden="1">[5]A11!#REF!</definedName>
    <definedName name="_51__123Graph_B_CURRENT_2" localSheetId="13" hidden="1">[7]A11!#REF!</definedName>
    <definedName name="_51__123Graph_B_CURRENT_2" localSheetId="24" hidden="1">[6]A11!#REF!</definedName>
    <definedName name="_51__123Graph_B_CURRENT_2" hidden="1">[5]A11!#REF!</definedName>
    <definedName name="_54__123Graph_B_CURRENT_3" localSheetId="17" hidden="1">[5]A11!#REF!</definedName>
    <definedName name="_54__123Graph_B_CURRENT_3" localSheetId="15" hidden="1">[6]A11!#REF!</definedName>
    <definedName name="_54__123Graph_B_CURRENT_3" localSheetId="16" hidden="1">[6]A11!#REF!</definedName>
    <definedName name="_54__123Graph_B_CURRENT_3" localSheetId="18" hidden="1">[6]A11!#REF!</definedName>
    <definedName name="_54__123Graph_B_CURRENT_3" localSheetId="29" hidden="1">[5]A11!#REF!</definedName>
    <definedName name="_54__123Graph_B_CURRENT_3" localSheetId="4" hidden="1">[5]A11!#REF!</definedName>
    <definedName name="_54__123Graph_B_CURRENT_3" localSheetId="11" hidden="1">[5]A11!#REF!</definedName>
    <definedName name="_54__123Graph_B_CURRENT_3" localSheetId="19" hidden="1">[6]A11!#REF!</definedName>
    <definedName name="_54__123Graph_B_CURRENT_3" localSheetId="9" hidden="1">[5]A11!#REF!</definedName>
    <definedName name="_54__123Graph_B_CURRENT_3" localSheetId="0" hidden="1">[5]A11!#REF!</definedName>
    <definedName name="_54__123Graph_B_CURRENT_3" localSheetId="13" hidden="1">[7]A11!#REF!</definedName>
    <definedName name="_54__123Graph_B_CURRENT_3" localSheetId="24" hidden="1">[6]A11!#REF!</definedName>
    <definedName name="_54__123Graph_B_CURRENT_3" hidden="1">[5]A11!#REF!</definedName>
    <definedName name="_57__123Graph_B_CURRENT_4" localSheetId="17" hidden="1">[5]A11!#REF!</definedName>
    <definedName name="_57__123Graph_B_CURRENT_4" localSheetId="15" hidden="1">[6]A11!#REF!</definedName>
    <definedName name="_57__123Graph_B_CURRENT_4" localSheetId="16" hidden="1">[6]A11!#REF!</definedName>
    <definedName name="_57__123Graph_B_CURRENT_4" localSheetId="18" hidden="1">[6]A11!#REF!</definedName>
    <definedName name="_57__123Graph_B_CURRENT_4" localSheetId="29" hidden="1">[5]A11!#REF!</definedName>
    <definedName name="_57__123Graph_B_CURRENT_4" localSheetId="4" hidden="1">[5]A11!#REF!</definedName>
    <definedName name="_57__123Graph_B_CURRENT_4" localSheetId="11" hidden="1">[5]A11!#REF!</definedName>
    <definedName name="_57__123Graph_B_CURRENT_4" localSheetId="19" hidden="1">[6]A11!#REF!</definedName>
    <definedName name="_57__123Graph_B_CURRENT_4" localSheetId="9" hidden="1">[5]A11!#REF!</definedName>
    <definedName name="_57__123Graph_B_CURRENT_4" localSheetId="0" hidden="1">[5]A11!#REF!</definedName>
    <definedName name="_57__123Graph_B_CURRENT_4" localSheetId="13" hidden="1">[7]A11!#REF!</definedName>
    <definedName name="_57__123Graph_B_CURRENT_4" localSheetId="24" hidden="1">[6]A11!#REF!</definedName>
    <definedName name="_57__123Graph_B_CURRENT_4" hidden="1">[5]A11!#REF!</definedName>
    <definedName name="_6__123Graph_A_CURRENT_1" localSheetId="17" hidden="1">[5]A11!#REF!</definedName>
    <definedName name="_6__123Graph_A_CURRENT_1" localSheetId="15" hidden="1">[6]A11!#REF!</definedName>
    <definedName name="_6__123Graph_A_CURRENT_1" localSheetId="16" hidden="1">[6]A11!#REF!</definedName>
    <definedName name="_6__123Graph_A_CURRENT_1" localSheetId="18" hidden="1">[6]A11!#REF!</definedName>
    <definedName name="_6__123Graph_A_CURRENT_1" localSheetId="29" hidden="1">[5]A11!#REF!</definedName>
    <definedName name="_6__123Graph_A_CURRENT_1" localSheetId="4" hidden="1">[5]A11!#REF!</definedName>
    <definedName name="_6__123Graph_A_CURRENT_1" localSheetId="11" hidden="1">[5]A11!#REF!</definedName>
    <definedName name="_6__123Graph_A_CURRENT_1" localSheetId="19" hidden="1">[6]A11!#REF!</definedName>
    <definedName name="_6__123Graph_A_CURRENT_1" localSheetId="9" hidden="1">[5]A11!#REF!</definedName>
    <definedName name="_6__123Graph_A_CURRENT_1" localSheetId="0" hidden="1">[5]A11!#REF!</definedName>
    <definedName name="_6__123Graph_A_CURRENT_1" localSheetId="13" hidden="1">[7]A11!#REF!</definedName>
    <definedName name="_6__123Graph_A_CURRENT_1" localSheetId="24" hidden="1">[6]A11!#REF!</definedName>
    <definedName name="_6__123Graph_A_CURRENT_1" hidden="1">[5]A11!#REF!</definedName>
    <definedName name="_60__123Graph_B_CURRENT_5" localSheetId="17" hidden="1">[5]A11!#REF!</definedName>
    <definedName name="_60__123Graph_B_CURRENT_5" localSheetId="15" hidden="1">[6]A11!#REF!</definedName>
    <definedName name="_60__123Graph_B_CURRENT_5" localSheetId="16" hidden="1">[6]A11!#REF!</definedName>
    <definedName name="_60__123Graph_B_CURRENT_5" localSheetId="18" hidden="1">[6]A11!#REF!</definedName>
    <definedName name="_60__123Graph_B_CURRENT_5" localSheetId="29" hidden="1">[5]A11!#REF!</definedName>
    <definedName name="_60__123Graph_B_CURRENT_5" localSheetId="4" hidden="1">[5]A11!#REF!</definedName>
    <definedName name="_60__123Graph_B_CURRENT_5" localSheetId="11" hidden="1">[5]A11!#REF!</definedName>
    <definedName name="_60__123Graph_B_CURRENT_5" localSheetId="19" hidden="1">[6]A11!#REF!</definedName>
    <definedName name="_60__123Graph_B_CURRENT_5" localSheetId="9" hidden="1">[5]A11!#REF!</definedName>
    <definedName name="_60__123Graph_B_CURRENT_5" localSheetId="0" hidden="1">[5]A11!#REF!</definedName>
    <definedName name="_60__123Graph_B_CURRENT_5" localSheetId="13" hidden="1">[7]A11!#REF!</definedName>
    <definedName name="_60__123Graph_B_CURRENT_5" localSheetId="24" hidden="1">[6]A11!#REF!</definedName>
    <definedName name="_60__123Graph_B_CURRENT_5" hidden="1">[5]A11!#REF!</definedName>
    <definedName name="_63__123Graph_B_CURRENT_6" localSheetId="17" hidden="1">[5]A11!#REF!</definedName>
    <definedName name="_63__123Graph_B_CURRENT_6" localSheetId="15" hidden="1">[6]A11!#REF!</definedName>
    <definedName name="_63__123Graph_B_CURRENT_6" localSheetId="16" hidden="1">[6]A11!#REF!</definedName>
    <definedName name="_63__123Graph_B_CURRENT_6" localSheetId="18" hidden="1">[6]A11!#REF!</definedName>
    <definedName name="_63__123Graph_B_CURRENT_6" localSheetId="29" hidden="1">[5]A11!#REF!</definedName>
    <definedName name="_63__123Graph_B_CURRENT_6" localSheetId="4" hidden="1">[5]A11!#REF!</definedName>
    <definedName name="_63__123Graph_B_CURRENT_6" localSheetId="11" hidden="1">[5]A11!#REF!</definedName>
    <definedName name="_63__123Graph_B_CURRENT_6" localSheetId="19" hidden="1">[6]A11!#REF!</definedName>
    <definedName name="_63__123Graph_B_CURRENT_6" localSheetId="9" hidden="1">[5]A11!#REF!</definedName>
    <definedName name="_63__123Graph_B_CURRENT_6" localSheetId="0" hidden="1">[5]A11!#REF!</definedName>
    <definedName name="_63__123Graph_B_CURRENT_6" localSheetId="13" hidden="1">[7]A11!#REF!</definedName>
    <definedName name="_63__123Graph_B_CURRENT_6" localSheetId="24" hidden="1">[6]A11!#REF!</definedName>
    <definedName name="_63__123Graph_B_CURRENT_6" hidden="1">[5]A11!#REF!</definedName>
    <definedName name="_66__123Graph_B_CURRENT_7" localSheetId="17" hidden="1">[5]A11!#REF!</definedName>
    <definedName name="_66__123Graph_B_CURRENT_7" localSheetId="15" hidden="1">[6]A11!#REF!</definedName>
    <definedName name="_66__123Graph_B_CURRENT_7" localSheetId="16" hidden="1">[6]A11!#REF!</definedName>
    <definedName name="_66__123Graph_B_CURRENT_7" localSheetId="18" hidden="1">[6]A11!#REF!</definedName>
    <definedName name="_66__123Graph_B_CURRENT_7" localSheetId="29" hidden="1">[5]A11!#REF!</definedName>
    <definedName name="_66__123Graph_B_CURRENT_7" localSheetId="4" hidden="1">[5]A11!#REF!</definedName>
    <definedName name="_66__123Graph_B_CURRENT_7" localSheetId="11" hidden="1">[5]A11!#REF!</definedName>
    <definedName name="_66__123Graph_B_CURRENT_7" localSheetId="19" hidden="1">[6]A11!#REF!</definedName>
    <definedName name="_66__123Graph_B_CURRENT_7" localSheetId="9" hidden="1">[5]A11!#REF!</definedName>
    <definedName name="_66__123Graph_B_CURRENT_7" localSheetId="0" hidden="1">[5]A11!#REF!</definedName>
    <definedName name="_66__123Graph_B_CURRENT_7" localSheetId="13" hidden="1">[7]A11!#REF!</definedName>
    <definedName name="_66__123Graph_B_CURRENT_7" localSheetId="24" hidden="1">[6]A11!#REF!</definedName>
    <definedName name="_66__123Graph_B_CURRENT_7" hidden="1">[5]A11!#REF!</definedName>
    <definedName name="_69__123Graph_B_CURRENT_8" localSheetId="17" hidden="1">[5]A11!#REF!</definedName>
    <definedName name="_69__123Graph_B_CURRENT_8" localSheetId="15" hidden="1">[6]A11!#REF!</definedName>
    <definedName name="_69__123Graph_B_CURRENT_8" localSheetId="16" hidden="1">[6]A11!#REF!</definedName>
    <definedName name="_69__123Graph_B_CURRENT_8" localSheetId="18" hidden="1">[6]A11!#REF!</definedName>
    <definedName name="_69__123Graph_B_CURRENT_8" localSheetId="29" hidden="1">[5]A11!#REF!</definedName>
    <definedName name="_69__123Graph_B_CURRENT_8" localSheetId="4" hidden="1">[5]A11!#REF!</definedName>
    <definedName name="_69__123Graph_B_CURRENT_8" localSheetId="11" hidden="1">[5]A11!#REF!</definedName>
    <definedName name="_69__123Graph_B_CURRENT_8" localSheetId="19" hidden="1">[6]A11!#REF!</definedName>
    <definedName name="_69__123Graph_B_CURRENT_8" localSheetId="9" hidden="1">[5]A11!#REF!</definedName>
    <definedName name="_69__123Graph_B_CURRENT_8" localSheetId="0" hidden="1">[5]A11!#REF!</definedName>
    <definedName name="_69__123Graph_B_CURRENT_8" localSheetId="13" hidden="1">[7]A11!#REF!</definedName>
    <definedName name="_69__123Graph_B_CURRENT_8" localSheetId="24" hidden="1">[6]A11!#REF!</definedName>
    <definedName name="_69__123Graph_B_CURRENT_8" hidden="1">[5]A11!#REF!</definedName>
    <definedName name="_72__123Graph_B_CURRENT_9" localSheetId="17" hidden="1">[5]A11!#REF!</definedName>
    <definedName name="_72__123Graph_B_CURRENT_9" localSheetId="15" hidden="1">[6]A11!#REF!</definedName>
    <definedName name="_72__123Graph_B_CURRENT_9" localSheetId="16" hidden="1">[6]A11!#REF!</definedName>
    <definedName name="_72__123Graph_B_CURRENT_9" localSheetId="18" hidden="1">[6]A11!#REF!</definedName>
    <definedName name="_72__123Graph_B_CURRENT_9" localSheetId="29" hidden="1">[5]A11!#REF!</definedName>
    <definedName name="_72__123Graph_B_CURRENT_9" localSheetId="4" hidden="1">[5]A11!#REF!</definedName>
    <definedName name="_72__123Graph_B_CURRENT_9" localSheetId="11" hidden="1">[5]A11!#REF!</definedName>
    <definedName name="_72__123Graph_B_CURRENT_9" localSheetId="19" hidden="1">[6]A11!#REF!</definedName>
    <definedName name="_72__123Graph_B_CURRENT_9" localSheetId="9" hidden="1">[5]A11!#REF!</definedName>
    <definedName name="_72__123Graph_B_CURRENT_9" localSheetId="0" hidden="1">[5]A11!#REF!</definedName>
    <definedName name="_72__123Graph_B_CURRENT_9" localSheetId="13" hidden="1">[7]A11!#REF!</definedName>
    <definedName name="_72__123Graph_B_CURRENT_9" localSheetId="24" hidden="1">[6]A11!#REF!</definedName>
    <definedName name="_72__123Graph_B_CURRENT_9" hidden="1">[5]A11!#REF!</definedName>
    <definedName name="_75__123Graph_BDEV_EMPL" localSheetId="17" hidden="1">'[2]Time series'!#REF!</definedName>
    <definedName name="_75__123Graph_BDEV_EMPL" localSheetId="15" hidden="1">'[3]Time series'!#REF!</definedName>
    <definedName name="_75__123Graph_BDEV_EMPL" localSheetId="16" hidden="1">'[3]Time series'!#REF!</definedName>
    <definedName name="_75__123Graph_BDEV_EMPL" localSheetId="18" hidden="1">'[3]Time series'!#REF!</definedName>
    <definedName name="_75__123Graph_BDEV_EMPL" localSheetId="29" hidden="1">'[2]Time series'!#REF!</definedName>
    <definedName name="_75__123Graph_BDEV_EMPL" localSheetId="4" hidden="1">'[2]Time series'!#REF!</definedName>
    <definedName name="_75__123Graph_BDEV_EMPL" localSheetId="11" hidden="1">'[2]Time series'!#REF!</definedName>
    <definedName name="_75__123Graph_BDEV_EMPL" localSheetId="19" hidden="1">'[3]Time series'!#REF!</definedName>
    <definedName name="_75__123Graph_BDEV_EMPL" localSheetId="9" hidden="1">'[2]Time series'!#REF!</definedName>
    <definedName name="_75__123Graph_BDEV_EMPL" localSheetId="0" hidden="1">'[2]Time series'!#REF!</definedName>
    <definedName name="_75__123Graph_BDEV_EMPL" localSheetId="13" hidden="1">'[4]Time series'!#REF!</definedName>
    <definedName name="_75__123Graph_BDEV_EMPL" localSheetId="24" hidden="1">'[3]Time series'!#REF!</definedName>
    <definedName name="_75__123Graph_BDEV_EMPL" hidden="1">'[2]Time series'!#REF!</definedName>
    <definedName name="_78__123Graph_C_CURRENT" localSheetId="17" hidden="1">[5]A11!#REF!</definedName>
    <definedName name="_78__123Graph_C_CURRENT" localSheetId="15" hidden="1">[6]A11!#REF!</definedName>
    <definedName name="_78__123Graph_C_CURRENT" localSheetId="16" hidden="1">[6]A11!#REF!</definedName>
    <definedName name="_78__123Graph_C_CURRENT" localSheetId="18" hidden="1">[6]A11!#REF!</definedName>
    <definedName name="_78__123Graph_C_CURRENT" localSheetId="29" hidden="1">[5]A11!#REF!</definedName>
    <definedName name="_78__123Graph_C_CURRENT" localSheetId="4" hidden="1">[5]A11!#REF!</definedName>
    <definedName name="_78__123Graph_C_CURRENT" localSheetId="11" hidden="1">[5]A11!#REF!</definedName>
    <definedName name="_78__123Graph_C_CURRENT" localSheetId="19" hidden="1">[6]A11!#REF!</definedName>
    <definedName name="_78__123Graph_C_CURRENT" localSheetId="9" hidden="1">[5]A11!#REF!</definedName>
    <definedName name="_78__123Graph_C_CURRENT" localSheetId="0" hidden="1">[5]A11!#REF!</definedName>
    <definedName name="_78__123Graph_C_CURRENT" localSheetId="13" hidden="1">[7]A11!#REF!</definedName>
    <definedName name="_78__123Graph_C_CURRENT" localSheetId="24" hidden="1">[6]A11!#REF!</definedName>
    <definedName name="_78__123Graph_C_CURRENT" hidden="1">[5]A11!#REF!</definedName>
    <definedName name="_81__123Graph_C_CURRENT_1" localSheetId="17" hidden="1">[5]A11!#REF!</definedName>
    <definedName name="_81__123Graph_C_CURRENT_1" localSheetId="15" hidden="1">[6]A11!#REF!</definedName>
    <definedName name="_81__123Graph_C_CURRENT_1" localSheetId="16" hidden="1">[6]A11!#REF!</definedName>
    <definedName name="_81__123Graph_C_CURRENT_1" localSheetId="18" hidden="1">[6]A11!#REF!</definedName>
    <definedName name="_81__123Graph_C_CURRENT_1" localSheetId="29" hidden="1">[5]A11!#REF!</definedName>
    <definedName name="_81__123Graph_C_CURRENT_1" localSheetId="4" hidden="1">[5]A11!#REF!</definedName>
    <definedName name="_81__123Graph_C_CURRENT_1" localSheetId="11" hidden="1">[5]A11!#REF!</definedName>
    <definedName name="_81__123Graph_C_CURRENT_1" localSheetId="19" hidden="1">[6]A11!#REF!</definedName>
    <definedName name="_81__123Graph_C_CURRENT_1" localSheetId="9" hidden="1">[5]A11!#REF!</definedName>
    <definedName name="_81__123Graph_C_CURRENT_1" localSheetId="0" hidden="1">[5]A11!#REF!</definedName>
    <definedName name="_81__123Graph_C_CURRENT_1" localSheetId="13" hidden="1">[7]A11!#REF!</definedName>
    <definedName name="_81__123Graph_C_CURRENT_1" localSheetId="24" hidden="1">[6]A11!#REF!</definedName>
    <definedName name="_81__123Graph_C_CURRENT_1" hidden="1">[5]A11!#REF!</definedName>
    <definedName name="_84__123Graph_C_CURRENT_10" localSheetId="17" hidden="1">[5]A11!#REF!</definedName>
    <definedName name="_84__123Graph_C_CURRENT_10" localSheetId="15" hidden="1">[6]A11!#REF!</definedName>
    <definedName name="_84__123Graph_C_CURRENT_10" localSheetId="16" hidden="1">[6]A11!#REF!</definedName>
    <definedName name="_84__123Graph_C_CURRENT_10" localSheetId="18" hidden="1">[6]A11!#REF!</definedName>
    <definedName name="_84__123Graph_C_CURRENT_10" localSheetId="29" hidden="1">[5]A11!#REF!</definedName>
    <definedName name="_84__123Graph_C_CURRENT_10" localSheetId="4" hidden="1">[5]A11!#REF!</definedName>
    <definedName name="_84__123Graph_C_CURRENT_10" localSheetId="11" hidden="1">[5]A11!#REF!</definedName>
    <definedName name="_84__123Graph_C_CURRENT_10" localSheetId="19" hidden="1">[6]A11!#REF!</definedName>
    <definedName name="_84__123Graph_C_CURRENT_10" localSheetId="9" hidden="1">[5]A11!#REF!</definedName>
    <definedName name="_84__123Graph_C_CURRENT_10" localSheetId="0" hidden="1">[5]A11!#REF!</definedName>
    <definedName name="_84__123Graph_C_CURRENT_10" localSheetId="13" hidden="1">[7]A11!#REF!</definedName>
    <definedName name="_84__123Graph_C_CURRENT_10" localSheetId="24" hidden="1">[6]A11!#REF!</definedName>
    <definedName name="_84__123Graph_C_CURRENT_10" hidden="1">[5]A11!#REF!</definedName>
    <definedName name="_87__123Graph_C_CURRENT_2" localSheetId="17" hidden="1">[5]A11!#REF!</definedName>
    <definedName name="_87__123Graph_C_CURRENT_2" localSheetId="15" hidden="1">[6]A11!#REF!</definedName>
    <definedName name="_87__123Graph_C_CURRENT_2" localSheetId="16" hidden="1">[6]A11!#REF!</definedName>
    <definedName name="_87__123Graph_C_CURRENT_2" localSheetId="18" hidden="1">[6]A11!#REF!</definedName>
    <definedName name="_87__123Graph_C_CURRENT_2" localSheetId="29" hidden="1">[5]A11!#REF!</definedName>
    <definedName name="_87__123Graph_C_CURRENT_2" localSheetId="4" hidden="1">[5]A11!#REF!</definedName>
    <definedName name="_87__123Graph_C_CURRENT_2" localSheetId="11" hidden="1">[5]A11!#REF!</definedName>
    <definedName name="_87__123Graph_C_CURRENT_2" localSheetId="19" hidden="1">[6]A11!#REF!</definedName>
    <definedName name="_87__123Graph_C_CURRENT_2" localSheetId="9" hidden="1">[5]A11!#REF!</definedName>
    <definedName name="_87__123Graph_C_CURRENT_2" localSheetId="0" hidden="1">[5]A11!#REF!</definedName>
    <definedName name="_87__123Graph_C_CURRENT_2" localSheetId="13" hidden="1">[7]A11!#REF!</definedName>
    <definedName name="_87__123Graph_C_CURRENT_2" localSheetId="24" hidden="1">[6]A11!#REF!</definedName>
    <definedName name="_87__123Graph_C_CURRENT_2" hidden="1">[5]A11!#REF!</definedName>
    <definedName name="_9__123Graph_A_CURRENT_10" localSheetId="17" hidden="1">[5]A11!#REF!</definedName>
    <definedName name="_9__123Graph_A_CURRENT_10" localSheetId="15" hidden="1">[6]A11!#REF!</definedName>
    <definedName name="_9__123Graph_A_CURRENT_10" localSheetId="16" hidden="1">[6]A11!#REF!</definedName>
    <definedName name="_9__123Graph_A_CURRENT_10" localSheetId="18" hidden="1">[6]A11!#REF!</definedName>
    <definedName name="_9__123Graph_A_CURRENT_10" localSheetId="29" hidden="1">[5]A11!#REF!</definedName>
    <definedName name="_9__123Graph_A_CURRENT_10" localSheetId="4" hidden="1">[5]A11!#REF!</definedName>
    <definedName name="_9__123Graph_A_CURRENT_10" localSheetId="11" hidden="1">[5]A11!#REF!</definedName>
    <definedName name="_9__123Graph_A_CURRENT_10" localSheetId="19" hidden="1">[6]A11!#REF!</definedName>
    <definedName name="_9__123Graph_A_CURRENT_10" localSheetId="9" hidden="1">[5]A11!#REF!</definedName>
    <definedName name="_9__123Graph_A_CURRENT_10" localSheetId="0" hidden="1">[5]A11!#REF!</definedName>
    <definedName name="_9__123Graph_A_CURRENT_10" localSheetId="13" hidden="1">[7]A11!#REF!</definedName>
    <definedName name="_9__123Graph_A_CURRENT_10" localSheetId="24" hidden="1">[6]A11!#REF!</definedName>
    <definedName name="_9__123Graph_A_CURRENT_10" hidden="1">[5]A11!#REF!</definedName>
    <definedName name="_90__123Graph_C_CURRENT_3" localSheetId="17" hidden="1">[5]A11!#REF!</definedName>
    <definedName name="_90__123Graph_C_CURRENT_3" localSheetId="15" hidden="1">[6]A11!#REF!</definedName>
    <definedName name="_90__123Graph_C_CURRENT_3" localSheetId="16" hidden="1">[6]A11!#REF!</definedName>
    <definedName name="_90__123Graph_C_CURRENT_3" localSheetId="18" hidden="1">[6]A11!#REF!</definedName>
    <definedName name="_90__123Graph_C_CURRENT_3" localSheetId="29" hidden="1">[5]A11!#REF!</definedName>
    <definedName name="_90__123Graph_C_CURRENT_3" localSheetId="4" hidden="1">[5]A11!#REF!</definedName>
    <definedName name="_90__123Graph_C_CURRENT_3" localSheetId="11" hidden="1">[5]A11!#REF!</definedName>
    <definedName name="_90__123Graph_C_CURRENT_3" localSheetId="19" hidden="1">[6]A11!#REF!</definedName>
    <definedName name="_90__123Graph_C_CURRENT_3" localSheetId="9" hidden="1">[5]A11!#REF!</definedName>
    <definedName name="_90__123Graph_C_CURRENT_3" localSheetId="0" hidden="1">[5]A11!#REF!</definedName>
    <definedName name="_90__123Graph_C_CURRENT_3" localSheetId="13" hidden="1">[7]A11!#REF!</definedName>
    <definedName name="_90__123Graph_C_CURRENT_3" localSheetId="24" hidden="1">[6]A11!#REF!</definedName>
    <definedName name="_90__123Graph_C_CURRENT_3" hidden="1">[5]A11!#REF!</definedName>
    <definedName name="_93__123Graph_C_CURRENT_4" localSheetId="17" hidden="1">[5]A11!#REF!</definedName>
    <definedName name="_93__123Graph_C_CURRENT_4" localSheetId="15" hidden="1">[6]A11!#REF!</definedName>
    <definedName name="_93__123Graph_C_CURRENT_4" localSheetId="16" hidden="1">[6]A11!#REF!</definedName>
    <definedName name="_93__123Graph_C_CURRENT_4" localSheetId="18" hidden="1">[6]A11!#REF!</definedName>
    <definedName name="_93__123Graph_C_CURRENT_4" localSheetId="29" hidden="1">[5]A11!#REF!</definedName>
    <definedName name="_93__123Graph_C_CURRENT_4" localSheetId="4" hidden="1">[5]A11!#REF!</definedName>
    <definedName name="_93__123Graph_C_CURRENT_4" localSheetId="11" hidden="1">[5]A11!#REF!</definedName>
    <definedName name="_93__123Graph_C_CURRENT_4" localSheetId="19" hidden="1">[6]A11!#REF!</definedName>
    <definedName name="_93__123Graph_C_CURRENT_4" localSheetId="9" hidden="1">[5]A11!#REF!</definedName>
    <definedName name="_93__123Graph_C_CURRENT_4" localSheetId="0" hidden="1">[5]A11!#REF!</definedName>
    <definedName name="_93__123Graph_C_CURRENT_4" localSheetId="13" hidden="1">[7]A11!#REF!</definedName>
    <definedName name="_93__123Graph_C_CURRENT_4" localSheetId="24" hidden="1">[6]A11!#REF!</definedName>
    <definedName name="_93__123Graph_C_CURRENT_4" hidden="1">[5]A11!#REF!</definedName>
    <definedName name="_96__123Graph_C_CURRENT_5" localSheetId="17" hidden="1">[5]A11!#REF!</definedName>
    <definedName name="_96__123Graph_C_CURRENT_5" localSheetId="15" hidden="1">[6]A11!#REF!</definedName>
    <definedName name="_96__123Graph_C_CURRENT_5" localSheetId="16" hidden="1">[6]A11!#REF!</definedName>
    <definedName name="_96__123Graph_C_CURRENT_5" localSheetId="18" hidden="1">[6]A11!#REF!</definedName>
    <definedName name="_96__123Graph_C_CURRENT_5" localSheetId="29" hidden="1">[5]A11!#REF!</definedName>
    <definedName name="_96__123Graph_C_CURRENT_5" localSheetId="4" hidden="1">[5]A11!#REF!</definedName>
    <definedName name="_96__123Graph_C_CURRENT_5" localSheetId="11" hidden="1">[5]A11!#REF!</definedName>
    <definedName name="_96__123Graph_C_CURRENT_5" localSheetId="19" hidden="1">[6]A11!#REF!</definedName>
    <definedName name="_96__123Graph_C_CURRENT_5" localSheetId="9" hidden="1">[5]A11!#REF!</definedName>
    <definedName name="_96__123Graph_C_CURRENT_5" localSheetId="0" hidden="1">[5]A11!#REF!</definedName>
    <definedName name="_96__123Graph_C_CURRENT_5" localSheetId="13" hidden="1">[7]A11!#REF!</definedName>
    <definedName name="_96__123Graph_C_CURRENT_5" localSheetId="24" hidden="1">[6]A11!#REF!</definedName>
    <definedName name="_96__123Graph_C_CURRENT_5" hidden="1">[5]A11!#REF!</definedName>
    <definedName name="_99__123Graph_C_CURRENT_6" localSheetId="17" hidden="1">[5]A11!#REF!</definedName>
    <definedName name="_99__123Graph_C_CURRENT_6" localSheetId="15" hidden="1">[6]A11!#REF!</definedName>
    <definedName name="_99__123Graph_C_CURRENT_6" localSheetId="16" hidden="1">[6]A11!#REF!</definedName>
    <definedName name="_99__123Graph_C_CURRENT_6" localSheetId="18" hidden="1">[6]A11!#REF!</definedName>
    <definedName name="_99__123Graph_C_CURRENT_6" localSheetId="29" hidden="1">[5]A11!#REF!</definedName>
    <definedName name="_99__123Graph_C_CURRENT_6" localSheetId="4" hidden="1">[5]A11!#REF!</definedName>
    <definedName name="_99__123Graph_C_CURRENT_6" localSheetId="11" hidden="1">[5]A11!#REF!</definedName>
    <definedName name="_99__123Graph_C_CURRENT_6" localSheetId="19" hidden="1">[6]A11!#REF!</definedName>
    <definedName name="_99__123Graph_C_CURRENT_6" localSheetId="9" hidden="1">[5]A11!#REF!</definedName>
    <definedName name="_99__123Graph_C_CURRENT_6" localSheetId="0" hidden="1">[5]A11!#REF!</definedName>
    <definedName name="_99__123Graph_C_CURRENT_6" localSheetId="13" hidden="1">[7]A11!#REF!</definedName>
    <definedName name="_99__123Graph_C_CURRENT_6" localSheetId="24" hidden="1">[6]A11!#REF!</definedName>
    <definedName name="_99__123Graph_C_CURRENT_6" hidden="1">[5]A11!#REF!</definedName>
    <definedName name="_AMO_UniqueIdentifier" hidden="1">"'d476caa3-df4c-4598-85a6-a85f7eb284ed'"</definedName>
    <definedName name="_Dist_Values" hidden="1">#REF!</definedName>
    <definedName name="_Fill" localSheetId="17" hidden="1">#REF!</definedName>
    <definedName name="_Fill" localSheetId="15" hidden="1">#REF!</definedName>
    <definedName name="_Fill" localSheetId="16" hidden="1">#REF!</definedName>
    <definedName name="_Fill" localSheetId="18" hidden="1">#REF!</definedName>
    <definedName name="_Fill" localSheetId="29" hidden="1">#REF!</definedName>
    <definedName name="_Fill" localSheetId="11" hidden="1">#REF!</definedName>
    <definedName name="_Fill" localSheetId="19" hidden="1">#REF!</definedName>
    <definedName name="_Fill" localSheetId="9" hidden="1">#REF!</definedName>
    <definedName name="_Fill" localSheetId="0" hidden="1">#REF!</definedName>
    <definedName name="_Fill" hidden="1">#REF!</definedName>
    <definedName name="_Order1" hidden="1">0</definedName>
    <definedName name="_Regression_Out" hidden="1">#REF!</definedName>
    <definedName name="_Regression_X" hidden="1">#REF!</definedName>
    <definedName name="_Regression_Y" hidden="1">#REF!</definedName>
    <definedName name="a" localSheetId="19" hidden="1">{"TABL1",#N/A,TRUE,"TABLX";"TABL2",#N/A,TRUE,"TABLX"}</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7" hidden="1">'[2]Time series'!#REF!</definedName>
    <definedName name="aaa" localSheetId="15" hidden="1">'[3]Time series'!#REF!</definedName>
    <definedName name="aaa" localSheetId="16" hidden="1">'[3]Time series'!#REF!</definedName>
    <definedName name="aaa" localSheetId="18" hidden="1">'[3]Time series'!#REF!</definedName>
    <definedName name="aaa" localSheetId="29" hidden="1">'[2]Time series'!#REF!</definedName>
    <definedName name="aaa" localSheetId="4" hidden="1">'[2]Time series'!#REF!</definedName>
    <definedName name="aaa" localSheetId="11" hidden="1">'[2]Time series'!#REF!</definedName>
    <definedName name="aaa" localSheetId="19" hidden="1">'[3]Time series'!#REF!</definedName>
    <definedName name="aaa" localSheetId="9" hidden="1">'[2]Time series'!#REF!</definedName>
    <definedName name="aaa" localSheetId="0" hidden="1">'[2]Time series'!#REF!</definedName>
    <definedName name="aaa" localSheetId="13" hidden="1">'[4]Time series'!#REF!</definedName>
    <definedName name="aaa" localSheetId="24" hidden="1">'[3]Time series'!#REF!</definedName>
    <definedName name="aaa" hidden="1">'[2]Time series'!#REF!</definedName>
    <definedName name="b" localSheetId="17" hidden="1">{"TABL1",#N/A,TRUE,"TABLX";"TABL2",#N/A,TRUE,"TABLX"}</definedName>
    <definedName name="b" localSheetId="19" hidden="1">{"TABL1",#N/A,TRUE,"TABLX";"TABL2",#N/A,TRUE,"TABLX"}</definedName>
    <definedName name="b" localSheetId="9" hidden="1">{"TABL1",#N/A,TRUE,"TABLX";"TABL2",#N/A,TRUE,"TABLX"}</definedName>
    <definedName name="b" localSheetId="0" hidden="1">{"TABL1",#N/A,TRUE,"TABLX";"TABL2",#N/A,TRUE,"TABLX"}</definedName>
    <definedName name="b" hidden="1">{"TABL1",#N/A,TRUE,"TABLX";"TABL2",#N/A,TRUE,"TABLX"}</definedName>
    <definedName name="bisous" localSheetId="17" hidden="1">{"TABL1",#N/A,TRUE,"TABLX";"TABL2",#N/A,TRUE,"TABLX"}</definedName>
    <definedName name="bisous" localSheetId="1" hidden="1">{"TABL1",#N/A,TRUE,"TABLX";"TABL2",#N/A,TRUE,"TABLX"}</definedName>
    <definedName name="bisous" localSheetId="25" hidden="1">{"TABL1",#N/A,TRUE,"TABLX";"TABL2",#N/A,TRUE,"TABLX"}</definedName>
    <definedName name="bisous" localSheetId="26" hidden="1">{"TABL1",#N/A,TRUE,"TABLX";"TABL2",#N/A,TRUE,"TABLX"}</definedName>
    <definedName name="bisous" localSheetId="2" hidden="1">{"TABL1",#N/A,TRUE,"TABLX";"TABL2",#N/A,TRUE,"TABLX"}</definedName>
    <definedName name="bisous" localSheetId="3" hidden="1">{"TABL1",#N/A,TRUE,"TABLX";"TABL2",#N/A,TRUE,"TABLX"}</definedName>
    <definedName name="bisous" localSheetId="4" hidden="1">{"TABL1",#N/A,TRUE,"TABLX";"TABL2",#N/A,TRUE,"TABLX"}</definedName>
    <definedName name="bisous" localSheetId="7" hidden="1">{"TABL1",#N/A,TRUE,"TABLX";"TABL2",#N/A,TRUE,"TABLX"}</definedName>
    <definedName name="bisous" localSheetId="8" hidden="1">{"TABL1",#N/A,TRUE,"TABLX";"TABL2",#N/A,TRUE,"TABLX"}</definedName>
    <definedName name="bisous" localSheetId="10" hidden="1">{"TABL1",#N/A,TRUE,"TABLX";"TABL2",#N/A,TRUE,"TABLX"}</definedName>
    <definedName name="bisous" localSheetId="11" hidden="1">{"TABL1",#N/A,TRUE,"TABLX";"TABL2",#N/A,TRUE,"TABLX"}</definedName>
    <definedName name="bisous" localSheetId="19" hidden="1">{"TABL1",#N/A,TRUE,"TABLX";"TABL2",#N/A,TRUE,"TABLX"}</definedName>
    <definedName name="bisous" localSheetId="9" hidden="1">{"TABL1",#N/A,TRUE,"TABLX";"TABL2",#N/A,TRUE,"TABLX"}</definedName>
    <definedName name="bisous" localSheetId="0" hidden="1">{"TABL1",#N/A,TRUE,"TABLX";"TABL2",#N/A,TRUE,"TABLX"}</definedName>
    <definedName name="bisous" localSheetId="13" hidden="1">{"TABL1",#N/A,TRUE,"TABLX";"TABL2",#N/A,TRUE,"TABLX"}</definedName>
    <definedName name="bisous" localSheetId="23" hidden="1">{"TABL1",#N/A,TRUE,"TABLX";"TABL2",#N/A,TRUE,"TABLX"}</definedName>
    <definedName name="bisous" localSheetId="24" hidden="1">{"TABL1",#N/A,TRUE,"TABLX";"TABL2",#N/A,TRUE,"TABLX"}</definedName>
    <definedName name="bisous" hidden="1">{"TABL1",#N/A,TRUE,"TABLX";"TABL2",#N/A,TRUE,"TABLX"}</definedName>
    <definedName name="blabla" localSheetId="17" hidden="1">{"TABL1",#N/A,TRUE,"TABLX";"TABL2",#N/A,TRUE,"TABLX"}</definedName>
    <definedName name="blabla" localSheetId="19" hidden="1">{"TABL1",#N/A,TRUE,"TABLX";"TABL2",#N/A,TRUE,"TABLX"}</definedName>
    <definedName name="blabla" localSheetId="9" hidden="1">{"TABL1",#N/A,TRUE,"TABLX";"TABL2",#N/A,TRUE,"TABLX"}</definedName>
    <definedName name="blabla" localSheetId="0" hidden="1">{"TABL1",#N/A,TRUE,"TABLX";"TABL2",#N/A,TRUE,"TABLX"}</definedName>
    <definedName name="blabla" localSheetId="13" hidden="1">{"TABL1",#N/A,TRUE,"TABLX";"TABL2",#N/A,TRUE,"TABLX"}</definedName>
    <definedName name="blabla" hidden="1">{"TABL1",#N/A,TRUE,"TABLX";"TABL2",#N/A,TRUE,"TABLX"}</definedName>
    <definedName name="blabla2" localSheetId="17" hidden="1">{"TABL1",#N/A,TRUE,"TABLX";"TABL2",#N/A,TRUE,"TABLX"}</definedName>
    <definedName name="blabla2" localSheetId="19" hidden="1">{"TABL1",#N/A,TRUE,"TABLX";"TABL2",#N/A,TRUE,"TABLX"}</definedName>
    <definedName name="blabla2" localSheetId="9" hidden="1">{"TABL1",#N/A,TRUE,"TABLX";"TABL2",#N/A,TRUE,"TABLX"}</definedName>
    <definedName name="blabla2" localSheetId="0" hidden="1">{"TABL1",#N/A,TRUE,"TABLX";"TABL2",#N/A,TRUE,"TABLX"}</definedName>
    <definedName name="blabla2" hidden="1">{"TABL1",#N/A,TRUE,"TABLX";"TABL2",#N/A,TRUE,"TABLX"}</definedName>
    <definedName name="FIG2wp1" hidden="1">#REF!</definedName>
    <definedName name="jjjmmhh" localSheetId="17" hidden="1">{"TABL1",#N/A,TRUE,"TABLX";"TABL2",#N/A,TRUE,"TABLX"}</definedName>
    <definedName name="jjjmmhh" localSheetId="19" hidden="1">{"TABL1",#N/A,TRUE,"TABLX";"TABL2",#N/A,TRUE,"TABLX"}</definedName>
    <definedName name="jjjmmhh" localSheetId="9" hidden="1">{"TABL1",#N/A,TRUE,"TABLX";"TABL2",#N/A,TRUE,"TABLX"}</definedName>
    <definedName name="jjjmmhh" localSheetId="0" hidden="1">{"TABL1",#N/A,TRUE,"TABLX";"TABL2",#N/A,TRUE,"TABLX"}</definedName>
    <definedName name="jjjmmhh" hidden="1">{"TABL1",#N/A,TRUE,"TABLX";"TABL2",#N/A,TRUE,"TABLX"}</definedName>
    <definedName name="jjmmhh" localSheetId="17" hidden="1">{"TABL1",#N/A,TRUE,"TABLX";"TABL2",#N/A,TRUE,"TABLX"}</definedName>
    <definedName name="jjmmhh" localSheetId="19" hidden="1">{"TABL1",#N/A,TRUE,"TABLX";"TABL2",#N/A,TRUE,"TABLX"}</definedName>
    <definedName name="jjmmhh" localSheetId="9" hidden="1">{"TABL1",#N/A,TRUE,"TABLX";"TABL2",#N/A,TRUE,"TABLX"}</definedName>
    <definedName name="jjmmhh" localSheetId="0" hidden="1">{"TABL1",#N/A,TRUE,"TABLX";"TABL2",#N/A,TRUE,"TABLX"}</definedName>
    <definedName name="jjmmhh" localSheetId="13" hidden="1">{"TABL1",#N/A,TRUE,"TABLX";"TABL2",#N/A,TRUE,"TABLX"}</definedName>
    <definedName name="jjmmhh" hidden="1">{"TABL1",#N/A,TRUE,"TABLX";"TABL2",#N/A,TRUE,"TABLX"}</definedName>
    <definedName name="jmhjmh" localSheetId="17" hidden="1">{"TABL1",#N/A,TRUE,"TABLX";"TABL2",#N/A,TRUE,"TABLX"}</definedName>
    <definedName name="jmhjmh" localSheetId="19" hidden="1">{"TABL1",#N/A,TRUE,"TABLX";"TABL2",#N/A,TRUE,"TABLX"}</definedName>
    <definedName name="jmhjmh" localSheetId="9" hidden="1">{"TABL1",#N/A,TRUE,"TABLX";"TABL2",#N/A,TRUE,"TABLX"}</definedName>
    <definedName name="jmhjmh" localSheetId="0" hidden="1">{"TABL1",#N/A,TRUE,"TABLX";"TABL2",#N/A,TRUE,"TABLX"}</definedName>
    <definedName name="jmhjmh" localSheetId="13" hidden="1">{"TABL1",#N/A,TRUE,"TABLX";"TABL2",#N/A,TRUE,"TABLX"}</definedName>
    <definedName name="jmhjmh" hidden="1">{"TABL1",#N/A,TRUE,"TABLX";"TABL2",#N/A,TRUE,"TABLX"}</definedName>
    <definedName name="jmhjmhh" localSheetId="17" hidden="1">{"TABL1",#N/A,TRUE,"TABLX";"TABL2",#N/A,TRUE,"TABLX"}</definedName>
    <definedName name="jmhjmhh" localSheetId="19" hidden="1">{"TABL1",#N/A,TRUE,"TABLX";"TABL2",#N/A,TRUE,"TABLX"}</definedName>
    <definedName name="jmhjmhh" localSheetId="9" hidden="1">{"TABL1",#N/A,TRUE,"TABLX";"TABL2",#N/A,TRUE,"TABLX"}</definedName>
    <definedName name="jmhjmhh" localSheetId="0" hidden="1">{"TABL1",#N/A,TRUE,"TABLX";"TABL2",#N/A,TRUE,"TABLX"}</definedName>
    <definedName name="jmhjmhh" hidden="1">{"TABL1",#N/A,TRUE,"TABLX";"TABL2",#N/A,TRUE,"TABLX"}</definedName>
    <definedName name="qq" localSheetId="17" hidden="1">[5]A11!#REF!</definedName>
    <definedName name="qq" localSheetId="15" hidden="1">[6]A11!#REF!</definedName>
    <definedName name="qq" localSheetId="16" hidden="1">[6]A11!#REF!</definedName>
    <definedName name="qq" localSheetId="18" hidden="1">[6]A11!#REF!</definedName>
    <definedName name="qq" localSheetId="29" hidden="1">[5]A11!#REF!</definedName>
    <definedName name="qq" localSheetId="4" hidden="1">[5]A11!#REF!</definedName>
    <definedName name="qq" localSheetId="11" hidden="1">[5]A11!#REF!</definedName>
    <definedName name="qq" localSheetId="19" hidden="1">[6]A11!#REF!</definedName>
    <definedName name="qq" localSheetId="9" hidden="1">[5]A11!#REF!</definedName>
    <definedName name="qq" localSheetId="0" hidden="1">[5]A11!#REF!</definedName>
    <definedName name="qq" localSheetId="13" hidden="1">[7]A11!#REF!</definedName>
    <definedName name="qq" localSheetId="24" hidden="1">[6]A11!#REF!</definedName>
    <definedName name="qq" hidden="1">[5]A11!#REF!</definedName>
    <definedName name="qqq" localSheetId="17" hidden="1">[5]A11!#REF!</definedName>
    <definedName name="qqq" localSheetId="15" hidden="1">[6]A11!#REF!</definedName>
    <definedName name="qqq" localSheetId="16" hidden="1">[6]A11!#REF!</definedName>
    <definedName name="qqq" localSheetId="18" hidden="1">[6]A11!#REF!</definedName>
    <definedName name="qqq" localSheetId="29" hidden="1">[5]A11!#REF!</definedName>
    <definedName name="qqq" localSheetId="4" hidden="1">[5]A11!#REF!</definedName>
    <definedName name="qqq" localSheetId="11" hidden="1">[5]A11!#REF!</definedName>
    <definedName name="qqq" localSheetId="19" hidden="1">[6]A11!#REF!</definedName>
    <definedName name="qqq" localSheetId="9" hidden="1">[5]A11!#REF!</definedName>
    <definedName name="qqq" localSheetId="0" hidden="1">[5]A11!#REF!</definedName>
    <definedName name="qqq" localSheetId="13" hidden="1">[7]A11!#REF!</definedName>
    <definedName name="qqq" localSheetId="24" hidden="1">[6]A11!#REF!</definedName>
    <definedName name="qqq" hidden="1">[5]A11!#REF!</definedName>
    <definedName name="sdfsdf" localSheetId="17" hidden="1">[14]A11!#REF!</definedName>
    <definedName name="sdfsdf" localSheetId="15" hidden="1">[15]A11!#REF!</definedName>
    <definedName name="sdfsdf" localSheetId="16" hidden="1">[15]A11!#REF!</definedName>
    <definedName name="sdfsdf" localSheetId="18" hidden="1">[15]A11!#REF!</definedName>
    <definedName name="sdfsdf" localSheetId="29" hidden="1">[14]A11!#REF!</definedName>
    <definedName name="sdfsdf" localSheetId="4" hidden="1">[14]A11!#REF!</definedName>
    <definedName name="sdfsdf" localSheetId="11" hidden="1">[14]A11!#REF!</definedName>
    <definedName name="sdfsdf" localSheetId="19" hidden="1">[15]A11!#REF!</definedName>
    <definedName name="sdfsdf" localSheetId="9" hidden="1">[14]A11!#REF!</definedName>
    <definedName name="sdfsdf" localSheetId="0" hidden="1">[14]A11!#REF!</definedName>
    <definedName name="sdfsdf" localSheetId="13" hidden="1">[16]A11!#REF!</definedName>
    <definedName name="sdfsdf" localSheetId="24" hidden="1">[15]A11!#REF!</definedName>
    <definedName name="sdfsdf" hidden="1">[14]A11!#REF!</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vvcwxcv" localSheetId="17" hidden="1">[14]A11!#REF!</definedName>
    <definedName name="vvcwxcv" localSheetId="15" hidden="1">[15]A11!#REF!</definedName>
    <definedName name="vvcwxcv" localSheetId="16" hidden="1">[15]A11!#REF!</definedName>
    <definedName name="vvcwxcv" localSheetId="18" hidden="1">[15]A11!#REF!</definedName>
    <definedName name="vvcwxcv" localSheetId="29" hidden="1">[14]A11!#REF!</definedName>
    <definedName name="vvcwxcv" localSheetId="4" hidden="1">[14]A11!#REF!</definedName>
    <definedName name="vvcwxcv" localSheetId="11" hidden="1">[14]A11!#REF!</definedName>
    <definedName name="vvcwxcv" localSheetId="19" hidden="1">[15]A11!#REF!</definedName>
    <definedName name="vvcwxcv" localSheetId="9" hidden="1">[14]A11!#REF!</definedName>
    <definedName name="vvcwxcv" localSheetId="0" hidden="1">[14]A11!#REF!</definedName>
    <definedName name="vvcwxcv" localSheetId="13" hidden="1">[16]A11!#REF!</definedName>
    <definedName name="vvcwxcv" localSheetId="24" hidden="1">[15]A11!#REF!</definedName>
    <definedName name="vvcwxcv" hidden="1">[14]A11!#REF!</definedName>
    <definedName name="w" localSheetId="17" hidden="1">'[2]Time series'!#REF!</definedName>
    <definedName name="w" localSheetId="15" hidden="1">'[3]Time series'!#REF!</definedName>
    <definedName name="w" localSheetId="16" hidden="1">'[3]Time series'!#REF!</definedName>
    <definedName name="w" localSheetId="18" hidden="1">'[3]Time series'!#REF!</definedName>
    <definedName name="w" localSheetId="29" hidden="1">'[2]Time series'!#REF!</definedName>
    <definedName name="w" localSheetId="4" hidden="1">'[2]Time series'!#REF!</definedName>
    <definedName name="w" localSheetId="11" hidden="1">'[2]Time series'!#REF!</definedName>
    <definedName name="w" localSheetId="19" hidden="1">'[3]Time series'!#REF!</definedName>
    <definedName name="w" localSheetId="9" hidden="1">'[2]Time series'!#REF!</definedName>
    <definedName name="w" localSheetId="0" hidden="1">'[2]Time series'!#REF!</definedName>
    <definedName name="w" localSheetId="13" hidden="1">'[4]Time series'!#REF!</definedName>
    <definedName name="w" localSheetId="24" hidden="1">'[3]Time series'!#REF!</definedName>
    <definedName name="w" hidden="1">'[2]Time series'!#REF!</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7" hidden="1">{"TABL1",#N/A,TRUE,"TABLX";"TABL2",#N/A,TRUE,"TABLX"}</definedName>
    <definedName name="wrn.Rapport." localSheetId="1" hidden="1">{"TABL1",#N/A,TRUE,"TABLX";"TABL2",#N/A,TRUE,"TABLX"}</definedName>
    <definedName name="wrn.Rapport." localSheetId="25" hidden="1">{"TABL1",#N/A,TRUE,"TABLX";"TABL2",#N/A,TRUE,"TABLX"}</definedName>
    <definedName name="wrn.Rapport." localSheetId="26" hidden="1">{"TABL1",#N/A,TRUE,"TABLX";"TABL2",#N/A,TRUE,"TABLX"}</definedName>
    <definedName name="wrn.Rapport." localSheetId="2" hidden="1">{"TABL1",#N/A,TRUE,"TABLX";"TABL2",#N/A,TRUE,"TABLX"}</definedName>
    <definedName name="wrn.Rapport." localSheetId="3" hidden="1">{"TABL1",#N/A,TRUE,"TABLX";"TABL2",#N/A,TRUE,"TABLX"}</definedName>
    <definedName name="wrn.Rapport." localSheetId="4" hidden="1">{"TABL1",#N/A,TRUE,"TABLX";"TABL2",#N/A,TRUE,"TABLX"}</definedName>
    <definedName name="wrn.Rapport." localSheetId="7" hidden="1">{"TABL1",#N/A,TRUE,"TABLX";"TABL2",#N/A,TRUE,"TABLX"}</definedName>
    <definedName name="wrn.Rapport." localSheetId="8" hidden="1">{"TABL1",#N/A,TRUE,"TABLX";"TABL2",#N/A,TRUE,"TABLX"}</definedName>
    <definedName name="wrn.Rapport." localSheetId="10" hidden="1">{"TABL1",#N/A,TRUE,"TABLX";"TABL2",#N/A,TRUE,"TABLX"}</definedName>
    <definedName name="wrn.Rapport." localSheetId="11" hidden="1">{"TABL1",#N/A,TRUE,"TABLX";"TABL2",#N/A,TRUE,"TABLX"}</definedName>
    <definedName name="wrn.Rapport." localSheetId="19" hidden="1">{"TABL1",#N/A,TRUE,"TABLX";"TABL2",#N/A,TRUE,"TABLX"}</definedName>
    <definedName name="wrn.Rapport." localSheetId="9" hidden="1">{"TABL1",#N/A,TRUE,"TABLX";"TABL2",#N/A,TRUE,"TABLX"}</definedName>
    <definedName name="wrn.Rapport." localSheetId="0" hidden="1">{"TABL1",#N/A,TRUE,"TABLX";"TABL2",#N/A,TRUE,"TABLX"}</definedName>
    <definedName name="wrn.Rapport." localSheetId="13" hidden="1">{"TABL1",#N/A,TRUE,"TABLX";"TABL2",#N/A,TRUE,"TABLX"}</definedName>
    <definedName name="wrn.Rapport." localSheetId="23" hidden="1">{"TABL1",#N/A,TRUE,"TABLX";"TABL2",#N/A,TRUE,"TABLX"}</definedName>
    <definedName name="wrn.Rapport." localSheetId="24" hidden="1">{"TABL1",#N/A,TRUE,"TABLX";"TABL2",#N/A,TRUE,"TABLX"}</definedName>
    <definedName name="wrn.Rapport." hidden="1">{"TABL1",#N/A,TRUE,"TABLX";"TABL2",#N/A,TRUE,"TABLX"}</definedName>
    <definedName name="wrn.TabARA." localSheetId="17" hidden="1">{"Page1",#N/A,FALSE,"ARA M&amp;F&amp;T";"Page2",#N/A,FALSE,"ARA M&amp;F&amp;T";"Page3",#N/A,FALSE,"ARA M&amp;F&amp;T"}</definedName>
    <definedName name="wrn.TabARA." localSheetId="19" hidden="1">{"Page1",#N/A,FALSE,"ARA M&amp;F&amp;T";"Page2",#N/A,FALSE,"ARA M&amp;F&amp;T";"Page3",#N/A,FALSE,"ARA M&amp;F&amp;T"}</definedName>
    <definedName name="wrn.TabARA." localSheetId="9"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 localSheetId="17" hidden="1">{"TABL1",#N/A,TRUE,"TABLX";"TABL2",#N/A,TRUE,"TABLX"}</definedName>
    <definedName name="x" localSheetId="1" hidden="1">{"TABL1",#N/A,TRUE,"TABLX";"TABL2",#N/A,TRUE,"TABLX"}</definedName>
    <definedName name="x" localSheetId="25" hidden="1">{"TABL1",#N/A,TRUE,"TABLX";"TABL2",#N/A,TRUE,"TABLX"}</definedName>
    <definedName name="x" localSheetId="26" hidden="1">{"TABL1",#N/A,TRUE,"TABLX";"TABL2",#N/A,TRUE,"TABLX"}</definedName>
    <definedName name="x" localSheetId="2" hidden="1">{"TABL1",#N/A,TRUE,"TABLX";"TABL2",#N/A,TRUE,"TABLX"}</definedName>
    <definedName name="x" localSheetId="3" hidden="1">{"TABL1",#N/A,TRUE,"TABLX";"TABL2",#N/A,TRUE,"TABLX"}</definedName>
    <definedName name="x" localSheetId="4" hidden="1">{"TABL1",#N/A,TRUE,"TABLX";"TABL2",#N/A,TRUE,"TABLX"}</definedName>
    <definedName name="x" localSheetId="7" hidden="1">{"TABL1",#N/A,TRUE,"TABLX";"TABL2",#N/A,TRUE,"TABLX"}</definedName>
    <definedName name="x" localSheetId="8" hidden="1">{"TABL1",#N/A,TRUE,"TABLX";"TABL2",#N/A,TRUE,"TABLX"}</definedName>
    <definedName name="x" localSheetId="10" hidden="1">{"TABL1",#N/A,TRUE,"TABLX";"TABL2",#N/A,TRUE,"TABLX"}</definedName>
    <definedName name="x" localSheetId="11" hidden="1">{"TABL1",#N/A,TRUE,"TABLX";"TABL2",#N/A,TRUE,"TABLX"}</definedName>
    <definedName name="x" localSheetId="19" hidden="1">{"TABL1",#N/A,TRUE,"TABLX";"TABL2",#N/A,TRUE,"TABLX"}</definedName>
    <definedName name="x" localSheetId="9" hidden="1">{"TABL1",#N/A,TRUE,"TABLX";"TABL2",#N/A,TRUE,"TABLX"}</definedName>
    <definedName name="x" localSheetId="0" hidden="1">{"TABL1",#N/A,TRUE,"TABLX";"TABL2",#N/A,TRUE,"TABLX"}</definedName>
    <definedName name="x" localSheetId="13" hidden="1">{"TABL1",#N/A,TRUE,"TABLX";"TABL2",#N/A,TRUE,"TABLX"}</definedName>
    <definedName name="x" localSheetId="23" hidden="1">{"TABL1",#N/A,TRUE,"TABLX";"TABL2",#N/A,TRUE,"TABLX"}</definedName>
    <definedName name="x" localSheetId="24" hidden="1">{"TABL1",#N/A,TRUE,"TABLX";"TABL2",#N/A,TRUE,"TABLX"}</definedName>
    <definedName name="x" hidden="1">{"TABL1",#N/A,TRUE,"TABLX";"TABL2",#N/A,TRUE,"TABLX"}</definedName>
    <definedName name="xx" localSheetId="17" hidden="1">'[2]Time series'!#REF!</definedName>
    <definedName name="xx" localSheetId="18" hidden="1">'[2]Time series'!#REF!</definedName>
    <definedName name="xx" localSheetId="29" hidden="1">'[2]Time series'!#REF!</definedName>
    <definedName name="xx" localSheetId="11" hidden="1">'[2]Time series'!#REF!</definedName>
    <definedName name="xx" localSheetId="9" hidden="1">'[2]Time series'!#REF!</definedName>
    <definedName name="xx" localSheetId="0" hidden="1">'[2]Time series'!#REF!</definedName>
    <definedName name="xx" hidden="1">'[2]Time series'!#REF!</definedName>
    <definedName name="y" localSheetId="17" hidden="1">'[8]Time series'!#REF!</definedName>
    <definedName name="y" localSheetId="15" hidden="1">'[9]Time series'!#REF!</definedName>
    <definedName name="y" localSheetId="16" hidden="1">'[9]Time series'!#REF!</definedName>
    <definedName name="y" localSheetId="18" hidden="1">'[9]Time series'!#REF!</definedName>
    <definedName name="y" localSheetId="29" hidden="1">'[8]Time series'!#REF!</definedName>
    <definedName name="y" localSheetId="4" hidden="1">'[8]Time series'!#REF!</definedName>
    <definedName name="y" localSheetId="11" hidden="1">'[8]Time series'!#REF!</definedName>
    <definedName name="y" localSheetId="19" hidden="1">'[9]Time series'!#REF!</definedName>
    <definedName name="y" localSheetId="9" hidden="1">'[8]Time series'!#REF!</definedName>
    <definedName name="y" localSheetId="0" hidden="1">'[8]Time series'!#REF!</definedName>
    <definedName name="y" localSheetId="13" hidden="1">'[10]Time series'!#REF!</definedName>
    <definedName name="y" localSheetId="24" hidden="1">'[9]Time series'!#REF!</definedName>
    <definedName name="y" hidden="1">'[8]Time series'!#REF!</definedName>
    <definedName name="Z_3F39BED9_252F_4F3D_84F1_EFDC52B79657_.wvu.FilterData" localSheetId="17" hidden="1">#REF!</definedName>
    <definedName name="Z_3F39BED9_252F_4F3D_84F1_EFDC52B79657_.wvu.FilterData" localSheetId="15" hidden="1">#REF!</definedName>
    <definedName name="Z_3F39BED9_252F_4F3D_84F1_EFDC52B79657_.wvu.FilterData" localSheetId="16" hidden="1">#REF!</definedName>
    <definedName name="Z_3F39BED9_252F_4F3D_84F1_EFDC52B79657_.wvu.FilterData" localSheetId="18" hidden="1">#REF!</definedName>
    <definedName name="Z_3F39BED9_252F_4F3D_84F1_EFDC52B79657_.wvu.FilterData" localSheetId="29" hidden="1">#REF!</definedName>
    <definedName name="Z_3F39BED9_252F_4F3D_84F1_EFDC52B79657_.wvu.FilterData" localSheetId="11" hidden="1">#REF!</definedName>
    <definedName name="Z_3F39BED9_252F_4F3D_84F1_EFDC52B79657_.wvu.FilterData" localSheetId="19" hidden="1">#REF!</definedName>
    <definedName name="Z_3F39BED9_252F_4F3D_84F1_EFDC52B79657_.wvu.FilterData" localSheetId="9" hidden="1">#REF!</definedName>
    <definedName name="Z_3F39BED9_252F_4F3D_84F1_EFDC52B79657_.wvu.FilterData" localSheetId="0" hidden="1">#REF!</definedName>
    <definedName name="Z_3F39BED9_252F_4F3D_84F1_EFDC52B79657_.wvu.FilterData" hidden="1">#REF!</definedName>
    <definedName name="Z_E05BD6CD_67F8_4CD2_AB45_A42587AD9A8B_.wvu.FilterData" localSheetId="17" hidden="1">#REF!</definedName>
    <definedName name="Z_E05BD6CD_67F8_4CD2_AB45_A42587AD9A8B_.wvu.FilterData" localSheetId="15" hidden="1">#REF!</definedName>
    <definedName name="Z_E05BD6CD_67F8_4CD2_AB45_A42587AD9A8B_.wvu.FilterData" localSheetId="16" hidden="1">#REF!</definedName>
    <definedName name="Z_E05BD6CD_67F8_4CD2_AB45_A42587AD9A8B_.wvu.FilterData" localSheetId="18" hidden="1">#REF!</definedName>
    <definedName name="Z_E05BD6CD_67F8_4CD2_AB45_A42587AD9A8B_.wvu.FilterData" localSheetId="29" hidden="1">#REF!</definedName>
    <definedName name="Z_E05BD6CD_67F8_4CD2_AB45_A42587AD9A8B_.wvu.FilterData" localSheetId="11" hidden="1">#REF!</definedName>
    <definedName name="Z_E05BD6CD_67F8_4CD2_AB45_A42587AD9A8B_.wvu.FilterData" localSheetId="19" hidden="1">#REF!</definedName>
    <definedName name="Z_E05BD6CD_67F8_4CD2_AB45_A42587AD9A8B_.wvu.FilterData" localSheetId="9" hidden="1">#REF!</definedName>
    <definedName name="Z_E05BD6CD_67F8_4CD2_AB45_A42587AD9A8B_.wvu.FilterData" localSheetId="0" hidden="1">#REF!</definedName>
    <definedName name="Z_E05BD6CD_67F8_4CD2_AB45_A42587AD9A8B_.wvu.FilterData" hidden="1">#REF!</definedName>
  </definedNames>
  <calcPr calcId="162913" iterate="1" iterateCount="100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40" l="1"/>
  <c r="A19" i="40"/>
  <c r="A30" i="40"/>
  <c r="A15" i="40"/>
  <c r="EP13" i="4" l="1"/>
  <c r="BU13" i="4"/>
  <c r="EP12" i="4"/>
  <c r="BU12" i="4"/>
  <c r="EP11" i="4"/>
  <c r="CT11" i="4"/>
  <c r="BU11" i="4"/>
  <c r="Y11" i="4"/>
  <c r="A48" i="40" l="1"/>
  <c r="A45" i="40" l="1"/>
  <c r="A35" i="40"/>
  <c r="A34" i="40"/>
  <c r="A44" i="40"/>
  <c r="A42" i="40"/>
  <c r="A36" i="40"/>
  <c r="A37" i="40" l="1"/>
  <c r="A32" i="40"/>
  <c r="A10" i="40"/>
  <c r="A9" i="40"/>
  <c r="A8" i="40"/>
  <c r="A43" i="40"/>
  <c r="A41" i="40"/>
  <c r="A40" i="40"/>
  <c r="A33" i="40"/>
  <c r="A31" i="40"/>
  <c r="A29" i="40"/>
  <c r="A27" i="40"/>
  <c r="A26" i="40"/>
  <c r="A23" i="40"/>
  <c r="A22" i="40"/>
  <c r="A18" i="40"/>
  <c r="A17" i="40"/>
  <c r="A16" i="40"/>
  <c r="A14" i="40"/>
  <c r="A13" i="40"/>
  <c r="A12" i="40"/>
  <c r="A11" i="40"/>
  <c r="O6" i="29" l="1"/>
  <c r="O7" i="29" s="1"/>
  <c r="O8" i="29" s="1"/>
  <c r="O9" i="29" s="1"/>
  <c r="BC12" i="22"/>
  <c r="BB12" i="22"/>
  <c r="BA12" i="22"/>
  <c r="AZ12" i="22"/>
  <c r="AY12" i="22"/>
  <c r="AX12" i="22"/>
  <c r="AW12" i="22"/>
  <c r="AV12" i="22"/>
  <c r="AU12" i="22"/>
  <c r="AT12" i="22"/>
  <c r="AS12" i="22"/>
  <c r="AR12" i="22"/>
  <c r="AQ12" i="22"/>
  <c r="AP12" i="22"/>
  <c r="AO12" i="22"/>
  <c r="AN12" i="22"/>
  <c r="AM12" i="22"/>
  <c r="AL12" i="22"/>
  <c r="AK12" i="22"/>
  <c r="AJ12" i="22"/>
  <c r="AI12" i="22"/>
  <c r="AH12"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BC7" i="22"/>
  <c r="BB7" i="22"/>
  <c r="BA7" i="22"/>
  <c r="AZ7" i="22"/>
  <c r="AY7" i="22"/>
  <c r="AX7" i="22"/>
  <c r="AW7" i="22"/>
  <c r="AV7" i="22"/>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AR10" i="18"/>
  <c r="AR11" i="18" s="1"/>
  <c r="AR12" i="18" s="1"/>
  <c r="AR13" i="18" s="1"/>
  <c r="BD39" i="11" l="1"/>
  <c r="BD38" i="11"/>
  <c r="AX45" i="11"/>
  <c r="AW9" i="11"/>
  <c r="AV9" i="11"/>
  <c r="AT9" i="11"/>
  <c r="AS9" i="11"/>
  <c r="AQ9" i="11"/>
  <c r="AO9" i="11"/>
  <c r="AN9" i="11"/>
  <c r="AL9" i="11"/>
  <c r="AK9" i="11"/>
  <c r="AI9" i="11"/>
  <c r="AG9" i="11"/>
  <c r="AF9" i="11"/>
  <c r="AD9" i="11"/>
  <c r="AC9" i="11"/>
  <c r="AA9" i="11"/>
  <c r="Y9" i="11"/>
  <c r="X9" i="11"/>
  <c r="V9" i="11"/>
  <c r="U9" i="11"/>
  <c r="S9" i="11"/>
  <c r="R9" i="11"/>
  <c r="Q9" i="11"/>
  <c r="P9" i="11"/>
  <c r="N9" i="11"/>
  <c r="M9" i="11"/>
  <c r="K9" i="11"/>
  <c r="J9" i="11"/>
  <c r="I9" i="11"/>
  <c r="H9" i="11"/>
  <c r="F9" i="11"/>
  <c r="E9" i="11"/>
  <c r="CT48" i="11"/>
  <c r="CN48" i="11"/>
  <c r="CL48" i="11"/>
  <c r="CF48" i="11"/>
  <c r="CD48" i="11"/>
  <c r="BX48" i="11"/>
  <c r="BP48" i="11"/>
  <c r="BH48" i="11"/>
  <c r="AZ48" i="11"/>
  <c r="CT10" i="11"/>
  <c r="CS48" i="11"/>
  <c r="CR48" i="11"/>
  <c r="CQ48" i="11"/>
  <c r="CP10" i="11"/>
  <c r="CO48" i="11"/>
  <c r="CN10" i="11"/>
  <c r="CM48" i="11"/>
  <c r="CL10" i="11"/>
  <c r="CK48" i="11"/>
  <c r="CJ48" i="11"/>
  <c r="CI48" i="11"/>
  <c r="CH10" i="11"/>
  <c r="CG48" i="11"/>
  <c r="CF10" i="11"/>
  <c r="CE48" i="11"/>
  <c r="CD10" i="11"/>
  <c r="CC48" i="11"/>
  <c r="CB48" i="11"/>
  <c r="CA48" i="11"/>
  <c r="BZ10" i="11"/>
  <c r="BY48" i="11"/>
  <c r="BX10" i="11"/>
  <c r="BW48" i="11"/>
  <c r="BV48" i="11"/>
  <c r="BU48" i="11"/>
  <c r="BT48" i="11"/>
  <c r="BS48" i="11"/>
  <c r="BR10" i="11"/>
  <c r="BQ48" i="11"/>
  <c r="BP10" i="11"/>
  <c r="BO48" i="11"/>
  <c r="BN48" i="11"/>
  <c r="BM48" i="11"/>
  <c r="BL48" i="11"/>
  <c r="BK48" i="11"/>
  <c r="BJ10" i="11"/>
  <c r="BI48" i="11"/>
  <c r="BH10" i="11"/>
  <c r="BG48" i="11"/>
  <c r="BF48" i="11"/>
  <c r="BE48" i="11"/>
  <c r="BD48" i="11"/>
  <c r="BC48" i="11"/>
  <c r="BB10" i="11"/>
  <c r="BA48" i="11"/>
  <c r="AZ10" i="11"/>
  <c r="AY48" i="11"/>
  <c r="AX48" i="11"/>
  <c r="DG15" i="10"/>
  <c r="BL15" i="10"/>
  <c r="BL13" i="10"/>
  <c r="DG13" i="10"/>
  <c r="D10" i="9"/>
  <c r="C10" i="9"/>
  <c r="D6" i="9"/>
  <c r="C6" i="9"/>
  <c r="CH13" i="5"/>
  <c r="CH12" i="5"/>
  <c r="EP11" i="5"/>
  <c r="CT11" i="5"/>
  <c r="BC31" i="11" l="1"/>
  <c r="BC32" i="11"/>
  <c r="BE38" i="11"/>
  <c r="BE39" i="11"/>
  <c r="G9" i="11"/>
  <c r="O9" i="11"/>
  <c r="W9" i="11"/>
  <c r="AE9" i="11"/>
  <c r="AM9" i="11"/>
  <c r="AU9" i="11"/>
  <c r="BC10" i="11"/>
  <c r="BK10" i="11"/>
  <c r="BS10" i="11"/>
  <c r="CA10" i="11"/>
  <c r="CI10" i="11"/>
  <c r="CQ10" i="11"/>
  <c r="BB48" i="11"/>
  <c r="BJ48" i="11"/>
  <c r="BR48" i="11"/>
  <c r="BZ48" i="11"/>
  <c r="CH48" i="11"/>
  <c r="CP48" i="11"/>
  <c r="BD10" i="11"/>
  <c r="BD37" i="11" s="1"/>
  <c r="BE37" i="11" s="1"/>
  <c r="BL10" i="11"/>
  <c r="BT10" i="11"/>
  <c r="CB10" i="11"/>
  <c r="CJ10" i="11"/>
  <c r="CR10" i="11"/>
  <c r="BE10" i="11"/>
  <c r="BM10" i="11"/>
  <c r="BU10" i="11"/>
  <c r="CC10" i="11"/>
  <c r="CK10" i="11"/>
  <c r="CS10" i="11"/>
  <c r="AX46" i="11"/>
  <c r="Z9" i="11"/>
  <c r="AH9" i="11"/>
  <c r="AP9" i="11"/>
  <c r="AX9" i="11"/>
  <c r="BF10" i="11"/>
  <c r="BN10" i="11"/>
  <c r="BV10" i="11"/>
  <c r="AX47" i="11"/>
  <c r="AY10" i="11"/>
  <c r="BG10" i="11"/>
  <c r="BO10" i="11"/>
  <c r="BW10" i="11"/>
  <c r="CE10" i="11"/>
  <c r="CM10" i="11"/>
  <c r="D9" i="11"/>
  <c r="L9" i="11"/>
  <c r="T9" i="11"/>
  <c r="AB9" i="11"/>
  <c r="AJ9" i="11"/>
  <c r="AR9" i="11"/>
  <c r="BA10" i="11"/>
  <c r="BI10" i="11"/>
  <c r="BQ10" i="11"/>
  <c r="BY10" i="11"/>
  <c r="CG10" i="11"/>
  <c r="CO10" i="11"/>
  <c r="BD42" i="11" l="1"/>
  <c r="BE41" i="11"/>
  <c r="BF38" i="11"/>
  <c r="BF37" i="11"/>
  <c r="BG37" i="11" s="1"/>
  <c r="BH37" i="11" s="1"/>
  <c r="BI37" i="11" s="1"/>
  <c r="BJ37" i="11" s="1"/>
  <c r="BK37" i="11" s="1"/>
  <c r="BL37" i="11" s="1"/>
  <c r="BM37" i="11" s="1"/>
  <c r="BN37" i="11" s="1"/>
  <c r="BO37" i="11" s="1"/>
  <c r="BP37" i="11" s="1"/>
  <c r="BD41" i="11"/>
  <c r="BC30" i="11"/>
  <c r="BC35" i="11" s="1"/>
  <c r="BP32" i="11"/>
  <c r="AY47" i="11"/>
  <c r="AX56" i="11"/>
  <c r="AY46" i="11"/>
  <c r="AX55" i="11"/>
  <c r="BP31" i="11"/>
  <c r="BE42" i="11"/>
  <c r="BF39" i="11"/>
  <c r="AY45" i="11"/>
  <c r="AZ45" i="11" s="1"/>
  <c r="BA45" i="11" s="1"/>
  <c r="BB45" i="11" s="1"/>
  <c r="BC45" i="11" s="1"/>
  <c r="BC34" i="11" l="1"/>
  <c r="BP30" i="11"/>
  <c r="BP35" i="11" s="1"/>
  <c r="AZ46" i="11"/>
  <c r="AY55" i="11"/>
  <c r="BC51" i="11"/>
  <c r="BD45" i="11"/>
  <c r="BE45" i="11" s="1"/>
  <c r="BF45" i="11" s="1"/>
  <c r="BG45" i="11" s="1"/>
  <c r="BH45" i="11" s="1"/>
  <c r="BI45" i="11" s="1"/>
  <c r="BJ45" i="11" s="1"/>
  <c r="BK45" i="11" s="1"/>
  <c r="BL45" i="11" s="1"/>
  <c r="BM45" i="11" s="1"/>
  <c r="BN45" i="11" s="1"/>
  <c r="BO45" i="11" s="1"/>
  <c r="BP45" i="11" s="1"/>
  <c r="BF42" i="11"/>
  <c r="BG39" i="11"/>
  <c r="AZ47" i="11"/>
  <c r="AY56" i="11"/>
  <c r="BF41" i="11"/>
  <c r="BG38" i="11"/>
  <c r="BP34" i="11" l="1"/>
  <c r="BH38" i="11"/>
  <c r="BG41" i="11"/>
  <c r="BA46" i="11"/>
  <c r="AZ55" i="11"/>
  <c r="BA47" i="11"/>
  <c r="AZ56" i="11"/>
  <c r="BG42" i="11"/>
  <c r="BH39" i="11"/>
  <c r="BH42" i="11" l="1"/>
  <c r="BI39" i="11"/>
  <c r="BB47" i="11"/>
  <c r="BA56" i="11"/>
  <c r="BB46" i="11"/>
  <c r="BA55" i="11"/>
  <c r="BH41" i="11"/>
  <c r="BI38" i="11"/>
  <c r="BI41" i="11" l="1"/>
  <c r="BJ38" i="11"/>
  <c r="BI42" i="11"/>
  <c r="BJ39" i="11"/>
  <c r="BC46" i="11"/>
  <c r="BB55" i="11"/>
  <c r="BB56" i="11"/>
  <c r="BC47" i="11"/>
  <c r="BK39" i="11" l="1"/>
  <c r="BJ42" i="11"/>
  <c r="BJ41" i="11"/>
  <c r="BK38" i="11"/>
  <c r="BC56" i="11"/>
  <c r="BC59" i="11" s="1"/>
  <c r="BC53" i="11"/>
  <c r="BD47" i="11"/>
  <c r="BE47" i="11" s="1"/>
  <c r="BF47" i="11" s="1"/>
  <c r="BG47" i="11" s="1"/>
  <c r="BH47" i="11" s="1"/>
  <c r="BI47" i="11" s="1"/>
  <c r="BJ47" i="11" s="1"/>
  <c r="BK47" i="11" s="1"/>
  <c r="BL47" i="11" s="1"/>
  <c r="BM47" i="11" s="1"/>
  <c r="BN47" i="11" s="1"/>
  <c r="BO47" i="11" s="1"/>
  <c r="BP47" i="11" s="1"/>
  <c r="BQ47" i="11" s="1"/>
  <c r="BR47" i="11" s="1"/>
  <c r="BS47" i="11" s="1"/>
  <c r="BT47" i="11" s="1"/>
  <c r="BU47" i="11" s="1"/>
  <c r="BV47" i="11" s="1"/>
  <c r="BW47" i="11" s="1"/>
  <c r="BX47" i="11" s="1"/>
  <c r="BY47" i="11" s="1"/>
  <c r="BZ47" i="11" s="1"/>
  <c r="CA47" i="11" s="1"/>
  <c r="CB47" i="11" s="1"/>
  <c r="CC47" i="11" s="1"/>
  <c r="CD47" i="11" s="1"/>
  <c r="CE47" i="11" s="1"/>
  <c r="CF47" i="11" s="1"/>
  <c r="CG47" i="11" s="1"/>
  <c r="CH47" i="11" s="1"/>
  <c r="CI47" i="11" s="1"/>
  <c r="CJ47" i="11" s="1"/>
  <c r="CK47" i="11" s="1"/>
  <c r="CL47" i="11" s="1"/>
  <c r="CM47" i="11" s="1"/>
  <c r="CN47" i="11" s="1"/>
  <c r="CO47" i="11" s="1"/>
  <c r="CP47" i="11" s="1"/>
  <c r="CQ47" i="11" s="1"/>
  <c r="CR47" i="11" s="1"/>
  <c r="CS47" i="11" s="1"/>
  <c r="CT47" i="11" s="1"/>
  <c r="CT51" i="11" s="1"/>
  <c r="BC55" i="11"/>
  <c r="BC58" i="11" s="1"/>
  <c r="BC52" i="11"/>
  <c r="BD46" i="11"/>
  <c r="BE46" i="11" s="1"/>
  <c r="BF46" i="11" s="1"/>
  <c r="BG46" i="11" s="1"/>
  <c r="BH46" i="11" s="1"/>
  <c r="BI46" i="11" s="1"/>
  <c r="BJ46" i="11" s="1"/>
  <c r="BK46" i="11" s="1"/>
  <c r="BL46" i="11" s="1"/>
  <c r="BM46" i="11" s="1"/>
  <c r="BN46" i="11" s="1"/>
  <c r="BO46" i="11" s="1"/>
  <c r="BP46" i="11" s="1"/>
  <c r="BC62" i="11" l="1"/>
  <c r="BK41" i="11"/>
  <c r="BL38" i="11"/>
  <c r="BP51" i="11"/>
  <c r="BQ46" i="11"/>
  <c r="BR46" i="11" s="1"/>
  <c r="BS46" i="11" s="1"/>
  <c r="BT46" i="11" s="1"/>
  <c r="BU46" i="11" s="1"/>
  <c r="BV46" i="11" s="1"/>
  <c r="BW46" i="11" s="1"/>
  <c r="BX46" i="11" s="1"/>
  <c r="BY46" i="11" s="1"/>
  <c r="BZ46" i="11" s="1"/>
  <c r="CA46" i="11" s="1"/>
  <c r="CB46" i="11" s="1"/>
  <c r="CC46" i="11" s="1"/>
  <c r="CD46" i="11" s="1"/>
  <c r="CE46" i="11" s="1"/>
  <c r="CF46" i="11" s="1"/>
  <c r="CG46" i="11" s="1"/>
  <c r="CH46" i="11" s="1"/>
  <c r="CI46" i="11" s="1"/>
  <c r="CJ46" i="11" s="1"/>
  <c r="CK46" i="11" s="1"/>
  <c r="CL46" i="11" s="1"/>
  <c r="CM46" i="11" s="1"/>
  <c r="CN46" i="11" s="1"/>
  <c r="CO46" i="11" s="1"/>
  <c r="CP46" i="11" s="1"/>
  <c r="CQ46" i="11" s="1"/>
  <c r="CR46" i="11" s="1"/>
  <c r="CS46" i="11" s="1"/>
  <c r="CT46" i="11" s="1"/>
  <c r="BC61" i="11"/>
  <c r="BK42" i="11"/>
  <c r="BL39" i="11"/>
  <c r="BL42" i="11" l="1"/>
  <c r="BM39" i="11"/>
  <c r="BL41" i="11"/>
  <c r="BM38" i="11"/>
  <c r="BM41" i="11" l="1"/>
  <c r="BN38" i="11"/>
  <c r="BM42" i="11"/>
  <c r="BN39" i="11"/>
  <c r="BN42" i="11" l="1"/>
  <c r="BO39" i="11"/>
  <c r="BN41" i="11"/>
  <c r="BO38" i="11"/>
  <c r="BP38" i="11" l="1"/>
  <c r="BP41" i="11" s="1"/>
  <c r="BO41" i="11"/>
  <c r="BO42" i="11"/>
  <c r="BP39" i="11"/>
  <c r="BP42" i="11" s="1"/>
</calcChain>
</file>

<file path=xl/sharedStrings.xml><?xml version="1.0" encoding="utf-8"?>
<sst xmlns="http://schemas.openxmlformats.org/spreadsheetml/2006/main" count="406" uniqueCount="264">
  <si>
    <t>Figure 1.1 – Indice conjoncturel de fécondité observé puis projeté</t>
  </si>
  <si>
    <t>Projections : scénario central</t>
  </si>
  <si>
    <t>Projections : fécondité basse</t>
  </si>
  <si>
    <t>Projections : fécondité haute</t>
  </si>
  <si>
    <t>Observé (définitif)</t>
  </si>
  <si>
    <t>Données provisoires</t>
  </si>
  <si>
    <t>Figure 1.2 – Solde migratoire observé puis projeté</t>
  </si>
  <si>
    <t>Projections : migration basse</t>
  </si>
  <si>
    <t>Projections : migration haute</t>
  </si>
  <si>
    <t>Hommes</t>
  </si>
  <si>
    <t>Femmes</t>
  </si>
  <si>
    <t>Projections: scénario central</t>
  </si>
  <si>
    <t>Projections: espérance de vie basse</t>
  </si>
  <si>
    <t>Projections: espérance de vie haute</t>
  </si>
  <si>
    <t>rappel : sc. Central proj 2010</t>
  </si>
  <si>
    <t>Observé (provisoire)</t>
  </si>
  <si>
    <t>Observé</t>
  </si>
  <si>
    <t>Espérance de vie sans limitations à 65 ans</t>
  </si>
  <si>
    <t>Espérance de vie avec limitations à 65 ans</t>
  </si>
  <si>
    <t>Sans limitations d'activité</t>
  </si>
  <si>
    <t>Avec limitations d'activité (modérées ou sévères)</t>
  </si>
  <si>
    <t>en %</t>
  </si>
  <si>
    <t>Moins de 15 ans</t>
  </si>
  <si>
    <t>15-34 ans</t>
  </si>
  <si>
    <t>35-54 ans</t>
  </si>
  <si>
    <t>55-64 ans</t>
  </si>
  <si>
    <t>65-74 ans</t>
  </si>
  <si>
    <t>75-84 ans</t>
  </si>
  <si>
    <t>85-94 ans</t>
  </si>
  <si>
    <t>95 ans ou plus</t>
  </si>
  <si>
    <t>Ensemble</t>
  </si>
  <si>
    <t>Sans limitations</t>
  </si>
  <si>
    <t>Avec limitations</t>
  </si>
  <si>
    <t>EV à 65 ans</t>
  </si>
  <si>
    <t xml:space="preserve">20-59 / 60+  </t>
  </si>
  <si>
    <t>projections 2021-2070 - scénario central</t>
  </si>
  <si>
    <t>bilan démographique 2022 - observé</t>
  </si>
  <si>
    <t>bilan démographique 2022 - provisoire</t>
  </si>
  <si>
    <t>20-64 / 65+</t>
  </si>
  <si>
    <t xml:space="preserve">Taux de croissance pop act totale observée </t>
  </si>
  <si>
    <t>Taux de croissance pop act totale projetée (projections Insee 2022)</t>
  </si>
  <si>
    <t>Taux de croissance pop act totale projetée (pstab 2023)</t>
  </si>
  <si>
    <t>Taux de croissance pop act totale projetée (pstab 2022)</t>
  </si>
  <si>
    <t>Evolution de la pop act totale projetée (projections Insee 2022)</t>
  </si>
  <si>
    <t>Evolution de la pop act totale projetée (pstab 2023)</t>
  </si>
  <si>
    <t>Evolution de la pop act totale projetée (pstab 2022)</t>
  </si>
  <si>
    <t>Figure 1.3 - Espérance de vie instantanée à 65 ans observée puis projetée</t>
  </si>
  <si>
    <t>Figure 1.3a – Femmes (à 65 ans)</t>
  </si>
  <si>
    <t>Figure 1.3b – Hommes (à 65 ans)</t>
  </si>
  <si>
    <t>Figure 1.4a – Femmes (à 65 ans)</t>
  </si>
  <si>
    <t>Figure 1.4b – Hommes (à 65 ans)</t>
  </si>
  <si>
    <t xml:space="preserve">Figure 1.4 - Espérance de vie instantanée à 65 ans observée puis projetée 
sur la période 2018-2028
</t>
  </si>
  <si>
    <t>Complément : données 2000-2070</t>
  </si>
  <si>
    <t>Figure 1.5 - Durée de vie après 65 ans avec ou sans limitations d’activité, en années</t>
  </si>
  <si>
    <t>Figure 1.A - Écart entre les décès observés et attendus par âge de 2020 à 2022</t>
  </si>
  <si>
    <t xml:space="preserve">Note : données provisoires. </t>
  </si>
  <si>
    <t xml:space="preserve">Lecture : en 2022, les décès observés des 75-84 ans dépassent de 10,9 % les décès attendus, en prenant en compte l'augmentation et le vieillissement de la population, ainsi que la baisse des quotients de mortalité au rythme de la période 2010-2019. </t>
  </si>
  <si>
    <t>Champ : France. Source : Insee, statistiques de l’état civil (extraction au 7 avril 2023) et estimations de population.</t>
  </si>
  <si>
    <t>Figure 1.6 - Décomposition de l’espérance de vie après 65 ans avec et sans limitations d’activité, par genre (en années)</t>
  </si>
  <si>
    <t>Figure 1.7 - Rapports démographiques des populations de 20-59 ans (20-64 ans) rapportés aux 60 ans et plus (respectivement 65 ans et plus), observés puis projetés</t>
  </si>
  <si>
    <t>Figure 1.8 - Taux de croissance de la population active observée et projetée</t>
  </si>
  <si>
    <t>Figure 1.9 - Croissance cumulée de la population active sous-jacente selon les hypothèses macroéconomiques en 2022 et 2023</t>
  </si>
  <si>
    <t>Taux de chômage</t>
  </si>
  <si>
    <t>Croissance annuelle de la productivité du travail</t>
  </si>
  <si>
    <t>(valeurs de long terme atteintes à partir de 2032)</t>
  </si>
  <si>
    <t>0,7 %</t>
  </si>
  <si>
    <t>1,0 %</t>
  </si>
  <si>
    <t>1,3 %</t>
  </si>
  <si>
    <t>1,6 %</t>
  </si>
  <si>
    <t>4,5 %</t>
  </si>
  <si>
    <t>Scénario 0,7%</t>
  </si>
  <si>
    <t>Scénario 1,0%</t>
  </si>
  <si>
    <t>Scénario 1,3%</t>
  </si>
  <si>
    <t>Scénario 1,6%</t>
  </si>
  <si>
    <t>7 %</t>
  </si>
  <si>
    <t>Variante [7% - 1,0%]</t>
  </si>
  <si>
    <t>10  %</t>
  </si>
  <si>
    <t>Variante [10% - 1,0%]</t>
  </si>
  <si>
    <t>"</t>
  </si>
  <si>
    <t>PIB</t>
  </si>
  <si>
    <t>Chômage</t>
  </si>
  <si>
    <t>Prix</t>
  </si>
  <si>
    <t>Moyenne</t>
  </si>
  <si>
    <t>Min</t>
  </si>
  <si>
    <t>Max</t>
  </si>
  <si>
    <t>Gouvernement</t>
  </si>
  <si>
    <t>Taux, en %</t>
  </si>
  <si>
    <t>INSEE, comptes nationaux
Mai 2023</t>
  </si>
  <si>
    <t>Croissance effective</t>
  </si>
  <si>
    <t>PSTAB 2023
Avril 2023</t>
  </si>
  <si>
    <t>Croissance potentielle</t>
  </si>
  <si>
    <t xml:space="preserve">Écart de production (% PIB) </t>
  </si>
  <si>
    <t>PSTAB 2022
Juillet 2022</t>
  </si>
  <si>
    <t>Croissance annuelle observée</t>
  </si>
  <si>
    <t>Croissance en moyenne annuelle de 1980 à 2020</t>
  </si>
  <si>
    <t>Croissance en moyenne annuelle de 1990 à 2020</t>
  </si>
  <si>
    <t>Croissance en moyenne annuelle de 2000 à 2020</t>
  </si>
  <si>
    <t>Croissance en moyenne annuelle de 2009 à 2020</t>
  </si>
  <si>
    <t>Allemagne</t>
  </si>
  <si>
    <t>Belgique</t>
  </si>
  <si>
    <t>Canada</t>
  </si>
  <si>
    <t>Espagne</t>
  </si>
  <si>
    <t>États-Unis</t>
  </si>
  <si>
    <t>France</t>
  </si>
  <si>
    <t>Italie</t>
  </si>
  <si>
    <t>Japon</t>
  </si>
  <si>
    <t>Pays-Bas</t>
  </si>
  <si>
    <t>Royaume-Uni</t>
  </si>
  <si>
    <t>Suède</t>
  </si>
  <si>
    <t>Niveau en 2021 en $PPA de 2015 (échelle de droite)</t>
  </si>
  <si>
    <t>TCAM 1980 - 2009</t>
  </si>
  <si>
    <t>TCAM 2010 - 2021</t>
  </si>
  <si>
    <t>Tous scénarios 4,5%</t>
  </si>
  <si>
    <t>Variante 7%</t>
  </si>
  <si>
    <t>Variante 10%</t>
  </si>
  <si>
    <t xml:space="preserve">Rythme annuel de croissance moyen </t>
  </si>
  <si>
    <t>PIB scénario 1,6%</t>
  </si>
  <si>
    <t>PIB scénario 1,3%</t>
  </si>
  <si>
    <t>PIB scénario 1,0%</t>
  </si>
  <si>
    <t>PIB scénario 0,7%</t>
  </si>
  <si>
    <t>Population active</t>
  </si>
  <si>
    <t>PIB volume - Juin 2023</t>
  </si>
  <si>
    <t>PIB volume - Septembre 2022</t>
  </si>
  <si>
    <t>Écart en %</t>
  </si>
  <si>
    <t>PIB valeur - Juin 2023</t>
  </si>
  <si>
    <t>PIB valeur - Septembre 2022</t>
  </si>
  <si>
    <t>Écarts de PIB et d'emploi</t>
  </si>
  <si>
    <r>
      <t xml:space="preserve">Scénario 1,6 % </t>
    </r>
    <r>
      <rPr>
        <i/>
        <sz val="12"/>
        <color rgb="FF000000"/>
        <rFont val="Times New Roman"/>
        <family val="1"/>
      </rPr>
      <t xml:space="preserve">versus
</t>
    </r>
    <r>
      <rPr>
        <sz val="12"/>
        <color rgb="FF000000"/>
        <rFont val="Times New Roman"/>
        <family val="1"/>
      </rPr>
      <t>Scénario 0,7 %</t>
    </r>
  </si>
  <si>
    <t>PIB (en %)</t>
  </si>
  <si>
    <t>Emploi (en milliers)</t>
  </si>
  <si>
    <r>
      <t xml:space="preserve">Scénario 1,0% taux de chômage de 4,5 % </t>
    </r>
    <r>
      <rPr>
        <i/>
        <sz val="12"/>
        <color rgb="FF000000"/>
        <rFont val="Times New Roman"/>
        <family val="1"/>
      </rPr>
      <t xml:space="preserve">versus </t>
    </r>
    <r>
      <rPr>
        <sz val="12"/>
        <color rgb="FF000000"/>
        <rFont val="Times New Roman"/>
        <family val="1"/>
      </rPr>
      <t>Scénario 1,0 % taux de chômage de 7 %</t>
    </r>
  </si>
  <si>
    <r>
      <t xml:space="preserve">Scénario 1,0% taux de chômage de 4,5 % </t>
    </r>
    <r>
      <rPr>
        <i/>
        <sz val="12"/>
        <color rgb="FF000000"/>
        <rFont val="Times New Roman"/>
        <family val="1"/>
      </rPr>
      <t xml:space="preserve">versus </t>
    </r>
    <r>
      <rPr>
        <sz val="12"/>
        <color rgb="FF000000"/>
        <rFont val="Times New Roman"/>
        <family val="1"/>
      </rPr>
      <t>Scénario 1,0 % taux de chômage de 10 %</t>
    </r>
  </si>
  <si>
    <t>Heures travaillées</t>
  </si>
  <si>
    <t>Observée</t>
  </si>
  <si>
    <t>Projetée</t>
  </si>
  <si>
    <t>2011-2021</t>
  </si>
  <si>
    <t>2022-2027</t>
  </si>
  <si>
    <t>2028-2032</t>
  </si>
  <si>
    <t>2033-2041</t>
  </si>
  <si>
    <t>2042-2051</t>
  </si>
  <si>
    <t>2052-2061</t>
  </si>
  <si>
    <t>2062-2070</t>
  </si>
  <si>
    <t>Tableau 1.1 - Hypothèses de long terme dans les scénarios et variantes du COR</t>
  </si>
  <si>
    <t>Figure 1.10 - Prévisions pour 2023 et 2024 du Gouvernement, des organismes internationaux et des instituts de conjoncture</t>
  </si>
  <si>
    <t>Source : Consensus forecasts mai 2023, Programme de stabilité 2023.</t>
  </si>
  <si>
    <t>Croissance du PIB</t>
  </si>
  <si>
    <t>Inflation</t>
  </si>
  <si>
    <t>Figure 1.11 - Taux de croissance annuels de la productivité horaire du travail observés puis projetés</t>
  </si>
  <si>
    <t>Figure 1.12 - Taux de croissance annuels de la productivité horaire du travail  observés puis projetés sur la période 2010-2035</t>
  </si>
  <si>
    <t>Figure 1.B - Productivité horaire du travail en 2021 et croissance annuelle moyenne depuis 1980 (en %) dans les pays suivis par le COR</t>
  </si>
  <si>
    <t>Tableau 1.4 - Taux de croissance annuels moyens de la population active et du PIB en volume par tranche décennale</t>
  </si>
  <si>
    <t xml:space="preserve">Figure 1.14 - PIB en volume et en valeur en juin 2023 et septembre 2022 
(illustration sur le scénario 1,0 %- chômage 4,5 %)
</t>
  </si>
  <si>
    <t>Sources : INSEE, comptes nationaux 2022, Programmes de stabilité 2022 et 2023 ; scénarios DG Trésor pour les hypothèses COR 2022 et 2023.</t>
  </si>
  <si>
    <t>Tableau 1.5 - Écarts de PIB et d'emploi entre les scénarios 1,6 % et 0,7 %</t>
  </si>
  <si>
    <t>Figure 1.15 - Durée moyenne annuelle du travail, en heures</t>
  </si>
  <si>
    <t>Figure 1.16 - Partage de la valeur ajoutée par tête (rémunération moyenne des salariés / valeur ajoutée moyenne par salarié)</t>
  </si>
  <si>
    <t>Part de la masse salariale FP
(en % de la masse des revenus d’activité bruts)</t>
  </si>
  <si>
    <t>Rappel hyp. de sept. 2022, scénario 1%</t>
  </si>
  <si>
    <t>Variante à 1,0%</t>
  </si>
  <si>
    <t>FPE Civils</t>
  </si>
  <si>
    <t>CNRACL (FPT et FPH)</t>
  </si>
  <si>
    <t>Part des primes dans la rémunération totale
(en % de la masse des revenus d’activité bruts)</t>
  </si>
  <si>
    <t>Rappel hypothèses sept. 2022 (sc. 1%)</t>
  </si>
  <si>
    <t>FPE civils hors La Poste et Orange</t>
  </si>
  <si>
    <t>FPT+FPH</t>
  </si>
  <si>
    <t>FPE civils hors La Poste et Orange - rappel COR 2022</t>
  </si>
  <si>
    <t>Scénario 1,6 %</t>
  </si>
  <si>
    <t>Scénario 1,3 %</t>
  </si>
  <si>
    <t>Scénario 1,0 %</t>
  </si>
  <si>
    <t>Scénario 0,7 %</t>
  </si>
  <si>
    <t>Figure 1.18 - Traitement indiciaire moyen observé et projeté dans les différentes fonctions publiques (progression en euros courants, base 100 en 2023)</t>
  </si>
  <si>
    <t>Figure 1.18a- Fonction publique de l’État</t>
  </si>
  <si>
    <t>Figure 1.18b - Fonctions publiques territoriale et hospitalière</t>
  </si>
  <si>
    <t>Figure 1.19 - Part des primes dans la fonction publique civile de l'État</t>
  </si>
  <si>
    <t>Traitement indiciaire</t>
  </si>
  <si>
    <t>Rémunération totale</t>
  </si>
  <si>
    <t>Figure 1.20 - Traitement indiciaire moyen et traitement total observé et projeté dans les différentes fonctions publiques en comparaison de l’ensemble des rémunérations (progression en euros constants, base 100 en 2023)</t>
  </si>
  <si>
    <r>
      <rPr>
        <i/>
        <sz val="11"/>
        <color theme="1"/>
        <rFont val="Times New Roman"/>
        <family val="1"/>
      </rPr>
      <t xml:space="preserve">Note : scénario de productivité tendancielle à 1,0 %. </t>
    </r>
    <r>
      <rPr>
        <sz val="11"/>
        <color theme="1"/>
        <rFont val="Calibri"/>
        <family val="2"/>
        <scheme val="minor"/>
      </rPr>
      <t xml:space="preserve">
</t>
    </r>
  </si>
  <si>
    <t>Sources : COR 2023.</t>
  </si>
  <si>
    <t>Figure 1.20a- Fonction publique de l’État</t>
  </si>
  <si>
    <t>Figure 1.20b - Fonctions publiques territoriale et hospitalière</t>
  </si>
  <si>
    <t>Figure 1.21 - Effectifs des cotisants au régime de la fonction publique de l’État et des fonctions publiques territoriales et hospitalière (base 100 en 2023)</t>
  </si>
  <si>
    <t>Source : hypothèses COR 2023.</t>
  </si>
  <si>
    <t>Figure 1.22 - Part de la masse des traitements des fonctionnaires de l’État, des collectivités locales et des hôpitaux dans la masse totale des rémunérations</t>
  </si>
  <si>
    <t>Figure 1.24 - Part de la masse des traitements des fonctionnaires de l’État, des collectivités locales et des hôpitaux dans la masse totale des rémunérations selon le scénario</t>
  </si>
  <si>
    <t>Scénario principal 1,0 %</t>
  </si>
  <si>
    <t>Source : hypothèses COR - juin 2023.</t>
  </si>
  <si>
    <t>Variation annuelle</t>
  </si>
  <si>
    <t>PIB en valeur</t>
  </si>
  <si>
    <t>Déflateur du PIB</t>
  </si>
  <si>
    <t>Indice des prix à la consommation</t>
  </si>
  <si>
    <t>Tableau 1.3 - Croissance du PIB en valeur à l’horizon 2027</t>
  </si>
  <si>
    <t>Source : Programmes de stabilité 2022 et 2023.</t>
  </si>
  <si>
    <t>Allemagne
(15 ans)</t>
  </si>
  <si>
    <t>UE 27 (AWG)</t>
  </si>
  <si>
    <t>Cibles de productivité des exercices de projection dans les pays suivis par le COR</t>
  </si>
  <si>
    <t>Cibles de productivité</t>
  </si>
  <si>
    <t>Retour sommaire</t>
  </si>
  <si>
    <t>Note : les organismes considèrent le plus souvent que pour des projections à très long terme, il est légitime de se référer à des historiques de même profondeur. L’Allemagne se projette à 15 ans et retient logiquement une profondeur historique moindre.</t>
  </si>
  <si>
    <t>Naissance de filles</t>
  </si>
  <si>
    <t>Naissance de garçons</t>
  </si>
  <si>
    <t>Source : Insee, estimations de population et statistiques de l'état civil jusqu'en 2021 et projections de population 2021-2070 à partir de 2022.</t>
  </si>
  <si>
    <t>Figure 1.13 - Taux de chômage observé puis projeté</t>
  </si>
  <si>
    <t>Tableau 1.2 - Croissance du PIB en volume et écart de production à l’horizon 2027</t>
  </si>
  <si>
    <t>Tableau 1.6 - Écarts de PIB et d'emploi entre les variantes de taux de chômage et les scénarios associés</t>
  </si>
  <si>
    <t>Partie 1. Les hypothèses de projection</t>
  </si>
  <si>
    <t>Évolutions et perspectives des retraites en France</t>
  </si>
  <si>
    <t>Rapport annuel du COR - juin 2023</t>
  </si>
  <si>
    <t>Chapitre 1. Le contexte démographique</t>
  </si>
  <si>
    <t>1. Une hypothèse centrale de projection de l’indicateur conjoncturel de fécondité au niveau observé en 2022</t>
  </si>
  <si>
    <t>2. Une projection centrale du solde migratoire sur la base du solde observé au cours des 25 dernières années</t>
  </si>
  <si>
    <t>3. Une hausse de l’espérance de vie à 65 ans en projection</t>
  </si>
  <si>
    <t>4. Les années de vie gagnées sont des années de vie en bonne santé</t>
  </si>
  <si>
    <t>5. Un rapport démographique des personnes d’âge actif sur celles plus âgées en baisse</t>
  </si>
  <si>
    <t>Chapitre 2. Les hypothèses de population active</t>
  </si>
  <si>
    <t>Chapitre 3. Le contexte économique</t>
  </si>
  <si>
    <t>1. Les hypothèses de court terme (2023-2027)</t>
  </si>
  <si>
    <t>2. Les hypothèses de long terme</t>
  </si>
  <si>
    <t>3. Les liens entre croissance de la productivité du travail et croissance des revenus d’activité</t>
  </si>
  <si>
    <t>Chapitre 4. Les hypothèses relatives aux rémunérations des fonctionnaires</t>
  </si>
  <si>
    <t>1. Une progression limitée du traitement indiciaire, similaire à celle retenue pour le rapport de septembre 2022</t>
  </si>
  <si>
    <t>2. Une augmentation de la part des primes en projection</t>
  </si>
  <si>
    <t>3. Une rémunération réelle projetée des fonctionnaires qui évolue moins que celle des autres actifs d’ici 2037, tandis que le traitement indiciaire réel diminue</t>
  </si>
  <si>
    <t>4. Une hypothèse de progression des effectifs de la fonction publique de l’État dorénavant égale à celle de la population active pour le long terme</t>
  </si>
  <si>
    <t>5. La part de la masse des traitements des fonctionnaires dans l’ensemble diminue fortement jusqu’en 2035 selon les hypothèses principales de rémunération</t>
  </si>
  <si>
    <t>6. Une variante sur la rémunération des fonctionnaires</t>
  </si>
  <si>
    <t>Chapitre 5. Les hypothèses réglementaires</t>
  </si>
  <si>
    <t>1. L’âge d’ouverture des droits et la durée d’assurance</t>
  </si>
  <si>
    <t>2. L’aménagement du dispositif de départ anticipé pour carrières longues</t>
  </si>
  <si>
    <t>3. La revalorisation des petites pensions</t>
  </si>
  <si>
    <t>4. La création d’une majoration spécifique du montant de pension</t>
  </si>
  <si>
    <t>Fichiers sources des tableaux et figures</t>
  </si>
  <si>
    <t xml:space="preserve">Départ à 63 ans </t>
  </si>
  <si>
    <t xml:space="preserve">Départ à 62 ans </t>
  </si>
  <si>
    <t xml:space="preserve">Départ à 58 ans </t>
  </si>
  <si>
    <t>Âge avant lequel il faut avoir validé le nombre de trimestres requis</t>
  </si>
  <si>
    <t xml:space="preserve">Fin de l'année des 21 ans </t>
  </si>
  <si>
    <t>Fin de l'année des 20 ans</t>
  </si>
  <si>
    <t xml:space="preserve">Fin de l'année des 18 ans </t>
  </si>
  <si>
    <t xml:space="preserve">Fin de l'année des 16 ans </t>
  </si>
  <si>
    <t xml:space="preserve">Nombre de trimestres requis pour accéder au dispositif </t>
  </si>
  <si>
    <t xml:space="preserve"> ₋ 5 trimestres si né entre janvier-septembre
₋ 4 trimestres si né entre octobre-décembre </t>
  </si>
  <si>
    <t>₋ 5 trimestres si né entre janvier-septembre 
₋ 4 trimestres si né entre octobre-décembre</t>
  </si>
  <si>
    <t>₋ 5 trimestres si né entre janvier-septembre
₋ 4 trimestres si né entre octobre-décembre</t>
  </si>
  <si>
    <t xml:space="preserve">₋ 5 trimestres si né entre janvier-septembre 
- 4 trimestres si né entre octobre-décembre </t>
  </si>
  <si>
    <t xml:space="preserve">Durée d'assurance requise </t>
  </si>
  <si>
    <t xml:space="preserve">Durée cotisée égale à la d'assurance requise pour le taux plein </t>
  </si>
  <si>
    <t>Tableau 1.7 - Le dispositif de retraite anticipée pour carrières longues</t>
  </si>
  <si>
    <t xml:space="preserve">Source : Loi n° 2023-270 du 14 avril 2023 de financement rectificative de la sécurité sociale portant réforme des retraites. </t>
  </si>
  <si>
    <t>rappel : sc. Central proj 2016</t>
  </si>
  <si>
    <t>Base 100 en 2022</t>
  </si>
  <si>
    <t>RMPT réelle</t>
  </si>
  <si>
    <t>Champ :</t>
  </si>
  <si>
    <t xml:space="preserve">France métropolitaine jusqu'en 1993, </t>
  </si>
  <si>
    <t>France hors Mayotte de 1994 à 2013,</t>
  </si>
  <si>
    <t>France à partir de 2014.</t>
  </si>
  <si>
    <t>Rappel du sommaire détaillé de la partie</t>
  </si>
  <si>
    <t>Partie 2. Les résultats : les évolutions du système de retraite au regard de l’objectif de pérennité financière</t>
  </si>
  <si>
    <t>Partie 3. Les résultats : les évolutions du système de retraite au regard de l’objectif d’un niveau de vie satisfaisant pour les retraités</t>
  </si>
  <si>
    <t>Partie 4. Les résultats : les évolutions du système de retraite au regard de l’objectif d’équité entre les assurés</t>
  </si>
  <si>
    <t>Partie 5. Les âges et les conditions de départ à la retraite</t>
  </si>
  <si>
    <t>Rappel du sommaire général</t>
  </si>
  <si>
    <t>Figure supplémentaire : nombre de naissances annuelles observé puis projeté</t>
  </si>
  <si>
    <t xml:space="preserve">Départ à 60 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</si>
</sst>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_-* #,##0\ _€_-;\-* #,##0\ _€_-;_-* &quot;-&quot;??\ _€_-;_-@_-"/>
    <numFmt numFmtId="167" formatCode="_-* #,##0.00\ _€_-;\-* #,##0.00\ _€_-;_-* &quot;-&quot;??\ _€_-;_-@_-"/>
    <numFmt numFmtId="168" formatCode="_-* #,##0.0\ _€_-;\-* #,##0.0\ _€_-;_-* &quot;-&quot;??\ _€_-;_-@_-"/>
    <numFmt numFmtId="169" formatCode="_-* #,##0.0\ _€_-;\-* #,##0.0\ _€_-;_-* &quot;-&quot;?\ _€_-;_-@_-"/>
    <numFmt numFmtId="170" formatCode="_-* #,##0_-;\-* #,##0_-;_-* &quot;-&quot;??_-;_-@_-"/>
    <numFmt numFmtId="171" formatCode="_-* #,##0.0_-;\-* #,##0.0_-;_-* &quot;-&quot;??_-;_-@_-"/>
    <numFmt numFmtId="172" formatCode="#,##0.0"/>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2"/>
      <name val="Times New Roman"/>
      <family val="1"/>
    </font>
    <font>
      <sz val="11"/>
      <name val="Times New Roman"/>
      <family val="1"/>
    </font>
    <font>
      <sz val="10"/>
      <name val="Times New Roman"/>
      <family val="1"/>
    </font>
    <font>
      <b/>
      <sz val="10"/>
      <name val="Times New Roman"/>
      <family val="1"/>
    </font>
    <font>
      <sz val="11"/>
      <color rgb="FFFF0000"/>
      <name val="Times New Roman"/>
      <family val="1"/>
    </font>
    <font>
      <i/>
      <sz val="10"/>
      <color rgb="FFFF0000"/>
      <name val="Times New Roman"/>
      <family val="1"/>
    </font>
    <font>
      <i/>
      <sz val="10"/>
      <name val="Times New Roman"/>
      <family val="1"/>
    </font>
    <font>
      <sz val="11"/>
      <color theme="1"/>
      <name val="Times New Roman"/>
      <family val="1"/>
    </font>
    <font>
      <sz val="10"/>
      <color rgb="FFFF0000"/>
      <name val="Times New Roman"/>
      <family val="1"/>
    </font>
    <font>
      <b/>
      <sz val="12"/>
      <color indexed="8"/>
      <name val="Times New Roman"/>
      <family val="1"/>
    </font>
    <font>
      <i/>
      <sz val="9"/>
      <color theme="1"/>
      <name val="Times New Roman"/>
      <family val="1"/>
    </font>
    <font>
      <b/>
      <sz val="11"/>
      <color rgb="FFFF0000"/>
      <name val="Times New Roman"/>
      <family val="1"/>
    </font>
    <font>
      <b/>
      <sz val="11"/>
      <color theme="1"/>
      <name val="Times New Roman"/>
      <family val="1"/>
    </font>
    <font>
      <sz val="11"/>
      <color theme="1" tint="0.499984740745262"/>
      <name val="Times New Roman"/>
      <family val="1"/>
    </font>
    <font>
      <i/>
      <sz val="10"/>
      <color theme="1"/>
      <name val="Times New Roman"/>
      <family val="1"/>
    </font>
    <font>
      <sz val="10"/>
      <color indexed="8"/>
      <name val="Arial"/>
      <family val="2"/>
    </font>
    <font>
      <b/>
      <i/>
      <sz val="11"/>
      <color theme="1"/>
      <name val="Times New Roman"/>
      <family val="1"/>
    </font>
    <font>
      <i/>
      <sz val="11"/>
      <color theme="1"/>
      <name val="Times New Roman"/>
      <family val="1"/>
    </font>
    <font>
      <u/>
      <sz val="11"/>
      <color theme="10"/>
      <name val="Calibri"/>
      <family val="2"/>
      <scheme val="minor"/>
    </font>
    <font>
      <u/>
      <sz val="11"/>
      <color theme="10"/>
      <name val="Times New Roman"/>
      <family val="1"/>
    </font>
    <font>
      <sz val="12"/>
      <name val="Times New Roman"/>
      <family val="1"/>
    </font>
    <font>
      <i/>
      <sz val="11"/>
      <name val="Times New Roman"/>
      <family val="1"/>
    </font>
    <font>
      <sz val="11"/>
      <color rgb="FF000000"/>
      <name val="Calibri"/>
      <family val="2"/>
      <charset val="1"/>
    </font>
    <font>
      <i/>
      <sz val="12"/>
      <color theme="1"/>
      <name val="Times New Roman"/>
      <family val="1"/>
    </font>
    <font>
      <b/>
      <sz val="12"/>
      <color theme="1"/>
      <name val="Times New Roman"/>
      <family val="1"/>
    </font>
    <font>
      <b/>
      <sz val="11"/>
      <name val="Times New Roman"/>
      <family val="1"/>
    </font>
    <font>
      <sz val="11"/>
      <color rgb="FF006600"/>
      <name val="Times New Roman"/>
      <family val="1"/>
    </font>
    <font>
      <b/>
      <i/>
      <sz val="10"/>
      <color theme="4"/>
      <name val="Times New Roman"/>
      <family val="1"/>
    </font>
    <font>
      <sz val="10"/>
      <name val="Arial"/>
      <family val="2"/>
    </font>
    <font>
      <sz val="12"/>
      <color theme="0"/>
      <name val="Times New Roman"/>
      <family val="1"/>
    </font>
    <font>
      <b/>
      <sz val="10"/>
      <color theme="1"/>
      <name val="Times New Roman"/>
      <family val="1"/>
    </font>
    <font>
      <sz val="10"/>
      <color theme="1"/>
      <name val="Times New Roman"/>
      <family val="1"/>
    </font>
    <font>
      <sz val="12"/>
      <color theme="1"/>
      <name val="Times New Roman"/>
      <family val="1"/>
    </font>
    <font>
      <b/>
      <sz val="12"/>
      <color theme="0"/>
      <name val="Times New Roman"/>
      <family val="1"/>
    </font>
    <font>
      <sz val="12"/>
      <color theme="1"/>
      <name val="Calibri"/>
      <family val="2"/>
      <scheme val="minor"/>
    </font>
    <font>
      <sz val="12"/>
      <color rgb="FFFF0000"/>
      <name val="Times New Roman"/>
      <family val="1"/>
    </font>
    <font>
      <b/>
      <i/>
      <sz val="12"/>
      <color theme="0"/>
      <name val="Times New Roman"/>
      <family val="1"/>
    </font>
    <font>
      <sz val="11"/>
      <color rgb="FFFFFF00"/>
      <name val="Times New Roman"/>
      <family val="1"/>
    </font>
    <font>
      <b/>
      <sz val="12"/>
      <color rgb="FFFFFF00"/>
      <name val="Times New Roman"/>
      <family val="1"/>
    </font>
    <font>
      <sz val="11"/>
      <color rgb="FF000000"/>
      <name val="Times New Roman"/>
      <family val="1"/>
    </font>
    <font>
      <sz val="12"/>
      <color rgb="FF000000"/>
      <name val="Times New Roman"/>
      <family val="1"/>
    </font>
    <font>
      <i/>
      <sz val="12"/>
      <color rgb="FF000000"/>
      <name val="Times New Roman"/>
      <family val="1"/>
    </font>
    <font>
      <sz val="11"/>
      <color theme="1"/>
      <name val="Calibri"/>
      <family val="2"/>
    </font>
    <font>
      <sz val="11"/>
      <name val="Calibri"/>
      <family val="2"/>
      <scheme val="minor"/>
    </font>
    <font>
      <sz val="9"/>
      <name val="Times New Roman"/>
      <family val="1"/>
    </font>
    <font>
      <i/>
      <sz val="11"/>
      <name val="Calibri"/>
      <family val="2"/>
      <scheme val="minor"/>
    </font>
    <font>
      <i/>
      <sz val="9"/>
      <name val="Times New Roman"/>
      <family val="1"/>
    </font>
    <font>
      <b/>
      <sz val="11"/>
      <name val="Calibri"/>
      <family val="2"/>
    </font>
    <font>
      <b/>
      <sz val="11"/>
      <color rgb="FF000000"/>
      <name val="Calibri"/>
      <family val="2"/>
    </font>
    <font>
      <sz val="11"/>
      <color rgb="FFFF0000"/>
      <name val="Calibri"/>
      <family val="2"/>
    </font>
    <font>
      <b/>
      <sz val="12"/>
      <color rgb="FFFF0000"/>
      <name val="Times New Roman"/>
      <family val="1"/>
    </font>
    <font>
      <b/>
      <sz val="11"/>
      <color rgb="FF000000"/>
      <name val="Times New Roman"/>
      <family val="1"/>
    </font>
    <font>
      <i/>
      <sz val="11"/>
      <color theme="1"/>
      <name val="Calibri"/>
      <family val="2"/>
      <scheme val="minor"/>
    </font>
    <font>
      <b/>
      <sz val="14"/>
      <color rgb="FF002060"/>
      <name val="Times New Roman"/>
      <family val="1"/>
    </font>
    <font>
      <b/>
      <sz val="12"/>
      <color rgb="FF002060"/>
      <name val="Times New Roman"/>
      <family val="1"/>
    </font>
    <font>
      <b/>
      <sz val="12"/>
      <color theme="1"/>
      <name val="Calibri"/>
      <family val="2"/>
      <scheme val="minor"/>
    </font>
    <font>
      <sz val="10"/>
      <color theme="0"/>
      <name val="Times New Roman"/>
      <family val="1"/>
    </font>
    <font>
      <b/>
      <sz val="10"/>
      <color theme="0"/>
      <name val="Times New Roman"/>
      <family val="1"/>
    </font>
    <font>
      <sz val="10"/>
      <color rgb="FF000000"/>
      <name val="Times New Roman"/>
      <family val="1"/>
    </font>
    <font>
      <i/>
      <sz val="11"/>
      <color rgb="FF000000"/>
      <name val="Times New Roman"/>
      <family val="1"/>
    </font>
    <font>
      <b/>
      <sz val="14"/>
      <color theme="1"/>
      <name val="Times New Roman"/>
      <family val="1"/>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FFF00"/>
        <bgColor indexed="64"/>
      </patternFill>
    </fill>
    <fill>
      <patternFill patternType="solid">
        <fgColor rgb="FF002060"/>
        <bgColor indexed="64"/>
      </patternFill>
    </fill>
  </fills>
  <borders count="157">
    <border>
      <left/>
      <right/>
      <top/>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medium">
        <color auto="1"/>
      </left>
      <right style="medium">
        <color auto="1"/>
      </right>
      <top style="dotted">
        <color indexed="64"/>
      </top>
      <bottom style="dotted">
        <color indexed="64"/>
      </bottom>
      <diagonal/>
    </border>
    <border>
      <left/>
      <right style="dotted">
        <color auto="1"/>
      </right>
      <top style="dotted">
        <color auto="1"/>
      </top>
      <bottom style="dotted">
        <color auto="1"/>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auto="1"/>
      </left>
      <right style="medium">
        <color auto="1"/>
      </right>
      <top style="dotted">
        <color indexed="64"/>
      </top>
      <bottom style="medium">
        <color auto="1"/>
      </bottom>
      <diagonal/>
    </border>
    <border>
      <left/>
      <right style="dotted">
        <color auto="1"/>
      </right>
      <top style="dotted">
        <color auto="1"/>
      </top>
      <bottom style="medium">
        <color auto="1"/>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medium">
        <color auto="1"/>
      </top>
      <bottom style="dotted">
        <color auto="1"/>
      </bottom>
      <diagonal/>
    </border>
    <border>
      <left style="medium">
        <color auto="1"/>
      </left>
      <right style="medium">
        <color auto="1"/>
      </right>
      <top style="dashed">
        <color auto="1"/>
      </top>
      <bottom style="medium">
        <color auto="1"/>
      </bottom>
      <diagonal/>
    </border>
    <border>
      <left style="thin">
        <color auto="1"/>
      </left>
      <right style="thin">
        <color auto="1"/>
      </right>
      <top style="dashed">
        <color auto="1"/>
      </top>
      <bottom/>
      <diagonal/>
    </border>
    <border>
      <left style="thin">
        <color auto="1"/>
      </left>
      <right style="thin">
        <color auto="1"/>
      </right>
      <top style="dotted">
        <color auto="1"/>
      </top>
      <bottom/>
      <diagonal/>
    </border>
    <border>
      <left style="thin">
        <color auto="1"/>
      </left>
      <right style="thin">
        <color auto="1"/>
      </right>
      <top style="dashed">
        <color auto="1"/>
      </top>
      <bottom style="medium">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style="medium">
        <color auto="1"/>
      </top>
      <bottom style="medium">
        <color auto="1"/>
      </bottom>
      <diagonal/>
    </border>
    <border>
      <left style="medium">
        <color auto="1"/>
      </left>
      <right style="medium">
        <color auto="1"/>
      </right>
      <top/>
      <bottom style="dashed">
        <color auto="1"/>
      </bottom>
      <diagonal/>
    </border>
    <border>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style="medium">
        <color auto="1"/>
      </right>
      <top/>
      <bottom style="thin">
        <color auto="1"/>
      </bottom>
      <diagonal/>
    </border>
    <border>
      <left/>
      <right style="thin">
        <color indexed="64"/>
      </right>
      <top/>
      <bottom/>
      <diagonal/>
    </border>
    <border>
      <left/>
      <right style="thin">
        <color indexed="64"/>
      </right>
      <top/>
      <bottom style="thin">
        <color indexed="64"/>
      </bottom>
      <diagonal/>
    </border>
    <border>
      <left style="medium">
        <color auto="1"/>
      </left>
      <right style="medium">
        <color auto="1"/>
      </right>
      <top style="thin">
        <color auto="1"/>
      </top>
      <bottom/>
      <diagonal/>
    </border>
    <border>
      <left/>
      <right style="thin">
        <color indexed="64"/>
      </right>
      <top style="thin">
        <color indexed="64"/>
      </top>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right style="medium">
        <color indexed="64"/>
      </right>
      <top/>
      <bottom style="dotted">
        <color indexed="64"/>
      </bottom>
      <diagonal/>
    </border>
    <border>
      <left style="dotted">
        <color auto="1"/>
      </left>
      <right style="dotted">
        <color auto="1"/>
      </right>
      <top style="medium">
        <color auto="1"/>
      </top>
      <bottom style="dotted">
        <color auto="1"/>
      </bottom>
      <diagonal/>
    </border>
    <border>
      <left style="dotted">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indexed="64"/>
      </left>
      <right style="dashed">
        <color indexed="64"/>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medium">
        <color indexed="64"/>
      </left>
      <right/>
      <top/>
      <bottom/>
      <diagonal/>
    </border>
    <border>
      <left style="dotted">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auto="1"/>
      </left>
      <right style="thin">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dotted">
        <color indexed="64"/>
      </bottom>
      <diagonal/>
    </border>
    <border>
      <left/>
      <right style="thin">
        <color auto="1"/>
      </right>
      <top style="medium">
        <color auto="1"/>
      </top>
      <bottom style="thin">
        <color auto="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dotted">
        <color auto="1"/>
      </right>
      <top style="medium">
        <color indexed="64"/>
      </top>
      <bottom/>
      <diagonal/>
    </border>
    <border>
      <left style="medium">
        <color indexed="64"/>
      </left>
      <right style="dotted">
        <color auto="1"/>
      </right>
      <top/>
      <bottom/>
      <diagonal/>
    </border>
    <border>
      <left style="medium">
        <color indexed="64"/>
      </left>
      <right style="dotted">
        <color auto="1"/>
      </right>
      <top/>
      <bottom style="dotted">
        <color auto="1"/>
      </bottom>
      <diagonal/>
    </border>
    <border>
      <left style="medium">
        <color indexed="64"/>
      </left>
      <right style="dotted">
        <color auto="1"/>
      </right>
      <top/>
      <bottom style="medium">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thin">
        <color auto="1"/>
      </top>
      <bottom style="medium">
        <color auto="1"/>
      </bottom>
      <diagonal/>
    </border>
    <border>
      <left/>
      <right style="medium">
        <color indexed="64"/>
      </right>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style="thin">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indexed="64"/>
      </top>
      <bottom style="dashed">
        <color auto="1"/>
      </bottom>
      <diagonal/>
    </border>
    <border>
      <left style="thin">
        <color auto="1"/>
      </left>
      <right style="medium">
        <color auto="1"/>
      </right>
      <top style="dashed">
        <color auto="1"/>
      </top>
      <bottom style="dashed">
        <color auto="1"/>
      </bottom>
      <diagonal/>
    </border>
    <border>
      <left/>
      <right style="medium">
        <color auto="1"/>
      </right>
      <top style="dotted">
        <color auto="1"/>
      </top>
      <bottom/>
      <diagonal/>
    </border>
    <border>
      <left/>
      <right style="medium">
        <color auto="1"/>
      </right>
      <top/>
      <bottom style="dashed">
        <color auto="1"/>
      </bottom>
      <diagonal/>
    </border>
    <border>
      <left/>
      <right style="medium">
        <color auto="1"/>
      </right>
      <top style="dashed">
        <color auto="1"/>
      </top>
      <bottom style="medium">
        <color auto="1"/>
      </bottom>
      <diagonal/>
    </border>
    <border>
      <left style="medium">
        <color auto="1"/>
      </left>
      <right style="thin">
        <color auto="1"/>
      </right>
      <top style="medium">
        <color indexed="64"/>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style="thin">
        <color auto="1"/>
      </left>
      <right style="medium">
        <color indexed="64"/>
      </right>
      <top style="dotted">
        <color auto="1"/>
      </top>
      <bottom style="medium">
        <color indexed="64"/>
      </bottom>
      <diagonal/>
    </border>
    <border>
      <left style="medium">
        <color auto="1"/>
      </left>
      <right style="thin">
        <color auto="1"/>
      </right>
      <top/>
      <bottom style="dotted">
        <color auto="1"/>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indexed="64"/>
      </left>
      <right style="medium">
        <color indexed="64"/>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25" fillId="0" borderId="0"/>
    <xf numFmtId="0" fontId="31" fillId="0" borderId="0"/>
    <xf numFmtId="167" fontId="1" fillId="0" borderId="0" applyFont="0" applyFill="0" applyBorder="0" applyAlignment="0" applyProtection="0"/>
    <xf numFmtId="43" fontId="1" fillId="0" borderId="0" applyFont="0" applyFill="0" applyBorder="0" applyAlignment="0" applyProtection="0"/>
    <xf numFmtId="0" fontId="37" fillId="0" borderId="0"/>
    <xf numFmtId="43" fontId="37" fillId="0" borderId="0" applyFont="0" applyFill="0" applyBorder="0" applyAlignment="0" applyProtection="0"/>
    <xf numFmtId="0" fontId="31" fillId="0" borderId="0"/>
    <xf numFmtId="9" fontId="31" fillId="0" borderId="0" applyFont="0" applyFill="0" applyBorder="0" applyAlignment="0" applyProtection="0"/>
  </cellStyleXfs>
  <cellXfs count="714">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1" xfId="0" applyFont="1" applyBorder="1"/>
    <xf numFmtId="0" fontId="6" fillId="0" borderId="2" xfId="0" applyFont="1" applyBorder="1" applyAlignment="1">
      <alignment horizontal="center"/>
    </xf>
    <xf numFmtId="0" fontId="6" fillId="0" borderId="3" xfId="0" applyFont="1" applyBorder="1" applyAlignment="1">
      <alignment horizontal="center"/>
    </xf>
    <xf numFmtId="1" fontId="6" fillId="0" borderId="3" xfId="0" applyNumberFormat="1" applyFont="1" applyBorder="1" applyAlignment="1">
      <alignment horizontal="center"/>
    </xf>
    <xf numFmtId="1" fontId="6" fillId="0" borderId="4" xfId="0" applyNumberFormat="1" applyFont="1" applyBorder="1" applyAlignment="1">
      <alignment horizontal="center"/>
    </xf>
    <xf numFmtId="0" fontId="5" fillId="0" borderId="5" xfId="0" applyFont="1" applyBorder="1"/>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0" fontId="5" fillId="0" borderId="8" xfId="0" applyFont="1" applyBorder="1"/>
    <xf numFmtId="2" fontId="5" fillId="0" borderId="9" xfId="0" applyNumberFormat="1" applyFont="1" applyBorder="1" applyAlignment="1">
      <alignment horizontal="center"/>
    </xf>
    <xf numFmtId="2" fontId="5" fillId="0" borderId="10" xfId="0" applyNumberFormat="1" applyFont="1" applyBorder="1" applyAlignment="1">
      <alignment horizontal="center"/>
    </xf>
    <xf numFmtId="2" fontId="5" fillId="0" borderId="11" xfId="0" applyNumberFormat="1" applyFont="1" applyBorder="1" applyAlignment="1">
      <alignment horizontal="center"/>
    </xf>
    <xf numFmtId="0" fontId="5" fillId="0" borderId="12" xfId="0" applyFont="1" applyBorder="1"/>
    <xf numFmtId="2" fontId="5" fillId="0" borderId="13" xfId="0" applyNumberFormat="1" applyFont="1" applyBorder="1" applyAlignment="1">
      <alignment horizontal="center"/>
    </xf>
    <xf numFmtId="2" fontId="5" fillId="0" borderId="14" xfId="0" applyNumberFormat="1" applyFont="1" applyBorder="1" applyAlignment="1">
      <alignment horizontal="center"/>
    </xf>
    <xf numFmtId="2" fontId="5" fillId="0" borderId="15" xfId="0" applyNumberFormat="1" applyFont="1" applyBorder="1" applyAlignment="1">
      <alignment horizontal="center"/>
    </xf>
    <xf numFmtId="0" fontId="7" fillId="0" borderId="0" xfId="0" applyFont="1"/>
    <xf numFmtId="0" fontId="7" fillId="0" borderId="0" xfId="0" applyFont="1" applyAlignment="1">
      <alignment horizontal="center"/>
    </xf>
    <xf numFmtId="2" fontId="7" fillId="0" borderId="0" xfId="0" applyNumberFormat="1" applyFont="1" applyAlignment="1">
      <alignment horizontal="center"/>
    </xf>
    <xf numFmtId="164" fontId="7" fillId="0" borderId="0" xfId="0" applyNumberFormat="1" applyFont="1" applyAlignment="1">
      <alignment horizontal="center"/>
    </xf>
    <xf numFmtId="0" fontId="8" fillId="0" borderId="0" xfId="0" applyFont="1" applyAlignment="1">
      <alignment horizontal="justify" vertical="center"/>
    </xf>
    <xf numFmtId="0" fontId="8" fillId="0" borderId="0" xfId="0" applyFont="1" applyAlignment="1"/>
    <xf numFmtId="0" fontId="5" fillId="0" borderId="0" xfId="0" applyFont="1" applyAlignment="1">
      <alignment vertical="center"/>
    </xf>
    <xf numFmtId="49" fontId="5" fillId="0" borderId="0" xfId="0" applyNumberFormat="1" applyFont="1" applyBorder="1" applyAlignment="1">
      <alignment vertical="center"/>
    </xf>
    <xf numFmtId="0" fontId="9" fillId="0" borderId="0" xfId="0" applyFont="1"/>
    <xf numFmtId="0" fontId="10" fillId="0" borderId="0" xfId="0" applyFont="1"/>
    <xf numFmtId="0" fontId="3" fillId="0" borderId="0" xfId="0" applyFont="1" applyAlignment="1">
      <alignment horizontal="left" vertical="center"/>
    </xf>
    <xf numFmtId="3" fontId="5" fillId="0" borderId="6" xfId="0" applyNumberFormat="1" applyFont="1" applyBorder="1" applyAlignment="1">
      <alignment horizontal="center"/>
    </xf>
    <xf numFmtId="3" fontId="5" fillId="0" borderId="7"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3" xfId="0" applyNumberFormat="1" applyFont="1" applyBorder="1" applyAlignment="1">
      <alignment horizontal="center"/>
    </xf>
    <xf numFmtId="3" fontId="5" fillId="0" borderId="14" xfId="0" applyNumberFormat="1" applyFont="1" applyBorder="1" applyAlignment="1">
      <alignment horizontal="center"/>
    </xf>
    <xf numFmtId="3" fontId="9" fillId="0" borderId="14" xfId="0" applyNumberFormat="1" applyFont="1" applyBorder="1" applyAlignment="1">
      <alignment horizontal="center"/>
    </xf>
    <xf numFmtId="3" fontId="5" fillId="0" borderId="15" xfId="0" applyNumberFormat="1" applyFont="1" applyBorder="1" applyAlignment="1">
      <alignment horizontal="center"/>
    </xf>
    <xf numFmtId="3" fontId="7" fillId="0" borderId="0" xfId="0" applyNumberFormat="1" applyFont="1" applyAlignment="1">
      <alignment horizontal="center"/>
    </xf>
    <xf numFmtId="0" fontId="5" fillId="0" borderId="0" xfId="0" applyFont="1" applyAlignment="1">
      <alignment horizontal="left" vertical="top" wrapText="1"/>
    </xf>
    <xf numFmtId="0" fontId="10" fillId="0" borderId="0" xfId="0" applyFont="1" applyAlignment="1">
      <alignment horizontal="left" vertical="top" wrapText="1"/>
    </xf>
    <xf numFmtId="3" fontId="11" fillId="0" borderId="0" xfId="0" applyNumberFormat="1" applyFont="1" applyAlignment="1">
      <alignment horizontal="center"/>
    </xf>
    <xf numFmtId="0" fontId="12" fillId="0" borderId="16" xfId="0" applyFont="1" applyBorder="1" applyAlignment="1" applyProtection="1">
      <protection locked="0"/>
    </xf>
    <xf numFmtId="164" fontId="10" fillId="0" borderId="0" xfId="0" applyNumberFormat="1" applyFont="1"/>
    <xf numFmtId="2" fontId="10" fillId="0" borderId="0" xfId="0" applyNumberFormat="1" applyFont="1"/>
    <xf numFmtId="0" fontId="13" fillId="0" borderId="0" xfId="0" applyFont="1"/>
    <xf numFmtId="0" fontId="10" fillId="0" borderId="0" xfId="0" applyFont="1" applyFill="1" applyAlignment="1"/>
    <xf numFmtId="0" fontId="15" fillId="0" borderId="18" xfId="0" applyFont="1" applyBorder="1"/>
    <xf numFmtId="0" fontId="15" fillId="0" borderId="19" xfId="0" applyFont="1" applyBorder="1"/>
    <xf numFmtId="0" fontId="15" fillId="0" borderId="0" xfId="0" applyFont="1"/>
    <xf numFmtId="0" fontId="14" fillId="0" borderId="17" xfId="0" applyFont="1" applyBorder="1"/>
    <xf numFmtId="0" fontId="10" fillId="0" borderId="20" xfId="0" applyFont="1" applyBorder="1"/>
    <xf numFmtId="0" fontId="15" fillId="0" borderId="21" xfId="0" applyFont="1" applyBorder="1"/>
    <xf numFmtId="164" fontId="15" fillId="0" borderId="21" xfId="0" applyNumberFormat="1" applyFont="1" applyBorder="1"/>
    <xf numFmtId="0" fontId="10" fillId="0" borderId="21" xfId="0" applyFont="1" applyBorder="1"/>
    <xf numFmtId="0" fontId="10" fillId="0" borderId="22" xfId="0" applyFont="1" applyBorder="1"/>
    <xf numFmtId="0" fontId="10" fillId="0" borderId="23" xfId="0" applyFont="1" applyBorder="1"/>
    <xf numFmtId="0" fontId="15" fillId="0" borderId="24" xfId="0" applyFont="1" applyBorder="1"/>
    <xf numFmtId="164" fontId="16" fillId="0" borderId="24" xfId="0" applyNumberFormat="1" applyFont="1" applyBorder="1"/>
    <xf numFmtId="0" fontId="10" fillId="0" borderId="24" xfId="0" applyFont="1" applyBorder="1"/>
    <xf numFmtId="0" fontId="10" fillId="0" borderId="25" xfId="0" applyFont="1" applyBorder="1"/>
    <xf numFmtId="164" fontId="16" fillId="0" borderId="25" xfId="0" applyNumberFormat="1" applyFont="1" applyBorder="1"/>
    <xf numFmtId="164" fontId="15" fillId="0" borderId="0" xfId="0" applyNumberFormat="1" applyFont="1"/>
    <xf numFmtId="0" fontId="17" fillId="0" borderId="0" xfId="0" applyFont="1"/>
    <xf numFmtId="164" fontId="18" fillId="0" borderId="0" xfId="0" applyNumberFormat="1" applyFont="1"/>
    <xf numFmtId="0" fontId="19" fillId="0" borderId="0" xfId="0" applyFont="1"/>
    <xf numFmtId="0" fontId="20" fillId="0" borderId="0" xfId="0" applyFont="1"/>
    <xf numFmtId="0" fontId="15" fillId="0" borderId="0" xfId="0" applyFont="1" applyFill="1"/>
    <xf numFmtId="165" fontId="15" fillId="0" borderId="0" xfId="2" applyNumberFormat="1" applyFont="1"/>
    <xf numFmtId="2" fontId="15" fillId="0" borderId="0" xfId="0" applyNumberFormat="1" applyFont="1"/>
    <xf numFmtId="0" fontId="15" fillId="0" borderId="17" xfId="0" applyFont="1" applyFill="1" applyBorder="1" applyAlignment="1"/>
    <xf numFmtId="0" fontId="15" fillId="0" borderId="17" xfId="0" applyFont="1" applyBorder="1"/>
    <xf numFmtId="0" fontId="5" fillId="0" borderId="0" xfId="0" applyFont="1"/>
    <xf numFmtId="0" fontId="22" fillId="0" borderId="0" xfId="3" applyFont="1"/>
    <xf numFmtId="0" fontId="23" fillId="0" borderId="0" xfId="0" applyFont="1"/>
    <xf numFmtId="0" fontId="3" fillId="0" borderId="1"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23" fillId="0" borderId="0" xfId="0" applyFont="1" applyAlignment="1">
      <alignment horizontal="center"/>
    </xf>
    <xf numFmtId="0" fontId="23" fillId="0" borderId="29" xfId="0" applyFont="1" applyBorder="1"/>
    <xf numFmtId="164" fontId="23" fillId="0" borderId="30" xfId="2" applyNumberFormat="1" applyFont="1" applyBorder="1" applyAlignment="1">
      <alignment horizontal="center"/>
    </xf>
    <xf numFmtId="0" fontId="23" fillId="0" borderId="32" xfId="0" applyFont="1" applyBorder="1"/>
    <xf numFmtId="164" fontId="23" fillId="0" borderId="33" xfId="2" applyNumberFormat="1" applyFont="1" applyBorder="1" applyAlignment="1">
      <alignment horizontal="center"/>
    </xf>
    <xf numFmtId="164" fontId="23" fillId="0" borderId="35" xfId="2" applyNumberFormat="1" applyFont="1" applyBorder="1" applyAlignment="1">
      <alignment horizontal="center"/>
    </xf>
    <xf numFmtId="164" fontId="23" fillId="0" borderId="0" xfId="0" applyNumberFormat="1" applyFont="1"/>
    <xf numFmtId="0" fontId="9" fillId="0" borderId="0" xfId="0" applyFont="1" applyAlignment="1">
      <alignment horizontal="justify" vertical="center"/>
    </xf>
    <xf numFmtId="0" fontId="24" fillId="0" borderId="0" xfId="0" applyFont="1"/>
    <xf numFmtId="164" fontId="4" fillId="0" borderId="0" xfId="0" applyNumberFormat="1" applyFont="1" applyAlignment="1">
      <alignment horizontal="center"/>
    </xf>
    <xf numFmtId="1" fontId="4" fillId="0" borderId="0" xfId="0" applyNumberFormat="1" applyFont="1" applyAlignment="1">
      <alignment horizontal="center"/>
    </xf>
    <xf numFmtId="0" fontId="3" fillId="0" borderId="38" xfId="0" applyFont="1" applyBorder="1" applyAlignment="1">
      <alignment horizontal="center"/>
    </xf>
    <xf numFmtId="0" fontId="23" fillId="0" borderId="39" xfId="0" applyFont="1" applyBorder="1"/>
    <xf numFmtId="164" fontId="23" fillId="0" borderId="40" xfId="2" applyNumberFormat="1" applyFont="1" applyBorder="1" applyAlignment="1">
      <alignment horizontal="center"/>
    </xf>
    <xf numFmtId="164" fontId="23" fillId="0" borderId="41" xfId="2" applyNumberFormat="1" applyFont="1" applyBorder="1" applyAlignment="1">
      <alignment horizontal="center"/>
    </xf>
    <xf numFmtId="164" fontId="4" fillId="0" borderId="0" xfId="0" applyNumberFormat="1" applyFont="1"/>
    <xf numFmtId="0" fontId="23" fillId="0" borderId="42" xfId="0" applyFont="1" applyBorder="1"/>
    <xf numFmtId="164" fontId="23" fillId="0" borderId="43" xfId="2" applyNumberFormat="1" applyFont="1" applyBorder="1" applyAlignment="1">
      <alignment horizontal="center"/>
    </xf>
    <xf numFmtId="164" fontId="5" fillId="0" borderId="0" xfId="0" applyNumberFormat="1" applyFont="1"/>
    <xf numFmtId="164" fontId="26" fillId="0" borderId="44" xfId="0" applyNumberFormat="1" applyFont="1" applyBorder="1"/>
    <xf numFmtId="164" fontId="26" fillId="0" borderId="45" xfId="0" applyNumberFormat="1" applyFont="1" applyBorder="1"/>
    <xf numFmtId="0" fontId="27" fillId="0" borderId="0" xfId="0" applyFont="1"/>
    <xf numFmtId="0" fontId="28" fillId="0" borderId="17" xfId="0" quotePrefix="1" applyFont="1" applyFill="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2" fontId="10" fillId="0" borderId="21" xfId="0" applyNumberFormat="1" applyFont="1" applyBorder="1"/>
    <xf numFmtId="2" fontId="10" fillId="0" borderId="21" xfId="2" applyNumberFormat="1" applyFont="1" applyBorder="1"/>
    <xf numFmtId="165" fontId="10" fillId="0" borderId="0" xfId="2" applyNumberFormat="1" applyFont="1" applyBorder="1" applyProtection="1">
      <protection locked="0"/>
    </xf>
    <xf numFmtId="2" fontId="10" fillId="0" borderId="22" xfId="0" applyNumberFormat="1" applyFont="1" applyBorder="1"/>
    <xf numFmtId="2" fontId="10" fillId="0" borderId="24" xfId="0" applyNumberFormat="1" applyFont="1" applyBorder="1"/>
    <xf numFmtId="2" fontId="7" fillId="0" borderId="24" xfId="2" applyNumberFormat="1" applyFont="1" applyBorder="1"/>
    <xf numFmtId="2" fontId="10" fillId="0" borderId="24" xfId="2" applyNumberFormat="1" applyFont="1" applyBorder="1"/>
    <xf numFmtId="2" fontId="10" fillId="0" borderId="24" xfId="2" applyNumberFormat="1" applyFont="1" applyFill="1" applyBorder="1"/>
    <xf numFmtId="2" fontId="7" fillId="0" borderId="24" xfId="2" applyNumberFormat="1" applyFont="1" applyFill="1" applyBorder="1"/>
    <xf numFmtId="2" fontId="10" fillId="0" borderId="24" xfId="2" applyNumberFormat="1" applyFont="1" applyBorder="1" applyProtection="1">
      <protection locked="0"/>
    </xf>
    <xf numFmtId="2" fontId="10" fillId="0" borderId="25" xfId="0" applyNumberFormat="1" applyFont="1" applyBorder="1"/>
    <xf numFmtId="0" fontId="10" fillId="0" borderId="0" xfId="0" quotePrefix="1" applyFont="1"/>
    <xf numFmtId="2" fontId="7" fillId="0" borderId="0" xfId="2" applyNumberFormat="1" applyFont="1"/>
    <xf numFmtId="2" fontId="10" fillId="0" borderId="0" xfId="2" applyNumberFormat="1" applyFont="1"/>
    <xf numFmtId="2" fontId="10" fillId="0" borderId="0" xfId="2" applyNumberFormat="1" applyFont="1" applyFill="1"/>
    <xf numFmtId="2" fontId="29" fillId="0" borderId="0" xfId="0" applyNumberFormat="1" applyFont="1"/>
    <xf numFmtId="0" fontId="30" fillId="0" borderId="0" xfId="0" applyFont="1" applyAlignment="1">
      <alignment horizontal="left" vertical="center"/>
    </xf>
    <xf numFmtId="0" fontId="17" fillId="0" borderId="0" xfId="0" applyFont="1" applyFill="1" applyAlignment="1">
      <alignment wrapText="1"/>
    </xf>
    <xf numFmtId="0" fontId="27" fillId="0" borderId="0" xfId="0" applyFont="1" applyAlignment="1">
      <alignment horizontal="left" vertical="center"/>
    </xf>
    <xf numFmtId="3" fontId="23" fillId="0" borderId="0" xfId="5" applyNumberFormat="1" applyFont="1" applyAlignment="1">
      <alignment horizontal="center"/>
    </xf>
    <xf numFmtId="0" fontId="23" fillId="0" borderId="0" xfId="5" applyFont="1"/>
    <xf numFmtId="165" fontId="23" fillId="0" borderId="0" xfId="2" applyNumberFormat="1" applyFont="1"/>
    <xf numFmtId="166" fontId="23" fillId="0" borderId="0" xfId="5" applyNumberFormat="1" applyFont="1"/>
    <xf numFmtId="3" fontId="23" fillId="0" borderId="1" xfId="5" applyNumberFormat="1" applyFont="1" applyBorder="1" applyAlignment="1">
      <alignment horizontal="center"/>
    </xf>
    <xf numFmtId="0" fontId="23" fillId="0" borderId="26" xfId="5" applyNumberFormat="1" applyFont="1" applyBorder="1" applyAlignment="1">
      <alignment horizontal="center"/>
    </xf>
    <xf numFmtId="0" fontId="23" fillId="0" borderId="38" xfId="5" applyNumberFormat="1" applyFont="1" applyBorder="1" applyAlignment="1">
      <alignment horizontal="center"/>
    </xf>
    <xf numFmtId="0" fontId="23" fillId="0" borderId="28" xfId="5" applyNumberFormat="1" applyFont="1" applyBorder="1" applyAlignment="1">
      <alignment horizontal="center"/>
    </xf>
    <xf numFmtId="3" fontId="3" fillId="0" borderId="46" xfId="5" applyNumberFormat="1" applyFont="1" applyBorder="1" applyAlignment="1">
      <alignment horizontal="center"/>
    </xf>
    <xf numFmtId="0" fontId="23" fillId="0" borderId="47" xfId="5" applyNumberFormat="1" applyFont="1" applyBorder="1" applyAlignment="1">
      <alignment horizontal="center"/>
    </xf>
    <xf numFmtId="166" fontId="23" fillId="0" borderId="48" xfId="6" applyNumberFormat="1" applyFont="1" applyBorder="1" applyAlignment="1">
      <alignment horizontal="center"/>
    </xf>
    <xf numFmtId="3" fontId="3" fillId="0" borderId="49" xfId="5" applyNumberFormat="1" applyFont="1" applyBorder="1" applyAlignment="1">
      <alignment horizontal="center"/>
    </xf>
    <xf numFmtId="166" fontId="23" fillId="0" borderId="50" xfId="6" applyNumberFormat="1" applyFont="1" applyBorder="1" applyAlignment="1">
      <alignment horizontal="center"/>
    </xf>
    <xf numFmtId="3" fontId="24" fillId="0" borderId="0" xfId="5" applyNumberFormat="1" applyFont="1" applyBorder="1" applyAlignment="1">
      <alignment horizontal="center"/>
    </xf>
    <xf numFmtId="0" fontId="24" fillId="0" borderId="0" xfId="5" applyFont="1" applyBorder="1"/>
    <xf numFmtId="165" fontId="24" fillId="0" borderId="0" xfId="2" applyNumberFormat="1" applyFont="1" applyBorder="1"/>
    <xf numFmtId="10" fontId="24" fillId="0" borderId="0" xfId="2" applyNumberFormat="1" applyFont="1" applyBorder="1"/>
    <xf numFmtId="3" fontId="23" fillId="0" borderId="0" xfId="2" applyNumberFormat="1" applyFont="1"/>
    <xf numFmtId="164" fontId="23" fillId="0" borderId="0" xfId="5" applyNumberFormat="1" applyFont="1"/>
    <xf numFmtId="1" fontId="23" fillId="0" borderId="0" xfId="5" applyNumberFormat="1" applyFont="1"/>
    <xf numFmtId="168" fontId="23" fillId="0" borderId="0" xfId="5" applyNumberFormat="1" applyFont="1"/>
    <xf numFmtId="165" fontId="23" fillId="0" borderId="0" xfId="5" applyNumberFormat="1" applyFont="1"/>
    <xf numFmtId="169" fontId="23" fillId="0" borderId="0" xfId="5" applyNumberFormat="1" applyFont="1"/>
    <xf numFmtId="170" fontId="0" fillId="0" borderId="0" xfId="7" applyNumberFormat="1" applyFont="1"/>
    <xf numFmtId="170" fontId="23" fillId="0" borderId="0" xfId="5" applyNumberFormat="1" applyFont="1"/>
    <xf numFmtId="0" fontId="23" fillId="0" borderId="0" xfId="5" applyFont="1" applyAlignment="1">
      <alignment horizontal="center"/>
    </xf>
    <xf numFmtId="3" fontId="23" fillId="0" borderId="0" xfId="5" applyNumberFormat="1" applyFont="1"/>
    <xf numFmtId="0" fontId="10" fillId="0" borderId="0" xfId="0" applyFont="1" applyAlignment="1">
      <alignment horizontal="center"/>
    </xf>
    <xf numFmtId="0" fontId="33" fillId="0" borderId="0" xfId="0" applyFont="1" applyAlignment="1">
      <alignment vertical="center" wrapText="1"/>
    </xf>
    <xf numFmtId="0" fontId="17" fillId="0" borderId="0" xfId="0" applyFont="1" applyAlignment="1">
      <alignment horizontal="justify" vertical="center"/>
    </xf>
    <xf numFmtId="0" fontId="27" fillId="0" borderId="0" xfId="0" applyFont="1" applyAlignment="1">
      <alignment horizontal="center" vertical="center" wrapText="1"/>
    </xf>
    <xf numFmtId="0" fontId="27" fillId="0" borderId="0" xfId="0" applyFont="1" applyAlignment="1">
      <alignment vertical="center" wrapText="1"/>
    </xf>
    <xf numFmtId="0" fontId="10" fillId="0" borderId="0" xfId="0" applyFont="1" applyFill="1"/>
    <xf numFmtId="0" fontId="36" fillId="2" borderId="66" xfId="0" quotePrefix="1" applyFont="1" applyFill="1" applyBorder="1" applyAlignment="1">
      <alignment horizontal="center" vertical="center" wrapText="1"/>
    </xf>
    <xf numFmtId="0" fontId="36" fillId="2" borderId="66" xfId="0" applyFont="1" applyFill="1" applyBorder="1" applyAlignment="1">
      <alignment horizontal="center" vertical="center" wrapText="1"/>
    </xf>
    <xf numFmtId="0" fontId="27" fillId="0" borderId="58"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1" xfId="0" applyFont="1" applyBorder="1" applyAlignment="1">
      <alignment horizontal="center" vertical="center" wrapText="1"/>
    </xf>
    <xf numFmtId="0" fontId="1" fillId="0" borderId="0" xfId="8" applyFont="1"/>
    <xf numFmtId="0" fontId="37" fillId="0" borderId="0" xfId="8"/>
    <xf numFmtId="0" fontId="2" fillId="0" borderId="0" xfId="8" applyFont="1"/>
    <xf numFmtId="169" fontId="1" fillId="0" borderId="0" xfId="8" applyNumberFormat="1" applyFont="1"/>
    <xf numFmtId="0" fontId="38" fillId="0" borderId="0" xfId="0" applyFont="1"/>
    <xf numFmtId="165" fontId="0" fillId="0" borderId="0" xfId="2" applyNumberFormat="1" applyFont="1" applyAlignment="1">
      <alignment horizontal="right"/>
    </xf>
    <xf numFmtId="0" fontId="36" fillId="2" borderId="55" xfId="0" applyFont="1" applyFill="1" applyBorder="1" applyAlignment="1">
      <alignment horizontal="center" vertical="center" wrapText="1"/>
    </xf>
    <xf numFmtId="0" fontId="39" fillId="2" borderId="56" xfId="0" applyFont="1" applyFill="1" applyBorder="1" applyAlignment="1">
      <alignment horizontal="center" vertical="center" wrapText="1"/>
    </xf>
    <xf numFmtId="0" fontId="36" fillId="2" borderId="6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 fillId="0" borderId="55" xfId="0" applyFont="1" applyBorder="1" applyAlignment="1">
      <alignment horizontal="center" vertical="center" wrapText="1"/>
    </xf>
    <xf numFmtId="0" fontId="23" fillId="0" borderId="56" xfId="0" applyFont="1" applyBorder="1" applyAlignment="1">
      <alignment horizontal="center" vertical="center" wrapText="1"/>
    </xf>
    <xf numFmtId="165" fontId="23" fillId="3" borderId="3" xfId="2" applyNumberFormat="1" applyFont="1" applyFill="1" applyBorder="1" applyAlignment="1">
      <alignment horizontal="center" vertical="center" wrapText="1"/>
    </xf>
    <xf numFmtId="165" fontId="3" fillId="0" borderId="67" xfId="2" applyNumberFormat="1" applyFont="1" applyBorder="1" applyAlignment="1">
      <alignment horizontal="center" vertical="center" wrapText="1"/>
    </xf>
    <xf numFmtId="165" fontId="3" fillId="0" borderId="4" xfId="2" applyNumberFormat="1" applyFont="1" applyBorder="1" applyAlignment="1">
      <alignment horizontal="center" vertical="center" wrapText="1"/>
    </xf>
    <xf numFmtId="0" fontId="23" fillId="3" borderId="68" xfId="0" applyFont="1" applyFill="1" applyBorder="1" applyAlignment="1">
      <alignment horizontal="center" vertical="center" wrapText="1"/>
    </xf>
    <xf numFmtId="165" fontId="23" fillId="3" borderId="69" xfId="2" applyNumberFormat="1" applyFont="1" applyFill="1" applyBorder="1" applyAlignment="1">
      <alignment horizontal="center" vertical="center" wrapText="1"/>
    </xf>
    <xf numFmtId="165" fontId="23" fillId="3" borderId="70" xfId="2" applyNumberFormat="1" applyFont="1" applyFill="1" applyBorder="1" applyAlignment="1">
      <alignment horizontal="center" vertical="center" wrapText="1"/>
    </xf>
    <xf numFmtId="0" fontId="23" fillId="3" borderId="71" xfId="0" applyFont="1" applyFill="1" applyBorder="1" applyAlignment="1">
      <alignment horizontal="center" vertical="center" wrapText="1"/>
    </xf>
    <xf numFmtId="165" fontId="23" fillId="3" borderId="7" xfId="2" applyNumberFormat="1" applyFont="1" applyFill="1" applyBorder="1" applyAlignment="1">
      <alignment horizontal="center" vertical="center" wrapText="1"/>
    </xf>
    <xf numFmtId="10" fontId="23" fillId="3" borderId="7" xfId="2" applyNumberFormat="1" applyFont="1" applyFill="1" applyBorder="1" applyAlignment="1">
      <alignment horizontal="center" vertical="center" wrapText="1"/>
    </xf>
    <xf numFmtId="10" fontId="23" fillId="3" borderId="72" xfId="2" applyNumberFormat="1" applyFont="1" applyFill="1" applyBorder="1" applyAlignment="1">
      <alignment horizontal="center" vertical="center" wrapText="1"/>
    </xf>
    <xf numFmtId="0" fontId="23" fillId="3" borderId="73" xfId="0" applyFont="1" applyFill="1" applyBorder="1" applyAlignment="1">
      <alignment horizontal="center" vertical="center" wrapText="1"/>
    </xf>
    <xf numFmtId="165" fontId="23" fillId="3" borderId="74" xfId="2" applyNumberFormat="1" applyFont="1" applyFill="1" applyBorder="1" applyAlignment="1">
      <alignment horizontal="center" vertical="center" wrapText="1"/>
    </xf>
    <xf numFmtId="165" fontId="23" fillId="3" borderId="75" xfId="2" applyNumberFormat="1" applyFont="1" applyFill="1" applyBorder="1" applyAlignment="1">
      <alignment horizontal="center" vertical="center" wrapText="1"/>
    </xf>
    <xf numFmtId="0" fontId="23" fillId="4" borderId="68" xfId="0" applyFont="1" applyFill="1" applyBorder="1" applyAlignment="1">
      <alignment horizontal="center" vertical="center" wrapText="1"/>
    </xf>
    <xf numFmtId="165" fontId="23" fillId="4" borderId="69" xfId="2" applyNumberFormat="1" applyFont="1" applyFill="1" applyBorder="1" applyAlignment="1">
      <alignment horizontal="center" vertical="center" wrapText="1"/>
    </xf>
    <xf numFmtId="165" fontId="23" fillId="4" borderId="70" xfId="2" applyNumberFormat="1" applyFont="1" applyFill="1" applyBorder="1" applyAlignment="1">
      <alignment horizontal="center" vertical="center" wrapText="1"/>
    </xf>
    <xf numFmtId="0" fontId="23" fillId="4" borderId="71" xfId="0" applyFont="1" applyFill="1" applyBorder="1" applyAlignment="1">
      <alignment horizontal="center" vertical="center" wrapText="1"/>
    </xf>
    <xf numFmtId="165" fontId="23" fillId="4" borderId="7" xfId="2" applyNumberFormat="1" applyFont="1" applyFill="1" applyBorder="1" applyAlignment="1">
      <alignment horizontal="center" vertical="center" wrapText="1"/>
    </xf>
    <xf numFmtId="10" fontId="23" fillId="4" borderId="7" xfId="2" applyNumberFormat="1" applyFont="1" applyFill="1" applyBorder="1" applyAlignment="1">
      <alignment horizontal="center" vertical="center" wrapText="1"/>
    </xf>
    <xf numFmtId="10" fontId="23" fillId="4" borderId="72" xfId="2" applyNumberFormat="1" applyFont="1" applyFill="1" applyBorder="1" applyAlignment="1">
      <alignment horizontal="center" vertical="center" wrapText="1"/>
    </xf>
    <xf numFmtId="0" fontId="23" fillId="4" borderId="73" xfId="0" applyFont="1" applyFill="1" applyBorder="1" applyAlignment="1">
      <alignment horizontal="center" vertical="center" wrapText="1"/>
    </xf>
    <xf numFmtId="165" fontId="23" fillId="4" borderId="74" xfId="2" applyNumberFormat="1" applyFont="1" applyFill="1" applyBorder="1" applyAlignment="1">
      <alignment horizontal="center" vertical="center" wrapText="1"/>
    </xf>
    <xf numFmtId="165" fontId="23" fillId="4" borderId="75" xfId="2" applyNumberFormat="1" applyFont="1" applyFill="1" applyBorder="1" applyAlignment="1">
      <alignment horizontal="center" vertical="center" wrapText="1"/>
    </xf>
    <xf numFmtId="0" fontId="38" fillId="0" borderId="0" xfId="0" applyFont="1" applyAlignment="1">
      <alignment wrapText="1"/>
    </xf>
    <xf numFmtId="10" fontId="7" fillId="0" borderId="0" xfId="0" applyNumberFormat="1" applyFont="1"/>
    <xf numFmtId="0" fontId="41" fillId="0" borderId="0" xfId="0" applyFont="1" applyFill="1" applyAlignment="1">
      <alignment horizontal="left" vertical="center"/>
    </xf>
    <xf numFmtId="0" fontId="40" fillId="0" borderId="0" xfId="0" applyFont="1" applyFill="1" applyAlignment="1">
      <alignment horizontal="center"/>
    </xf>
    <xf numFmtId="0" fontId="10" fillId="0" borderId="0" xfId="0" applyFont="1" applyFill="1" applyAlignment="1">
      <alignment horizontal="center"/>
    </xf>
    <xf numFmtId="0" fontId="10" fillId="0" borderId="1" xfId="0" applyFont="1" applyBorder="1"/>
    <xf numFmtId="0" fontId="33" fillId="0" borderId="3" xfId="0" applyFont="1" applyBorder="1" applyAlignment="1">
      <alignment horizontal="center"/>
    </xf>
    <xf numFmtId="1" fontId="33" fillId="0" borderId="3" xfId="0" applyNumberFormat="1" applyFont="1" applyBorder="1" applyAlignment="1">
      <alignment horizontal="center"/>
    </xf>
    <xf numFmtId="1" fontId="33" fillId="0" borderId="4" xfId="0" applyNumberFormat="1" applyFont="1" applyBorder="1" applyAlignment="1">
      <alignment horizontal="center"/>
    </xf>
    <xf numFmtId="0" fontId="34" fillId="0" borderId="0" xfId="0" applyFont="1" applyFill="1"/>
    <xf numFmtId="0" fontId="10" fillId="0" borderId="8" xfId="0" applyFont="1" applyFill="1" applyBorder="1"/>
    <xf numFmtId="165" fontId="34" fillId="0" borderId="10" xfId="2" applyNumberFormat="1" applyFont="1" applyFill="1" applyBorder="1" applyAlignment="1">
      <alignment horizontal="center"/>
    </xf>
    <xf numFmtId="172" fontId="34" fillId="0" borderId="10" xfId="0" applyNumberFormat="1" applyFont="1" applyFill="1" applyBorder="1" applyAlignment="1">
      <alignment horizontal="center"/>
    </xf>
    <xf numFmtId="0" fontId="10" fillId="0" borderId="12" xfId="0" applyFont="1" applyFill="1" applyBorder="1"/>
    <xf numFmtId="165" fontId="34" fillId="0" borderId="14" xfId="2" applyNumberFormat="1" applyFont="1" applyFill="1" applyBorder="1" applyAlignment="1">
      <alignment horizontal="center"/>
    </xf>
    <xf numFmtId="165" fontId="7" fillId="0" borderId="0" xfId="2" applyNumberFormat="1" applyFont="1" applyAlignment="1">
      <alignment horizontal="center"/>
    </xf>
    <xf numFmtId="0" fontId="8" fillId="0" borderId="0" xfId="0" applyFont="1" applyAlignment="1">
      <alignment vertical="center"/>
    </xf>
    <xf numFmtId="168" fontId="7" fillId="0" borderId="0" xfId="6" applyNumberFormat="1" applyFont="1"/>
    <xf numFmtId="165" fontId="7" fillId="0" borderId="0" xfId="2" applyNumberFormat="1" applyFont="1"/>
    <xf numFmtId="0" fontId="10" fillId="0" borderId="5" xfId="0" applyFont="1" applyFill="1" applyBorder="1"/>
    <xf numFmtId="168" fontId="34" fillId="0" borderId="69" xfId="6" applyNumberFormat="1" applyFont="1" applyFill="1" applyBorder="1" applyAlignment="1">
      <alignment horizontal="center"/>
    </xf>
    <xf numFmtId="168" fontId="34" fillId="0" borderId="0" xfId="0" applyNumberFormat="1" applyFont="1" applyFill="1"/>
    <xf numFmtId="164" fontId="34" fillId="0" borderId="76" xfId="2" applyNumberFormat="1" applyFont="1" applyFill="1" applyBorder="1" applyAlignment="1">
      <alignment horizontal="center"/>
    </xf>
    <xf numFmtId="164" fontId="34" fillId="0" borderId="10" xfId="2" applyNumberFormat="1" applyFont="1" applyFill="1" applyBorder="1" applyAlignment="1">
      <alignment horizontal="center"/>
    </xf>
    <xf numFmtId="164" fontId="34" fillId="0" borderId="11" xfId="2" applyNumberFormat="1" applyFont="1" applyFill="1" applyBorder="1" applyAlignment="1">
      <alignment horizontal="center"/>
    </xf>
    <xf numFmtId="164" fontId="34" fillId="0" borderId="77" xfId="2" applyNumberFormat="1" applyFont="1" applyFill="1" applyBorder="1" applyAlignment="1">
      <alignment horizontal="center"/>
    </xf>
    <xf numFmtId="164" fontId="34" fillId="0" borderId="14" xfId="2" applyNumberFormat="1" applyFont="1" applyFill="1" applyBorder="1" applyAlignment="1">
      <alignment horizontal="center"/>
    </xf>
    <xf numFmtId="164" fontId="34" fillId="0" borderId="15" xfId="2" applyNumberFormat="1" applyFont="1" applyFill="1" applyBorder="1" applyAlignment="1">
      <alignment horizontal="center"/>
    </xf>
    <xf numFmtId="0" fontId="10" fillId="0" borderId="0" xfId="0" applyFont="1" applyFill="1" applyAlignment="1">
      <alignment horizontal="left"/>
    </xf>
    <xf numFmtId="0" fontId="15" fillId="0" borderId="3" xfId="0" applyFont="1" applyBorder="1" applyAlignment="1">
      <alignment horizontal="center"/>
    </xf>
    <xf numFmtId="1" fontId="15" fillId="0" borderId="3" xfId="0" applyNumberFormat="1" applyFont="1" applyBorder="1" applyAlignment="1">
      <alignment horizontal="center"/>
    </xf>
    <xf numFmtId="1" fontId="15" fillId="0" borderId="78" xfId="0" applyNumberFormat="1" applyFont="1" applyBorder="1" applyAlignment="1">
      <alignment horizontal="center"/>
    </xf>
    <xf numFmtId="1" fontId="15" fillId="0" borderId="79" xfId="0" applyNumberFormat="1" applyFont="1" applyBorder="1" applyAlignment="1">
      <alignment horizontal="center"/>
    </xf>
    <xf numFmtId="0" fontId="34" fillId="0" borderId="0" xfId="0" applyFont="1"/>
    <xf numFmtId="165" fontId="34" fillId="0" borderId="7" xfId="2" applyNumberFormat="1" applyFont="1" applyFill="1" applyBorder="1" applyAlignment="1">
      <alignment horizontal="center"/>
    </xf>
    <xf numFmtId="165" fontId="34" fillId="0" borderId="81" xfId="2" applyNumberFormat="1" applyFont="1" applyFill="1" applyBorder="1" applyAlignment="1">
      <alignment horizontal="center"/>
    </xf>
    <xf numFmtId="165" fontId="34" fillId="0" borderId="72" xfId="2" applyNumberFormat="1" applyFont="1" applyFill="1" applyBorder="1" applyAlignment="1">
      <alignment horizontal="center"/>
    </xf>
    <xf numFmtId="172" fontId="34" fillId="0" borderId="0" xfId="0" applyNumberFormat="1" applyFont="1" applyBorder="1" applyAlignment="1">
      <alignment horizontal="center"/>
    </xf>
    <xf numFmtId="0" fontId="10" fillId="0" borderId="0" xfId="0" applyFont="1" applyBorder="1"/>
    <xf numFmtId="0" fontId="17" fillId="0" borderId="0" xfId="0" applyFont="1" applyAlignment="1">
      <alignment vertical="center"/>
    </xf>
    <xf numFmtId="0" fontId="10" fillId="0" borderId="0" xfId="0" applyFont="1" applyBorder="1" applyAlignment="1">
      <alignment horizontal="center"/>
    </xf>
    <xf numFmtId="0" fontId="0" fillId="0" borderId="0" xfId="0" applyFill="1"/>
    <xf numFmtId="0" fontId="36" fillId="2" borderId="1" xfId="0" applyFont="1" applyFill="1" applyBorder="1" applyAlignment="1">
      <alignment horizontal="center" vertical="center" wrapText="1"/>
    </xf>
    <xf numFmtId="0" fontId="36" fillId="2" borderId="84"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5" fillId="0" borderId="5" xfId="0" applyFont="1" applyBorder="1"/>
    <xf numFmtId="165" fontId="35" fillId="0" borderId="31" xfId="2" applyNumberFormat="1" applyFont="1" applyFill="1" applyBorder="1" applyAlignment="1">
      <alignment horizontal="center"/>
    </xf>
    <xf numFmtId="165" fontId="35" fillId="0" borderId="86" xfId="2" applyNumberFormat="1" applyFont="1" applyFill="1" applyBorder="1" applyAlignment="1">
      <alignment horizontal="center"/>
    </xf>
    <xf numFmtId="0" fontId="35" fillId="5" borderId="8" xfId="0" applyFont="1" applyFill="1" applyBorder="1"/>
    <xf numFmtId="165" fontId="35" fillId="5" borderId="88" xfId="2" applyNumberFormat="1" applyFont="1" applyFill="1" applyBorder="1" applyAlignment="1">
      <alignment horizontal="center"/>
    </xf>
    <xf numFmtId="165" fontId="35" fillId="5" borderId="89" xfId="2" applyNumberFormat="1" applyFont="1" applyFill="1" applyBorder="1" applyAlignment="1">
      <alignment horizontal="center"/>
    </xf>
    <xf numFmtId="0" fontId="35" fillId="0" borderId="8" xfId="0" applyFont="1" applyBorder="1"/>
    <xf numFmtId="165" fontId="35" fillId="0" borderId="88" xfId="2" applyNumberFormat="1" applyFont="1" applyFill="1" applyBorder="1" applyAlignment="1">
      <alignment horizontal="center"/>
    </xf>
    <xf numFmtId="165" fontId="35" fillId="0" borderId="89" xfId="2" applyNumberFormat="1" applyFont="1" applyFill="1" applyBorder="1" applyAlignment="1">
      <alignment horizontal="center"/>
    </xf>
    <xf numFmtId="0" fontId="35" fillId="5" borderId="90" xfId="0" applyFont="1" applyFill="1" applyBorder="1"/>
    <xf numFmtId="165" fontId="35" fillId="5" borderId="92" xfId="2" applyNumberFormat="1" applyFont="1" applyFill="1" applyBorder="1" applyAlignment="1">
      <alignment horizontal="center"/>
    </xf>
    <xf numFmtId="165" fontId="35" fillId="5" borderId="93" xfId="2" applyNumberFormat="1" applyFont="1" applyFill="1" applyBorder="1" applyAlignment="1">
      <alignment horizontal="center"/>
    </xf>
    <xf numFmtId="0" fontId="35" fillId="0" borderId="58" xfId="0" applyFont="1" applyBorder="1"/>
    <xf numFmtId="165" fontId="35" fillId="0" borderId="94" xfId="2" applyNumberFormat="1" applyFont="1" applyFill="1" applyBorder="1" applyAlignment="1">
      <alignment horizontal="center"/>
    </xf>
    <xf numFmtId="165" fontId="35" fillId="0" borderId="95" xfId="2" applyNumberFormat="1" applyFont="1" applyFill="1" applyBorder="1" applyAlignment="1">
      <alignment horizontal="center"/>
    </xf>
    <xf numFmtId="165" fontId="35" fillId="0" borderId="96" xfId="2" applyNumberFormat="1" applyFont="1" applyFill="1" applyBorder="1" applyAlignment="1">
      <alignment horizontal="center"/>
    </xf>
    <xf numFmtId="17" fontId="10" fillId="0" borderId="8" xfId="0" quotePrefix="1" applyNumberFormat="1" applyFont="1" applyFill="1" applyBorder="1"/>
    <xf numFmtId="166" fontId="34" fillId="0" borderId="10" xfId="6" applyNumberFormat="1" applyFont="1" applyFill="1" applyBorder="1" applyAlignment="1">
      <alignment horizontal="center"/>
    </xf>
    <xf numFmtId="0" fontId="10" fillId="0" borderId="8" xfId="0" quotePrefix="1" applyFont="1" applyFill="1" applyBorder="1"/>
    <xf numFmtId="0" fontId="10" fillId="0" borderId="12" xfId="0" quotePrefix="1" applyFont="1" applyFill="1" applyBorder="1"/>
    <xf numFmtId="165" fontId="34" fillId="0" borderId="15" xfId="2" applyNumberFormat="1" applyFont="1" applyFill="1" applyBorder="1" applyAlignment="1">
      <alignment horizontal="center"/>
    </xf>
    <xf numFmtId="0" fontId="10" fillId="0" borderId="0" xfId="0" quotePrefix="1" applyFont="1" applyFill="1" applyBorder="1"/>
    <xf numFmtId="165" fontId="34" fillId="0" borderId="0" xfId="2" applyNumberFormat="1" applyFont="1" applyFill="1" applyBorder="1" applyAlignment="1">
      <alignment horizontal="center"/>
    </xf>
    <xf numFmtId="165" fontId="0" fillId="0" borderId="0" xfId="0" applyNumberFormat="1"/>
    <xf numFmtId="17" fontId="42" fillId="0" borderId="80" xfId="0" applyNumberFormat="1" applyFont="1" applyBorder="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1" fontId="0" fillId="0" borderId="0" xfId="0" applyNumberFormat="1"/>
    <xf numFmtId="165" fontId="0" fillId="0" borderId="0" xfId="2" applyNumberFormat="1" applyFont="1"/>
    <xf numFmtId="0" fontId="27" fillId="0" borderId="0" xfId="0" applyFont="1" applyFill="1"/>
    <xf numFmtId="0" fontId="36" fillId="2" borderId="55" xfId="0" applyFont="1" applyFill="1" applyBorder="1" applyAlignment="1">
      <alignment horizontal="left" vertical="center" wrapText="1"/>
    </xf>
    <xf numFmtId="0" fontId="32" fillId="2" borderId="56" xfId="0" applyFont="1" applyFill="1" applyBorder="1" applyAlignment="1">
      <alignment horizontal="center" vertical="center" wrapText="1"/>
    </xf>
    <xf numFmtId="0" fontId="32" fillId="2" borderId="6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63" xfId="0" applyFont="1" applyFill="1" applyBorder="1" applyAlignment="1">
      <alignment horizontal="center" vertical="center" wrapText="1"/>
    </xf>
    <xf numFmtId="0" fontId="43" fillId="0" borderId="5" xfId="0" applyFont="1" applyFill="1" applyBorder="1" applyAlignment="1">
      <alignment horizontal="center" vertical="center"/>
    </xf>
    <xf numFmtId="9" fontId="43" fillId="0" borderId="97" xfId="2" applyNumberFormat="1" applyFont="1" applyFill="1" applyBorder="1" applyAlignment="1">
      <alignment horizontal="center" vertical="center"/>
    </xf>
    <xf numFmtId="9" fontId="43" fillId="0" borderId="98" xfId="2" applyNumberFormat="1" applyFont="1" applyFill="1" applyBorder="1" applyAlignment="1">
      <alignment horizontal="center" vertical="center"/>
    </xf>
    <xf numFmtId="0" fontId="43" fillId="0" borderId="66" xfId="0" applyFont="1" applyFill="1" applyBorder="1" applyAlignment="1">
      <alignment horizontal="center" vertical="center"/>
    </xf>
    <xf numFmtId="0" fontId="43" fillId="0" borderId="65" xfId="0" applyFont="1" applyFill="1" applyBorder="1" applyAlignment="1">
      <alignment horizontal="center" vertical="center"/>
    </xf>
    <xf numFmtId="0" fontId="36" fillId="2" borderId="56" xfId="0" applyFont="1" applyFill="1" applyBorder="1" applyAlignment="1">
      <alignment horizontal="center" vertical="center" wrapText="1"/>
    </xf>
    <xf numFmtId="9" fontId="43" fillId="0" borderId="99" xfId="2" applyNumberFormat="1" applyFont="1" applyFill="1" applyBorder="1" applyAlignment="1">
      <alignment horizontal="center" vertical="center"/>
    </xf>
    <xf numFmtId="9" fontId="43" fillId="0" borderId="69" xfId="2" applyNumberFormat="1" applyFont="1" applyFill="1" applyBorder="1" applyAlignment="1">
      <alignment horizontal="center" vertical="center"/>
    </xf>
    <xf numFmtId="9" fontId="43" fillId="0" borderId="70" xfId="2" applyNumberFormat="1" applyFont="1" applyFill="1" applyBorder="1" applyAlignment="1">
      <alignment horizontal="center" vertical="center"/>
    </xf>
    <xf numFmtId="0" fontId="43" fillId="0" borderId="58" xfId="0" applyFont="1" applyFill="1" applyBorder="1" applyAlignment="1">
      <alignment horizontal="center" vertical="center"/>
    </xf>
    <xf numFmtId="1" fontId="43" fillId="0" borderId="77" xfId="0" applyNumberFormat="1" applyFont="1" applyFill="1" applyBorder="1" applyAlignment="1">
      <alignment horizontal="center" vertical="center"/>
    </xf>
    <xf numFmtId="1" fontId="43" fillId="0" borderId="14" xfId="0" applyNumberFormat="1" applyFont="1" applyFill="1" applyBorder="1" applyAlignment="1">
      <alignment horizontal="center" vertical="center"/>
    </xf>
    <xf numFmtId="1" fontId="43" fillId="0" borderId="15" xfId="0" applyNumberFormat="1" applyFont="1" applyFill="1" applyBorder="1" applyAlignment="1">
      <alignment horizontal="center" vertical="center"/>
    </xf>
    <xf numFmtId="1" fontId="0" fillId="0" borderId="0" xfId="0" applyNumberFormat="1" applyFill="1"/>
    <xf numFmtId="0" fontId="43" fillId="5" borderId="102" xfId="0" applyFont="1" applyFill="1" applyBorder="1" applyAlignment="1">
      <alignment horizontal="center" vertical="center"/>
    </xf>
    <xf numFmtId="9" fontId="43" fillId="5" borderId="99" xfId="2" applyNumberFormat="1" applyFont="1" applyFill="1" applyBorder="1" applyAlignment="1">
      <alignment horizontal="center" vertical="center"/>
    </xf>
    <xf numFmtId="9" fontId="43" fillId="5" borderId="69" xfId="2" applyNumberFormat="1" applyFont="1" applyFill="1" applyBorder="1" applyAlignment="1">
      <alignment horizontal="center" vertical="center"/>
    </xf>
    <xf numFmtId="9" fontId="43" fillId="5" borderId="70" xfId="2" applyNumberFormat="1" applyFont="1" applyFill="1" applyBorder="1" applyAlignment="1">
      <alignment horizontal="center" vertical="center"/>
    </xf>
    <xf numFmtId="0" fontId="43" fillId="5" borderId="65" xfId="0" applyFont="1" applyFill="1" applyBorder="1" applyAlignment="1">
      <alignment horizontal="center" vertical="center"/>
    </xf>
    <xf numFmtId="166" fontId="43" fillId="5" borderId="77" xfId="6" applyNumberFormat="1" applyFont="1" applyFill="1" applyBorder="1" applyAlignment="1">
      <alignment horizontal="center" vertical="center"/>
    </xf>
    <xf numFmtId="166" fontId="43" fillId="5" borderId="14" xfId="6" applyNumberFormat="1" applyFont="1" applyFill="1" applyBorder="1" applyAlignment="1">
      <alignment horizontal="center" vertical="center"/>
    </xf>
    <xf numFmtId="166" fontId="43" fillId="5" borderId="15" xfId="6" applyNumberFormat="1" applyFont="1" applyFill="1" applyBorder="1" applyAlignment="1">
      <alignment horizontal="center" vertical="center"/>
    </xf>
    <xf numFmtId="0" fontId="23" fillId="0" borderId="0" xfId="10" applyFont="1"/>
    <xf numFmtId="0" fontId="3" fillId="0" borderId="0" xfId="10" applyNumberFormat="1" applyFont="1" applyAlignment="1">
      <alignment horizontal="center"/>
    </xf>
    <xf numFmtId="0" fontId="3" fillId="0" borderId="51" xfId="10" applyNumberFormat="1" applyFont="1" applyBorder="1" applyAlignment="1">
      <alignment horizontal="center"/>
    </xf>
    <xf numFmtId="0" fontId="3" fillId="0" borderId="18" xfId="10" applyNumberFormat="1" applyFont="1" applyBorder="1" applyAlignment="1">
      <alignment horizontal="center"/>
    </xf>
    <xf numFmtId="0" fontId="27" fillId="0" borderId="18" xfId="11" applyNumberFormat="1" applyFont="1" applyBorder="1" applyAlignment="1">
      <alignment horizontal="center"/>
    </xf>
    <xf numFmtId="0" fontId="3" fillId="0" borderId="19" xfId="10" applyNumberFormat="1" applyFont="1" applyBorder="1" applyAlignment="1">
      <alignment horizontal="center"/>
    </xf>
    <xf numFmtId="0" fontId="23" fillId="0" borderId="52" xfId="10" applyFont="1" applyBorder="1"/>
    <xf numFmtId="165" fontId="35" fillId="0" borderId="0" xfId="11" applyNumberFormat="1" applyFont="1" applyAlignment="1">
      <alignment horizontal="center"/>
    </xf>
    <xf numFmtId="0" fontId="38" fillId="0" borderId="0" xfId="10" applyFont="1"/>
    <xf numFmtId="0" fontId="23" fillId="0" borderId="55" xfId="10" applyFont="1" applyBorder="1"/>
    <xf numFmtId="0" fontId="3" fillId="0" borderId="84" xfId="10" applyFont="1" applyBorder="1" applyAlignment="1">
      <alignment horizontal="center"/>
    </xf>
    <xf numFmtId="0" fontId="3" fillId="0" borderId="26" xfId="10" applyFont="1" applyBorder="1" applyAlignment="1">
      <alignment horizontal="center"/>
    </xf>
    <xf numFmtId="0" fontId="3" fillId="0" borderId="28" xfId="10" applyFont="1" applyBorder="1" applyAlignment="1">
      <alignment horizontal="center"/>
    </xf>
    <xf numFmtId="0" fontId="23" fillId="0" borderId="104" xfId="10" applyFont="1" applyBorder="1"/>
    <xf numFmtId="165" fontId="23" fillId="0" borderId="91" xfId="2" applyNumberFormat="1" applyFont="1" applyBorder="1" applyAlignment="1">
      <alignment horizontal="center"/>
    </xf>
    <xf numFmtId="165" fontId="23" fillId="0" borderId="105" xfId="2" applyNumberFormat="1" applyFont="1" applyBorder="1" applyAlignment="1">
      <alignment horizontal="center"/>
    </xf>
    <xf numFmtId="0" fontId="23" fillId="0" borderId="108" xfId="10" applyFont="1" applyBorder="1"/>
    <xf numFmtId="165" fontId="23" fillId="0" borderId="23" xfId="2" applyNumberFormat="1" applyFont="1" applyBorder="1" applyAlignment="1">
      <alignment horizontal="center"/>
    </xf>
    <xf numFmtId="165" fontId="23" fillId="0" borderId="24" xfId="2" applyNumberFormat="1" applyFont="1" applyBorder="1" applyAlignment="1">
      <alignment horizontal="center"/>
    </xf>
    <xf numFmtId="165" fontId="23" fillId="0" borderId="25" xfId="2" applyNumberFormat="1" applyFont="1" applyBorder="1" applyAlignment="1">
      <alignment horizontal="center"/>
    </xf>
    <xf numFmtId="165" fontId="23" fillId="0" borderId="0" xfId="10" applyNumberFormat="1" applyFont="1"/>
    <xf numFmtId="0" fontId="27" fillId="0" borderId="0" xfId="0" applyFont="1" applyAlignment="1">
      <alignment horizontal="center" vertical="center"/>
    </xf>
    <xf numFmtId="0" fontId="10" fillId="0" borderId="0" xfId="8" applyFont="1"/>
    <xf numFmtId="0" fontId="10" fillId="0" borderId="16" xfId="8" applyFont="1" applyBorder="1"/>
    <xf numFmtId="171" fontId="10" fillId="0" borderId="110" xfId="9" applyNumberFormat="1" applyFont="1" applyBorder="1"/>
    <xf numFmtId="171" fontId="10" fillId="0" borderId="50" xfId="9" applyNumberFormat="1" applyFont="1" applyBorder="1"/>
    <xf numFmtId="0" fontId="10" fillId="0" borderId="60" xfId="8" applyFont="1" applyBorder="1"/>
    <xf numFmtId="171" fontId="10" fillId="0" borderId="0" xfId="9" applyNumberFormat="1" applyFont="1" applyBorder="1"/>
    <xf numFmtId="171" fontId="10" fillId="0" borderId="47" xfId="9" applyNumberFormat="1" applyFont="1" applyBorder="1"/>
    <xf numFmtId="0" fontId="10" fillId="0" borderId="106" xfId="8" applyFont="1" applyBorder="1"/>
    <xf numFmtId="171" fontId="10" fillId="0" borderId="111" xfId="9" applyNumberFormat="1" applyFont="1" applyBorder="1"/>
    <xf numFmtId="171" fontId="10" fillId="0" borderId="48" xfId="9" applyNumberFormat="1" applyFont="1" applyBorder="1"/>
    <xf numFmtId="0" fontId="15" fillId="0" borderId="112" xfId="8" applyFont="1" applyBorder="1"/>
    <xf numFmtId="171" fontId="10" fillId="0" borderId="113" xfId="9" applyNumberFormat="1" applyFont="1" applyBorder="1"/>
    <xf numFmtId="171" fontId="10" fillId="0" borderId="114" xfId="9" applyNumberFormat="1" applyFont="1" applyBorder="1"/>
    <xf numFmtId="0" fontId="15" fillId="0" borderId="60" xfId="8" applyFont="1" applyBorder="1" applyAlignment="1">
      <alignment horizontal="center"/>
    </xf>
    <xf numFmtId="0" fontId="15" fillId="0" borderId="47" xfId="8" applyFont="1" applyBorder="1" applyAlignment="1">
      <alignment horizontal="center"/>
    </xf>
    <xf numFmtId="171" fontId="10" fillId="0" borderId="16" xfId="9" applyNumberFormat="1" applyFont="1" applyBorder="1"/>
    <xf numFmtId="171" fontId="10" fillId="0" borderId="60" xfId="9" applyNumberFormat="1" applyFont="1" applyBorder="1"/>
    <xf numFmtId="171" fontId="10" fillId="0" borderId="106" xfId="9" applyNumberFormat="1" applyFont="1" applyBorder="1"/>
    <xf numFmtId="171" fontId="10" fillId="0" borderId="112" xfId="9" applyNumberFormat="1" applyFont="1" applyBorder="1"/>
    <xf numFmtId="0" fontId="15" fillId="0" borderId="0" xfId="8" applyFont="1" applyBorder="1" applyAlignment="1">
      <alignment horizontal="center"/>
    </xf>
    <xf numFmtId="0" fontId="15" fillId="0" borderId="0" xfId="0" applyFont="1" applyAlignment="1">
      <alignment horizontal="left" vertical="center"/>
    </xf>
    <xf numFmtId="0" fontId="0" fillId="0" borderId="0" xfId="0" applyAlignment="1">
      <alignment horizontal="center"/>
    </xf>
    <xf numFmtId="17" fontId="42" fillId="0" borderId="0" xfId="0" applyNumberFormat="1" applyFont="1" applyBorder="1" applyAlignment="1">
      <alignment horizontal="center" vertical="center"/>
    </xf>
    <xf numFmtId="0" fontId="43" fillId="0" borderId="0" xfId="0" applyFont="1" applyBorder="1" applyAlignment="1">
      <alignment horizontal="center" vertical="center" wrapText="1"/>
    </xf>
    <xf numFmtId="0" fontId="27" fillId="0" borderId="0" xfId="0" applyFont="1" applyFill="1" applyAlignment="1">
      <alignment horizontal="left"/>
    </xf>
    <xf numFmtId="0" fontId="45" fillId="0" borderId="0" xfId="0" applyFont="1" applyFill="1" applyBorder="1"/>
    <xf numFmtId="0" fontId="46" fillId="0" borderId="0" xfId="0" applyFont="1"/>
    <xf numFmtId="0" fontId="6" fillId="0" borderId="55" xfId="0" applyFont="1" applyBorder="1" applyAlignment="1"/>
    <xf numFmtId="0" fontId="6" fillId="0" borderId="56" xfId="0" applyFont="1" applyBorder="1" applyAlignment="1"/>
    <xf numFmtId="0" fontId="6" fillId="0" borderId="115" xfId="0" applyFont="1" applyBorder="1" applyAlignment="1">
      <alignment horizontal="center"/>
    </xf>
    <xf numFmtId="0" fontId="6" fillId="0" borderId="116" xfId="0" applyFont="1" applyBorder="1" applyAlignment="1">
      <alignment horizontal="center"/>
    </xf>
    <xf numFmtId="0" fontId="5" fillId="0" borderId="70" xfId="0" applyFont="1" applyBorder="1" applyAlignment="1">
      <alignment horizontal="center"/>
    </xf>
    <xf numFmtId="165" fontId="47" fillId="0" borderId="117" xfId="2" applyNumberFormat="1" applyFont="1" applyBorder="1" applyAlignment="1">
      <alignment horizontal="center"/>
    </xf>
    <xf numFmtId="165" fontId="47" fillId="0" borderId="69" xfId="2" applyNumberFormat="1" applyFont="1" applyBorder="1" applyAlignment="1">
      <alignment horizontal="center"/>
    </xf>
    <xf numFmtId="165" fontId="47" fillId="0" borderId="118" xfId="2" applyNumberFormat="1" applyFont="1" applyBorder="1" applyAlignment="1">
      <alignment horizontal="center"/>
    </xf>
    <xf numFmtId="165" fontId="47" fillId="0" borderId="0" xfId="2" applyNumberFormat="1" applyFont="1" applyBorder="1" applyAlignment="1">
      <alignment horizontal="center"/>
    </xf>
    <xf numFmtId="165" fontId="47" fillId="0" borderId="70" xfId="2" applyNumberFormat="1" applyFont="1" applyBorder="1" applyAlignment="1">
      <alignment horizontal="center"/>
    </xf>
    <xf numFmtId="165" fontId="5" fillId="0" borderId="11" xfId="0" applyNumberFormat="1" applyFont="1" applyBorder="1" applyAlignment="1">
      <alignment horizontal="center"/>
    </xf>
    <xf numFmtId="165" fontId="47" fillId="0" borderId="9" xfId="2" applyNumberFormat="1" applyFont="1" applyBorder="1" applyAlignment="1">
      <alignment horizontal="center"/>
    </xf>
    <xf numFmtId="165" fontId="47" fillId="0" borderId="10" xfId="2" applyNumberFormat="1" applyFont="1" applyBorder="1" applyAlignment="1">
      <alignment horizontal="center"/>
    </xf>
    <xf numFmtId="165" fontId="47" fillId="0" borderId="119" xfId="2" applyNumberFormat="1" applyFont="1" applyBorder="1" applyAlignment="1">
      <alignment horizontal="center"/>
    </xf>
    <xf numFmtId="165" fontId="47" fillId="0" borderId="11" xfId="2" applyNumberFormat="1" applyFont="1" applyBorder="1" applyAlignment="1">
      <alignment horizontal="center"/>
    </xf>
    <xf numFmtId="165" fontId="5" fillId="0" borderId="120" xfId="0" applyNumberFormat="1" applyFont="1" applyBorder="1" applyAlignment="1">
      <alignment horizontal="center"/>
    </xf>
    <xf numFmtId="0" fontId="48" fillId="0" borderId="0" xfId="0" applyFont="1"/>
    <xf numFmtId="165" fontId="7" fillId="0" borderId="0" xfId="2" applyNumberFormat="1" applyFont="1" applyBorder="1"/>
    <xf numFmtId="0" fontId="7" fillId="0" borderId="0" xfId="0" applyFont="1" applyBorder="1" applyAlignment="1">
      <alignment horizontal="center" vertical="center" wrapText="1"/>
    </xf>
    <xf numFmtId="0" fontId="7" fillId="0" borderId="0" xfId="0" applyFont="1" applyBorder="1"/>
    <xf numFmtId="168" fontId="7" fillId="0" borderId="0" xfId="1" applyNumberFormat="1" applyFont="1"/>
    <xf numFmtId="168" fontId="7" fillId="0" borderId="0" xfId="1" applyNumberFormat="1" applyFont="1" applyBorder="1"/>
    <xf numFmtId="165" fontId="52" fillId="0" borderId="0" xfId="0" applyNumberFormat="1" applyFont="1" applyFill="1" applyBorder="1" applyAlignment="1">
      <alignment horizontal="left"/>
    </xf>
    <xf numFmtId="0" fontId="53" fillId="0" borderId="0" xfId="0" applyFont="1"/>
    <xf numFmtId="165" fontId="47" fillId="0" borderId="14" xfId="2" applyNumberFormat="1" applyFont="1" applyBorder="1" applyAlignment="1">
      <alignment horizontal="center"/>
    </xf>
    <xf numFmtId="165" fontId="7" fillId="0" borderId="0" xfId="0" applyNumberFormat="1" applyFont="1"/>
    <xf numFmtId="0" fontId="28" fillId="0" borderId="0" xfId="0" applyFont="1"/>
    <xf numFmtId="0" fontId="3" fillId="0" borderId="0" xfId="0" applyFont="1" applyAlignment="1"/>
    <xf numFmtId="10" fontId="45" fillId="0" borderId="0" xfId="2" applyNumberFormat="1" applyFont="1" applyFill="1" applyBorder="1"/>
    <xf numFmtId="165" fontId="28" fillId="0" borderId="0" xfId="0" applyNumberFormat="1" applyFont="1" applyFill="1" applyBorder="1" applyAlignment="1">
      <alignment horizontal="left"/>
    </xf>
    <xf numFmtId="0" fontId="17" fillId="0" borderId="0" xfId="0" applyFont="1" applyAlignment="1">
      <alignment horizontal="left" vertical="center"/>
    </xf>
    <xf numFmtId="165" fontId="47" fillId="0" borderId="15" xfId="2" applyNumberFormat="1" applyFont="1" applyBorder="1" applyAlignment="1">
      <alignment horizontal="center"/>
    </xf>
    <xf numFmtId="0" fontId="0" fillId="0" borderId="0" xfId="0" applyAlignment="1">
      <alignment wrapText="1"/>
    </xf>
    <xf numFmtId="0" fontId="0" fillId="0" borderId="0" xfId="0" applyAlignment="1"/>
    <xf numFmtId="0" fontId="20" fillId="0" borderId="0" xfId="0" applyFont="1" applyAlignment="1">
      <alignment wrapText="1"/>
    </xf>
    <xf numFmtId="0" fontId="10" fillId="0" borderId="0" xfId="0" applyFont="1" applyFill="1" applyBorder="1"/>
    <xf numFmtId="0" fontId="10" fillId="7" borderId="0" xfId="0" applyFont="1" applyFill="1" applyBorder="1"/>
    <xf numFmtId="165" fontId="50" fillId="0" borderId="0" xfId="2" applyNumberFormat="1" applyFont="1" applyFill="1" applyBorder="1"/>
    <xf numFmtId="0" fontId="17" fillId="0" borderId="0" xfId="0" applyFont="1" applyFill="1" applyAlignment="1">
      <alignment horizontal="justify" vertical="center"/>
    </xf>
    <xf numFmtId="165" fontId="5" fillId="0" borderId="15" xfId="0" applyNumberFormat="1" applyFont="1" applyBorder="1" applyAlignment="1">
      <alignment horizontal="center"/>
    </xf>
    <xf numFmtId="165" fontId="47" fillId="0" borderId="129" xfId="2" applyNumberFormat="1" applyFont="1" applyBorder="1" applyAlignment="1">
      <alignment horizontal="center"/>
    </xf>
    <xf numFmtId="165" fontId="47" fillId="0" borderId="65" xfId="2" applyNumberFormat="1" applyFont="1" applyBorder="1" applyAlignment="1">
      <alignment horizontal="center"/>
    </xf>
    <xf numFmtId="165" fontId="47" fillId="0" borderId="13" xfId="2" applyNumberFormat="1" applyFont="1" applyBorder="1" applyAlignment="1">
      <alignment horizontal="center"/>
    </xf>
    <xf numFmtId="0" fontId="6" fillId="0" borderId="115" xfId="0" applyFont="1" applyFill="1" applyBorder="1" applyAlignment="1">
      <alignment horizontal="center"/>
    </xf>
    <xf numFmtId="0" fontId="6" fillId="0" borderId="116" xfId="0" applyFont="1" applyFill="1" applyBorder="1" applyAlignment="1">
      <alignment horizontal="center"/>
    </xf>
    <xf numFmtId="165" fontId="47" fillId="0" borderId="117" xfId="2" applyNumberFormat="1" applyFont="1" applyFill="1" applyBorder="1" applyAlignment="1">
      <alignment horizontal="center"/>
    </xf>
    <xf numFmtId="165" fontId="47" fillId="0" borderId="69" xfId="2" applyNumberFormat="1" applyFont="1" applyFill="1" applyBorder="1" applyAlignment="1">
      <alignment horizontal="center"/>
    </xf>
    <xf numFmtId="165" fontId="47" fillId="0" borderId="118" xfId="2" applyNumberFormat="1" applyFont="1" applyFill="1" applyBorder="1" applyAlignment="1">
      <alignment horizontal="center"/>
    </xf>
    <xf numFmtId="165" fontId="47" fillId="0" borderId="0" xfId="2" applyNumberFormat="1" applyFont="1" applyFill="1" applyBorder="1" applyAlignment="1">
      <alignment horizontal="center"/>
    </xf>
    <xf numFmtId="165" fontId="47" fillId="0" borderId="70" xfId="2" applyNumberFormat="1" applyFont="1" applyFill="1" applyBorder="1" applyAlignment="1">
      <alignment horizontal="center"/>
    </xf>
    <xf numFmtId="165" fontId="47" fillId="0" borderId="9" xfId="2" applyNumberFormat="1" applyFont="1" applyFill="1" applyBorder="1" applyAlignment="1">
      <alignment horizontal="center"/>
    </xf>
    <xf numFmtId="165" fontId="47" fillId="0" borderId="10" xfId="2" applyNumberFormat="1" applyFont="1" applyFill="1" applyBorder="1" applyAlignment="1">
      <alignment horizontal="center"/>
    </xf>
    <xf numFmtId="165" fontId="47" fillId="0" borderId="119" xfId="2" applyNumberFormat="1" applyFont="1" applyFill="1" applyBorder="1" applyAlignment="1">
      <alignment horizontal="center"/>
    </xf>
    <xf numFmtId="165" fontId="47" fillId="0" borderId="121" xfId="2" applyNumberFormat="1" applyFont="1" applyFill="1" applyBorder="1" applyAlignment="1">
      <alignment horizontal="center"/>
    </xf>
    <xf numFmtId="165" fontId="47" fillId="0" borderId="122" xfId="2" applyNumberFormat="1" applyFont="1" applyFill="1" applyBorder="1" applyAlignment="1">
      <alignment horizontal="center"/>
    </xf>
    <xf numFmtId="165" fontId="49" fillId="0" borderId="65" xfId="2" applyNumberFormat="1" applyFont="1" applyFill="1" applyBorder="1" applyAlignment="1">
      <alignment horizontal="center"/>
    </xf>
    <xf numFmtId="165" fontId="49" fillId="0" borderId="66" xfId="2" applyNumberFormat="1" applyFont="1" applyFill="1" applyBorder="1" applyAlignment="1">
      <alignment horizontal="center"/>
    </xf>
    <xf numFmtId="0" fontId="23" fillId="3" borderId="8" xfId="0" applyFont="1" applyFill="1" applyBorder="1" applyAlignment="1">
      <alignment horizontal="center" vertical="center" wrapText="1"/>
    </xf>
    <xf numFmtId="0" fontId="37" fillId="0" borderId="76"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164" fontId="37" fillId="0" borderId="76" xfId="0" applyNumberFormat="1" applyFont="1" applyBorder="1" applyAlignment="1">
      <alignment horizontal="center" vertical="center"/>
    </xf>
    <xf numFmtId="0" fontId="23" fillId="3" borderId="12" xfId="0" applyFont="1" applyFill="1" applyBorder="1" applyAlignment="1">
      <alignment horizontal="center" vertical="center" wrapText="1"/>
    </xf>
    <xf numFmtId="0" fontId="37" fillId="0" borderId="77" xfId="0" applyFont="1" applyBorder="1" applyAlignment="1">
      <alignment horizontal="center" vertical="center"/>
    </xf>
    <xf numFmtId="0" fontId="37" fillId="0" borderId="14" xfId="0" applyFont="1" applyBorder="1" applyAlignment="1">
      <alignment horizontal="center" vertical="center"/>
    </xf>
    <xf numFmtId="164" fontId="37" fillId="0" borderId="14" xfId="0" applyNumberFormat="1" applyFont="1" applyBorder="1" applyAlignment="1">
      <alignment horizontal="center" vertical="center"/>
    </xf>
    <xf numFmtId="2" fontId="37" fillId="0" borderId="14" xfId="0" applyNumberFormat="1" applyFont="1" applyBorder="1" applyAlignment="1">
      <alignment horizontal="center" vertical="center"/>
    </xf>
    <xf numFmtId="2" fontId="37" fillId="0" borderId="15" xfId="0" applyNumberFormat="1" applyFont="1" applyBorder="1" applyAlignment="1">
      <alignment horizontal="center" vertical="center"/>
    </xf>
    <xf numFmtId="0" fontId="23" fillId="4" borderId="8" xfId="0" applyFont="1" applyFill="1" applyBorder="1" applyAlignment="1">
      <alignment horizontal="center" vertical="center" wrapText="1"/>
    </xf>
    <xf numFmtId="0" fontId="37" fillId="4" borderId="76"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164" fontId="37" fillId="4" borderId="76" xfId="0" applyNumberFormat="1" applyFont="1" applyFill="1" applyBorder="1" applyAlignment="1">
      <alignment horizontal="center" vertical="center"/>
    </xf>
    <xf numFmtId="0" fontId="23" fillId="4" borderId="12" xfId="0" applyFont="1" applyFill="1" applyBorder="1" applyAlignment="1">
      <alignment horizontal="center" vertical="center" wrapText="1"/>
    </xf>
    <xf numFmtId="164" fontId="37" fillId="4" borderId="77" xfId="0" applyNumberFormat="1" applyFont="1" applyFill="1" applyBorder="1" applyAlignment="1">
      <alignment horizontal="center" vertical="center"/>
    </xf>
    <xf numFmtId="0" fontId="37" fillId="4" borderId="14" xfId="0" applyFont="1" applyFill="1" applyBorder="1" applyAlignment="1">
      <alignment horizontal="center" vertical="center"/>
    </xf>
    <xf numFmtId="164" fontId="37" fillId="4" borderId="14" xfId="0" applyNumberFormat="1" applyFont="1" applyFill="1" applyBorder="1" applyAlignment="1">
      <alignment horizontal="center" vertical="center"/>
    </xf>
    <xf numFmtId="2" fontId="37" fillId="4" borderId="14" xfId="0" applyNumberFormat="1" applyFont="1" applyFill="1" applyBorder="1" applyAlignment="1">
      <alignment horizontal="center" vertical="center"/>
    </xf>
    <xf numFmtId="2" fontId="37" fillId="4" borderId="15" xfId="0" applyNumberFormat="1" applyFont="1" applyFill="1" applyBorder="1" applyAlignment="1">
      <alignment horizontal="center" vertical="center"/>
    </xf>
    <xf numFmtId="0" fontId="0" fillId="0" borderId="0" xfId="0" applyNumberFormat="1"/>
    <xf numFmtId="165" fontId="23" fillId="3" borderId="68" xfId="2" applyNumberFormat="1" applyFont="1" applyFill="1" applyBorder="1" applyAlignment="1">
      <alignment horizontal="center" vertical="center" wrapText="1"/>
    </xf>
    <xf numFmtId="0" fontId="23" fillId="3" borderId="130" xfId="0" applyFont="1" applyFill="1" applyBorder="1" applyAlignment="1">
      <alignment horizontal="center" vertical="center" wrapText="1"/>
    </xf>
    <xf numFmtId="0" fontId="23" fillId="3" borderId="58" xfId="0" applyFont="1" applyFill="1" applyBorder="1" applyAlignment="1">
      <alignment horizontal="center" vertical="center" wrapText="1"/>
    </xf>
    <xf numFmtId="165" fontId="23" fillId="3" borderId="66" xfId="2" applyNumberFormat="1" applyFont="1" applyFill="1" applyBorder="1" applyAlignment="1">
      <alignment horizontal="center" vertical="center" wrapText="1"/>
    </xf>
    <xf numFmtId="0" fontId="21" fillId="0" borderId="0" xfId="3"/>
    <xf numFmtId="0" fontId="27" fillId="0" borderId="0" xfId="0" applyFont="1" applyAlignment="1">
      <alignment vertical="center"/>
    </xf>
    <xf numFmtId="0" fontId="20" fillId="0" borderId="0" xfId="0" applyFont="1" applyFill="1"/>
    <xf numFmtId="3" fontId="9" fillId="0" borderId="0" xfId="0" applyNumberFormat="1" applyFont="1" applyFill="1" applyBorder="1" applyAlignment="1" applyProtection="1">
      <alignment vertical="center"/>
      <protection locked="0"/>
    </xf>
    <xf numFmtId="0" fontId="56" fillId="0" borderId="0" xfId="0" applyFont="1" applyAlignment="1">
      <alignment horizontal="justify" vertical="center"/>
    </xf>
    <xf numFmtId="0" fontId="57" fillId="0" borderId="0" xfId="0" applyFont="1" applyAlignment="1">
      <alignment horizontal="justify" vertical="center"/>
    </xf>
    <xf numFmtId="0" fontId="35" fillId="0" borderId="0" xfId="0" applyFont="1" applyAlignment="1">
      <alignment horizontal="justify" vertical="center"/>
    </xf>
    <xf numFmtId="0" fontId="58" fillId="0" borderId="0" xfId="0" applyFont="1"/>
    <xf numFmtId="0" fontId="37" fillId="0" borderId="0" xfId="0" applyFont="1"/>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3" fontId="24" fillId="0" borderId="62" xfId="5" applyNumberFormat="1" applyFont="1" applyBorder="1" applyAlignment="1">
      <alignment horizontal="center"/>
    </xf>
    <xf numFmtId="165" fontId="24" fillId="0" borderId="62" xfId="2" applyNumberFormat="1" applyFont="1" applyBorder="1"/>
    <xf numFmtId="0" fontId="24" fillId="0" borderId="62" xfId="5" applyFont="1" applyBorder="1"/>
    <xf numFmtId="0" fontId="24" fillId="0" borderId="63" xfId="5" applyFont="1" applyBorder="1"/>
    <xf numFmtId="165" fontId="24" fillId="0" borderId="132" xfId="2" applyNumberFormat="1" applyFont="1" applyBorder="1"/>
    <xf numFmtId="3" fontId="24" fillId="0" borderId="65" xfId="5" applyNumberFormat="1" applyFont="1" applyBorder="1" applyAlignment="1">
      <alignment horizontal="center"/>
    </xf>
    <xf numFmtId="0" fontId="24" fillId="0" borderId="65" xfId="5" applyFont="1" applyBorder="1"/>
    <xf numFmtId="3" fontId="24" fillId="0" borderId="59" xfId="5" applyNumberFormat="1" applyFont="1" applyBorder="1" applyAlignment="1">
      <alignment horizontal="left"/>
    </xf>
    <xf numFmtId="3" fontId="24" fillId="0" borderId="57" xfId="5" applyNumberFormat="1" applyFont="1" applyBorder="1" applyAlignment="1">
      <alignment horizontal="left"/>
    </xf>
    <xf numFmtId="3" fontId="24" fillId="0" borderId="57" xfId="5" applyNumberFormat="1" applyFont="1" applyBorder="1" applyAlignment="1"/>
    <xf numFmtId="3" fontId="24" fillId="0" borderId="58" xfId="5" applyNumberFormat="1" applyFont="1" applyBorder="1" applyAlignment="1"/>
    <xf numFmtId="3" fontId="3" fillId="0" borderId="51" xfId="5" applyNumberFormat="1" applyFont="1" applyBorder="1" applyAlignment="1">
      <alignment horizontal="center"/>
    </xf>
    <xf numFmtId="0" fontId="23" fillId="0" borderId="133" xfId="5" applyNumberFormat="1" applyFont="1" applyBorder="1" applyAlignment="1">
      <alignment horizontal="center"/>
    </xf>
    <xf numFmtId="166" fontId="23" fillId="0" borderId="103" xfId="6" applyNumberFormat="1" applyFont="1" applyBorder="1" applyAlignment="1">
      <alignment horizontal="center"/>
    </xf>
    <xf numFmtId="166" fontId="23" fillId="0" borderId="134" xfId="6" applyNumberFormat="1" applyFont="1" applyBorder="1" applyAlignment="1">
      <alignment horizontal="center"/>
    </xf>
    <xf numFmtId="166" fontId="23" fillId="0" borderId="135" xfId="6" applyNumberFormat="1" applyFont="1" applyBorder="1" applyAlignment="1">
      <alignment horizontal="center"/>
    </xf>
    <xf numFmtId="166" fontId="23" fillId="0" borderId="136" xfId="6" applyNumberFormat="1" applyFont="1" applyBorder="1" applyAlignment="1">
      <alignment horizontal="center"/>
    </xf>
    <xf numFmtId="3" fontId="3" fillId="0" borderId="52" xfId="5" applyNumberFormat="1" applyFont="1" applyBorder="1" applyAlignment="1">
      <alignment horizontal="center"/>
    </xf>
    <xf numFmtId="166" fontId="23" fillId="0" borderId="54" xfId="6" applyNumberFormat="1" applyFont="1" applyBorder="1" applyAlignment="1">
      <alignment horizontal="center"/>
    </xf>
    <xf numFmtId="166" fontId="23" fillId="0" borderId="131" xfId="6" applyNumberFormat="1" applyFont="1" applyBorder="1" applyAlignment="1">
      <alignment horizontal="center"/>
    </xf>
    <xf numFmtId="0" fontId="23" fillId="0" borderId="137" xfId="5" applyNumberFormat="1" applyFont="1" applyBorder="1" applyAlignment="1">
      <alignment horizontal="center"/>
    </xf>
    <xf numFmtId="0" fontId="23" fillId="0" borderId="138" xfId="5" applyNumberFormat="1" applyFont="1" applyBorder="1" applyAlignment="1">
      <alignment horizontal="center"/>
    </xf>
    <xf numFmtId="165" fontId="24" fillId="0" borderId="65" xfId="2" applyNumberFormat="1" applyFont="1" applyBorder="1"/>
    <xf numFmtId="165" fontId="24" fillId="0" borderId="66" xfId="2" applyNumberFormat="1" applyFont="1" applyBorder="1"/>
    <xf numFmtId="164" fontId="16" fillId="0" borderId="109" xfId="0" applyNumberFormat="1" applyFont="1" applyBorder="1"/>
    <xf numFmtId="2" fontId="5" fillId="0" borderId="72" xfId="0" applyNumberFormat="1" applyFont="1" applyBorder="1" applyAlignment="1">
      <alignment horizontal="center"/>
    </xf>
    <xf numFmtId="3" fontId="5" fillId="0" borderId="72" xfId="0" applyNumberFormat="1" applyFont="1" applyBorder="1" applyAlignment="1">
      <alignment horizontal="center"/>
    </xf>
    <xf numFmtId="0" fontId="15" fillId="0" borderId="54" xfId="0" applyFont="1" applyBorder="1"/>
    <xf numFmtId="0" fontId="10" fillId="0" borderId="140" xfId="0" applyFont="1" applyBorder="1"/>
    <xf numFmtId="0" fontId="10" fillId="0" borderId="52" xfId="0" applyFont="1" applyBorder="1"/>
    <xf numFmtId="0" fontId="10" fillId="0" borderId="46" xfId="0" applyFont="1" applyBorder="1"/>
    <xf numFmtId="0" fontId="14" fillId="0" borderId="1" xfId="0" applyFont="1" applyFill="1" applyBorder="1" applyAlignment="1"/>
    <xf numFmtId="0" fontId="15" fillId="0" borderId="38" xfId="0" applyFont="1" applyBorder="1"/>
    <xf numFmtId="0" fontId="15" fillId="0" borderId="26" xfId="0" applyFont="1" applyBorder="1"/>
    <xf numFmtId="0" fontId="15" fillId="0" borderId="28" xfId="0" applyFont="1" applyBorder="1"/>
    <xf numFmtId="0" fontId="10" fillId="0" borderId="48" xfId="0" applyFont="1" applyBorder="1"/>
    <xf numFmtId="0" fontId="10" fillId="0" borderId="105" xfId="0" applyFont="1" applyBorder="1"/>
    <xf numFmtId="164" fontId="10" fillId="0" borderId="105" xfId="0" applyNumberFormat="1" applyFont="1" applyBorder="1"/>
    <xf numFmtId="164" fontId="10" fillId="0" borderId="21" xfId="0" applyNumberFormat="1" applyFont="1" applyBorder="1"/>
    <xf numFmtId="0" fontId="10" fillId="0" borderId="114" xfId="0" applyFont="1" applyBorder="1"/>
    <xf numFmtId="164" fontId="10" fillId="0" borderId="114" xfId="0" applyNumberFormat="1" applyFont="1" applyBorder="1" applyAlignment="1">
      <alignment horizontal="center" vertical="center"/>
    </xf>
    <xf numFmtId="164" fontId="10" fillId="0" borderId="21" xfId="0" applyNumberFormat="1" applyFont="1" applyBorder="1" applyAlignment="1">
      <alignment horizontal="center" vertical="center"/>
    </xf>
    <xf numFmtId="164" fontId="10" fillId="0" borderId="22" xfId="0" applyNumberFormat="1" applyFont="1" applyBorder="1"/>
    <xf numFmtId="0" fontId="61" fillId="0" borderId="0" xfId="4" applyFont="1" applyAlignment="1" applyProtection="1">
      <alignment vertical="center"/>
    </xf>
    <xf numFmtId="164" fontId="42" fillId="0" borderId="0" xfId="4" applyNumberFormat="1" applyFont="1" applyAlignment="1" applyProtection="1"/>
    <xf numFmtId="0" fontId="28" fillId="0" borderId="0" xfId="4" applyFont="1" applyBorder="1" applyAlignment="1" applyProtection="1">
      <alignment vertical="center" wrapText="1" readingOrder="1"/>
    </xf>
    <xf numFmtId="0" fontId="42" fillId="0" borderId="0" xfId="4" applyFont="1" applyAlignment="1" applyProtection="1"/>
    <xf numFmtId="0" fontId="42" fillId="0" borderId="0" xfId="4" applyFont="1" applyAlignment="1" applyProtection="1">
      <alignment horizontal="left" vertical="center"/>
    </xf>
    <xf numFmtId="0" fontId="7" fillId="0" borderId="0" xfId="4" applyFont="1" applyAlignment="1" applyProtection="1"/>
    <xf numFmtId="0" fontId="42" fillId="0" borderId="0" xfId="4" applyFont="1" applyAlignment="1" applyProtection="1">
      <alignment horizontal="right"/>
    </xf>
    <xf numFmtId="0" fontId="54" fillId="0" borderId="21" xfId="4" applyFont="1" applyBorder="1" applyAlignment="1" applyProtection="1">
      <alignment horizontal="center" vertical="center"/>
    </xf>
    <xf numFmtId="0" fontId="42" fillId="0" borderId="36" xfId="4" applyFont="1" applyBorder="1" applyAlignment="1" applyProtection="1">
      <alignment horizontal="left" vertical="center"/>
    </xf>
    <xf numFmtId="164" fontId="42" fillId="0" borderId="36" xfId="4" applyNumberFormat="1" applyFont="1" applyBorder="1" applyAlignment="1" applyProtection="1">
      <alignment horizontal="right" indent="2"/>
    </xf>
    <xf numFmtId="0" fontId="42" fillId="0" borderId="37" xfId="4" applyFont="1" applyBorder="1" applyAlignment="1" applyProtection="1"/>
    <xf numFmtId="164" fontId="42" fillId="0" borderId="37" xfId="4" applyNumberFormat="1" applyFont="1" applyBorder="1" applyAlignment="1" applyProtection="1">
      <alignment horizontal="right" indent="2"/>
    </xf>
    <xf numFmtId="165" fontId="42" fillId="0" borderId="0" xfId="4" applyNumberFormat="1" applyFont="1" applyAlignment="1" applyProtection="1"/>
    <xf numFmtId="165" fontId="7" fillId="0" borderId="0" xfId="4" applyNumberFormat="1" applyFont="1" applyAlignment="1" applyProtection="1"/>
    <xf numFmtId="3" fontId="42" fillId="0" borderId="0" xfId="4" applyNumberFormat="1" applyFont="1" applyBorder="1" applyAlignment="1" applyProtection="1"/>
    <xf numFmtId="0" fontId="54" fillId="0" borderId="21" xfId="4" applyFont="1" applyBorder="1" applyAlignment="1" applyProtection="1"/>
    <xf numFmtId="164" fontId="54" fillId="0" borderId="21" xfId="4" applyNumberFormat="1" applyFont="1" applyBorder="1" applyAlignment="1" applyProtection="1">
      <alignment horizontal="right" indent="2"/>
    </xf>
    <xf numFmtId="0" fontId="42" fillId="0" borderId="0" xfId="4" applyFont="1" applyAlignment="1" applyProtection="1">
      <alignment vertical="center"/>
    </xf>
    <xf numFmtId="0" fontId="42" fillId="0" borderId="0" xfId="4" applyFont="1" applyBorder="1" applyAlignment="1" applyProtection="1">
      <alignment vertical="center" wrapText="1"/>
    </xf>
    <xf numFmtId="0" fontId="4" fillId="0" borderId="0" xfId="4" applyFont="1" applyAlignment="1" applyProtection="1"/>
    <xf numFmtId="0" fontId="42" fillId="0" borderId="0" xfId="4" applyFont="1" applyBorder="1" applyAlignment="1" applyProtection="1">
      <alignment vertical="center"/>
    </xf>
    <xf numFmtId="0" fontId="62" fillId="0" borderId="0" xfId="4" applyFont="1" applyAlignment="1" applyProtection="1">
      <alignment vertical="center"/>
    </xf>
    <xf numFmtId="164" fontId="23" fillId="0" borderId="141" xfId="2" applyNumberFormat="1" applyFont="1" applyBorder="1" applyAlignment="1">
      <alignment horizontal="center"/>
    </xf>
    <xf numFmtId="164" fontId="23" fillId="0" borderId="142" xfId="2" applyNumberFormat="1" applyFont="1" applyBorder="1" applyAlignment="1">
      <alignment horizontal="center"/>
    </xf>
    <xf numFmtId="0" fontId="3" fillId="0" borderId="56" xfId="0" applyFont="1" applyBorder="1" applyAlignment="1">
      <alignment horizontal="center"/>
    </xf>
    <xf numFmtId="164" fontId="23" fillId="0" borderId="98" xfId="2" applyNumberFormat="1" applyFont="1" applyBorder="1" applyAlignment="1">
      <alignment horizontal="center"/>
    </xf>
    <xf numFmtId="164" fontId="23" fillId="0" borderId="143" xfId="2" applyNumberFormat="1" applyFont="1" applyBorder="1" applyAlignment="1">
      <alignment horizontal="center"/>
    </xf>
    <xf numFmtId="0" fontId="3" fillId="0" borderId="56" xfId="0" applyFont="1" applyBorder="1"/>
    <xf numFmtId="164" fontId="23" fillId="0" borderId="144" xfId="2" applyNumberFormat="1" applyFont="1" applyBorder="1" applyAlignment="1">
      <alignment horizontal="center"/>
    </xf>
    <xf numFmtId="164" fontId="23" fillId="0" borderId="145" xfId="2" applyNumberFormat="1" applyFont="1" applyBorder="1" applyAlignment="1">
      <alignment horizontal="center"/>
    </xf>
    <xf numFmtId="2" fontId="10" fillId="0" borderId="22" xfId="2" applyNumberFormat="1" applyFont="1" applyBorder="1"/>
    <xf numFmtId="0" fontId="10" fillId="0" borderId="132" xfId="0" applyFont="1" applyBorder="1"/>
    <xf numFmtId="0" fontId="6" fillId="0" borderId="108" xfId="0" applyFont="1" applyFill="1" applyBorder="1" applyAlignment="1">
      <alignment horizontal="right" vertical="center" indent="2"/>
    </xf>
    <xf numFmtId="0" fontId="6" fillId="0" borderId="104" xfId="0" applyFont="1" applyFill="1" applyBorder="1" applyAlignment="1">
      <alignment horizontal="right" vertical="center" indent="2"/>
    </xf>
    <xf numFmtId="0" fontId="15" fillId="0" borderId="55" xfId="0" applyFont="1" applyFill="1" applyBorder="1"/>
    <xf numFmtId="3" fontId="5" fillId="0" borderId="23"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3" fontId="5" fillId="0" borderId="25" xfId="0" applyNumberFormat="1" applyFont="1" applyFill="1" applyBorder="1" applyAlignment="1">
      <alignment horizontal="right" vertical="center"/>
    </xf>
    <xf numFmtId="3" fontId="5" fillId="0" borderId="91" xfId="0" applyNumberFormat="1" applyFont="1" applyFill="1" applyBorder="1" applyAlignment="1">
      <alignment horizontal="right" vertical="center"/>
    </xf>
    <xf numFmtId="3" fontId="5" fillId="0" borderId="105" xfId="0" applyNumberFormat="1" applyFont="1" applyFill="1" applyBorder="1" applyAlignment="1">
      <alignment horizontal="right" vertical="center"/>
    </xf>
    <xf numFmtId="3" fontId="5" fillId="0" borderId="107" xfId="0" applyNumberFormat="1" applyFont="1" applyFill="1" applyBorder="1" applyAlignment="1">
      <alignment horizontal="right" vertical="center"/>
    </xf>
    <xf numFmtId="0" fontId="15" fillId="0" borderId="84" xfId="0" applyFont="1" applyFill="1" applyBorder="1"/>
    <xf numFmtId="0" fontId="15" fillId="0" borderId="26" xfId="0" applyFont="1" applyFill="1" applyBorder="1"/>
    <xf numFmtId="0" fontId="15" fillId="0" borderId="28" xfId="0" applyFont="1" applyFill="1" applyBorder="1"/>
    <xf numFmtId="3" fontId="24" fillId="0" borderId="29" xfId="5" applyNumberFormat="1" applyFont="1" applyBorder="1" applyAlignment="1">
      <alignment horizontal="left"/>
    </xf>
    <xf numFmtId="3" fontId="24" fillId="0" borderId="42" xfId="5" applyNumberFormat="1" applyFont="1" applyBorder="1" applyAlignment="1">
      <alignment horizontal="left"/>
    </xf>
    <xf numFmtId="3" fontId="24" fillId="0" borderId="32" xfId="5" applyNumberFormat="1" applyFont="1" applyBorder="1" applyAlignment="1">
      <alignment horizontal="left"/>
    </xf>
    <xf numFmtId="1" fontId="23" fillId="0" borderId="146" xfId="2" applyNumberFormat="1" applyFont="1" applyBorder="1"/>
    <xf numFmtId="164" fontId="23" fillId="0" borderId="31" xfId="5" applyNumberFormat="1" applyFont="1" applyBorder="1"/>
    <xf numFmtId="164" fontId="23" fillId="0" borderId="86" xfId="5" applyNumberFormat="1" applyFont="1" applyBorder="1"/>
    <xf numFmtId="1" fontId="23" fillId="0" borderId="147" xfId="5" applyNumberFormat="1" applyFont="1" applyBorder="1"/>
    <xf numFmtId="164" fontId="23" fillId="0" borderId="88" xfId="5" applyNumberFormat="1" applyFont="1" applyBorder="1"/>
    <xf numFmtId="164" fontId="23" fillId="0" borderId="89" xfId="5" applyNumberFormat="1" applyFont="1" applyBorder="1"/>
    <xf numFmtId="1" fontId="23" fillId="0" borderId="148" xfId="5" applyNumberFormat="1" applyFont="1" applyBorder="1"/>
    <xf numFmtId="164" fontId="23" fillId="0" borderId="149" xfId="5" applyNumberFormat="1" applyFont="1" applyBorder="1"/>
    <xf numFmtId="164" fontId="23" fillId="0" borderId="150" xfId="5" applyNumberFormat="1" applyFont="1" applyBorder="1"/>
    <xf numFmtId="165" fontId="47" fillId="0" borderId="71" xfId="2" applyNumberFormat="1" applyFont="1" applyFill="1" applyBorder="1" applyAlignment="1">
      <alignment horizontal="center"/>
    </xf>
    <xf numFmtId="165" fontId="47" fillId="0" borderId="120" xfId="2" applyNumberFormat="1" applyFont="1" applyFill="1" applyBorder="1" applyAlignment="1">
      <alignment horizontal="center"/>
    </xf>
    <xf numFmtId="0" fontId="54" fillId="0" borderId="84" xfId="0" applyFont="1" applyFill="1" applyBorder="1" applyAlignment="1">
      <alignment horizontal="center"/>
    </xf>
    <xf numFmtId="0" fontId="54" fillId="0" borderId="26" xfId="0" applyFont="1" applyFill="1" applyBorder="1" applyAlignment="1">
      <alignment horizontal="center"/>
    </xf>
    <xf numFmtId="0" fontId="54" fillId="0" borderId="28" xfId="0" applyFont="1" applyFill="1" applyBorder="1" applyAlignment="1">
      <alignment horizontal="center"/>
    </xf>
    <xf numFmtId="1" fontId="4" fillId="0" borderId="146" xfId="2" applyNumberFormat="1" applyFont="1" applyFill="1" applyBorder="1"/>
    <xf numFmtId="1" fontId="4" fillId="0" borderId="31" xfId="2" applyNumberFormat="1" applyFont="1" applyFill="1" applyBorder="1"/>
    <xf numFmtId="1" fontId="10" fillId="0" borderId="31" xfId="2" applyNumberFormat="1" applyFont="1" applyFill="1" applyBorder="1"/>
    <xf numFmtId="1" fontId="10" fillId="0" borderId="86" xfId="2" applyNumberFormat="1" applyFont="1" applyFill="1" applyBorder="1"/>
    <xf numFmtId="1" fontId="10" fillId="0" borderId="147" xfId="2" applyNumberFormat="1" applyFont="1" applyFill="1" applyBorder="1"/>
    <xf numFmtId="1" fontId="10" fillId="0" borderId="88" xfId="2" applyNumberFormat="1" applyFont="1" applyFill="1" applyBorder="1"/>
    <xf numFmtId="1" fontId="4" fillId="0" borderId="88" xfId="2" applyNumberFormat="1" applyFont="1" applyFill="1" applyBorder="1"/>
    <xf numFmtId="1" fontId="10" fillId="0" borderId="89" xfId="2" applyNumberFormat="1" applyFont="1" applyFill="1" applyBorder="1"/>
    <xf numFmtId="1" fontId="10" fillId="0" borderId="148" xfId="2" applyNumberFormat="1" applyFont="1" applyFill="1" applyBorder="1"/>
    <xf numFmtId="1" fontId="10" fillId="0" borderId="149" xfId="2" applyNumberFormat="1" applyFont="1" applyFill="1" applyBorder="1"/>
    <xf numFmtId="1" fontId="4" fillId="0" borderId="149" xfId="2" applyNumberFormat="1" applyFont="1" applyFill="1" applyBorder="1"/>
    <xf numFmtId="1" fontId="4" fillId="0" borderId="150" xfId="2" applyNumberFormat="1" applyFont="1" applyFill="1" applyBorder="1"/>
    <xf numFmtId="0" fontId="28" fillId="0" borderId="26" xfId="2" applyNumberFormat="1" applyFont="1" applyFill="1" applyBorder="1" applyAlignment="1">
      <alignment horizontal="center"/>
    </xf>
    <xf numFmtId="1" fontId="10" fillId="0" borderId="147" xfId="0" applyNumberFormat="1" applyFont="1" applyFill="1" applyBorder="1"/>
    <xf numFmtId="1" fontId="10" fillId="0" borderId="88" xfId="0" applyNumberFormat="1" applyFont="1" applyFill="1" applyBorder="1"/>
    <xf numFmtId="164" fontId="10" fillId="0" borderId="88" xfId="0" applyNumberFormat="1" applyFont="1" applyFill="1" applyBorder="1"/>
    <xf numFmtId="1" fontId="10" fillId="0" borderId="89" xfId="0" applyNumberFormat="1" applyFont="1" applyFill="1" applyBorder="1"/>
    <xf numFmtId="1" fontId="10" fillId="0" borderId="148" xfId="0" applyNumberFormat="1" applyFont="1" applyFill="1" applyBorder="1"/>
    <xf numFmtId="1" fontId="10" fillId="0" borderId="149" xfId="0" applyNumberFormat="1" applyFont="1" applyFill="1" applyBorder="1"/>
    <xf numFmtId="164" fontId="10" fillId="0" borderId="149" xfId="0" applyNumberFormat="1" applyFont="1" applyFill="1" applyBorder="1"/>
    <xf numFmtId="1" fontId="10" fillId="0" borderId="150" xfId="0" applyNumberFormat="1" applyFont="1" applyFill="1" applyBorder="1"/>
    <xf numFmtId="1" fontId="10" fillId="0" borderId="151" xfId="0" applyNumberFormat="1" applyFont="1" applyFill="1" applyBorder="1"/>
    <xf numFmtId="1" fontId="10" fillId="0" borderId="152" xfId="0" applyNumberFormat="1" applyFont="1" applyFill="1" applyBorder="1"/>
    <xf numFmtId="164" fontId="10" fillId="0" borderId="152" xfId="0" applyNumberFormat="1" applyFont="1" applyFill="1" applyBorder="1"/>
    <xf numFmtId="1" fontId="10" fillId="0" borderId="153" xfId="0" applyNumberFormat="1" applyFont="1" applyFill="1" applyBorder="1"/>
    <xf numFmtId="0" fontId="51" fillId="0" borderId="84" xfId="0" applyFont="1" applyFill="1" applyBorder="1" applyAlignment="1">
      <alignment horizontal="center"/>
    </xf>
    <xf numFmtId="0" fontId="51" fillId="0" borderId="26" xfId="0" applyFont="1" applyFill="1" applyBorder="1" applyAlignment="1">
      <alignment horizontal="center"/>
    </xf>
    <xf numFmtId="0" fontId="51" fillId="0" borderId="28" xfId="0" applyFont="1" applyFill="1" applyBorder="1" applyAlignment="1">
      <alignment horizontal="center"/>
    </xf>
    <xf numFmtId="0" fontId="50" fillId="6" borderId="26" xfId="2" applyNumberFormat="1" applyFont="1" applyFill="1" applyBorder="1" applyAlignment="1">
      <alignment horizontal="center"/>
    </xf>
    <xf numFmtId="0" fontId="10" fillId="0" borderId="98" xfId="0" applyFont="1" applyFill="1" applyBorder="1" applyAlignment="1">
      <alignment vertical="center"/>
    </xf>
    <xf numFmtId="0" fontId="10" fillId="0" borderId="71" xfId="0" applyFont="1" applyFill="1" applyBorder="1" applyAlignment="1">
      <alignment vertical="center"/>
    </xf>
    <xf numFmtId="165" fontId="47" fillId="0" borderId="146" xfId="2" applyNumberFormat="1" applyFont="1" applyBorder="1" applyAlignment="1">
      <alignment horizontal="center"/>
    </xf>
    <xf numFmtId="165" fontId="47" fillId="0" borderId="31" xfId="2" applyNumberFormat="1" applyFont="1" applyBorder="1" applyAlignment="1">
      <alignment horizontal="center"/>
    </xf>
    <xf numFmtId="165" fontId="47" fillId="0" borderId="147" xfId="2" applyNumberFormat="1" applyFont="1" applyBorder="1" applyAlignment="1">
      <alignment horizontal="center"/>
    </xf>
    <xf numFmtId="165" fontId="47" fillId="0" borderId="88" xfId="2" applyNumberFormat="1" applyFont="1" applyBorder="1" applyAlignment="1">
      <alignment horizontal="center"/>
    </xf>
    <xf numFmtId="165" fontId="47" fillId="0" borderId="148" xfId="2" applyNumberFormat="1" applyFont="1" applyBorder="1" applyAlignment="1">
      <alignment horizontal="center"/>
    </xf>
    <xf numFmtId="165" fontId="47" fillId="0" borderId="149" xfId="2" applyNumberFormat="1" applyFont="1" applyBorder="1" applyAlignment="1">
      <alignment horizontal="center"/>
    </xf>
    <xf numFmtId="165" fontId="47" fillId="0" borderId="34" xfId="2" applyNumberFormat="1" applyFont="1" applyBorder="1" applyAlignment="1">
      <alignment horizontal="center"/>
    </xf>
    <xf numFmtId="165" fontId="47" fillId="0" borderId="84" xfId="2" applyNumberFormat="1" applyFont="1" applyBorder="1" applyAlignment="1">
      <alignment horizontal="center"/>
    </xf>
    <xf numFmtId="165" fontId="47" fillId="0" borderId="26" xfId="2" applyNumberFormat="1" applyFont="1" applyBorder="1" applyAlignment="1">
      <alignment horizontal="center"/>
    </xf>
    <xf numFmtId="0" fontId="0" fillId="0" borderId="31" xfId="0" applyBorder="1"/>
    <xf numFmtId="0" fontId="0" fillId="0" borderId="86" xfId="0" applyBorder="1"/>
    <xf numFmtId="0" fontId="21" fillId="0" borderId="0" xfId="3" applyFill="1"/>
    <xf numFmtId="0" fontId="4" fillId="0" borderId="0" xfId="0" applyFont="1" applyFill="1"/>
    <xf numFmtId="0" fontId="50" fillId="0" borderId="26" xfId="2" applyNumberFormat="1" applyFont="1" applyFill="1" applyBorder="1" applyAlignment="1">
      <alignment horizontal="center"/>
    </xf>
    <xf numFmtId="1" fontId="45" fillId="0" borderId="0" xfId="2" applyNumberFormat="1" applyFont="1" applyFill="1" applyBorder="1"/>
    <xf numFmtId="1" fontId="0" fillId="0" borderId="0" xfId="2" applyNumberFormat="1" applyFont="1" applyFill="1"/>
    <xf numFmtId="165" fontId="4" fillId="0" borderId="31" xfId="0" applyNumberFormat="1" applyFont="1" applyFill="1" applyBorder="1" applyAlignment="1">
      <alignment horizontal="left"/>
    </xf>
    <xf numFmtId="1" fontId="4" fillId="0" borderId="31" xfId="0" applyNumberFormat="1" applyFont="1" applyFill="1" applyBorder="1"/>
    <xf numFmtId="1" fontId="4" fillId="0" borderId="86" xfId="2" applyNumberFormat="1" applyFont="1" applyFill="1" applyBorder="1"/>
    <xf numFmtId="165" fontId="4" fillId="0" borderId="88" xfId="0" applyNumberFormat="1" applyFont="1" applyFill="1" applyBorder="1" applyAlignment="1">
      <alignment horizontal="left"/>
    </xf>
    <xf numFmtId="1" fontId="4" fillId="0" borderId="88" xfId="0" applyNumberFormat="1" applyFont="1" applyFill="1" applyBorder="1"/>
    <xf numFmtId="1" fontId="4" fillId="0" borderId="89" xfId="2" applyNumberFormat="1" applyFont="1" applyFill="1" applyBorder="1"/>
    <xf numFmtId="165" fontId="4" fillId="0" borderId="92" xfId="0" applyNumberFormat="1" applyFont="1" applyFill="1" applyBorder="1" applyAlignment="1">
      <alignment horizontal="left"/>
    </xf>
    <xf numFmtId="1" fontId="4" fillId="0" borderId="92" xfId="0" applyNumberFormat="1" applyFont="1" applyFill="1" applyBorder="1"/>
    <xf numFmtId="1" fontId="4" fillId="0" borderId="92" xfId="2" applyNumberFormat="1" applyFont="1" applyFill="1" applyBorder="1"/>
    <xf numFmtId="1" fontId="4" fillId="0" borderId="93" xfId="2" applyNumberFormat="1" applyFont="1" applyFill="1" applyBorder="1"/>
    <xf numFmtId="165" fontId="4" fillId="0" borderId="154" xfId="0" applyNumberFormat="1" applyFont="1" applyFill="1" applyBorder="1" applyAlignment="1">
      <alignment horizontal="left"/>
    </xf>
    <xf numFmtId="1" fontId="4" fillId="0" borderId="154" xfId="0" applyNumberFormat="1" applyFont="1" applyFill="1" applyBorder="1"/>
    <xf numFmtId="1" fontId="4" fillId="0" borderId="154" xfId="2" applyNumberFormat="1" applyFont="1" applyFill="1" applyBorder="1"/>
    <xf numFmtId="1" fontId="4" fillId="0" borderId="155" xfId="2" applyNumberFormat="1" applyFont="1" applyFill="1" applyBorder="1"/>
    <xf numFmtId="165" fontId="4" fillId="0" borderId="149" xfId="0" applyNumberFormat="1" applyFont="1" applyFill="1" applyBorder="1" applyAlignment="1">
      <alignment horizontal="left"/>
    </xf>
    <xf numFmtId="1" fontId="4" fillId="0" borderId="149" xfId="0" applyNumberFormat="1" applyFont="1" applyFill="1" applyBorder="1"/>
    <xf numFmtId="0" fontId="23" fillId="0" borderId="37" xfId="10" applyFont="1" applyBorder="1"/>
    <xf numFmtId="0" fontId="23" fillId="0" borderId="156" xfId="10" applyFont="1" applyBorder="1"/>
    <xf numFmtId="0" fontId="3" fillId="0" borderId="17" xfId="10" applyNumberFormat="1" applyFont="1" applyBorder="1" applyAlignment="1">
      <alignment horizontal="center"/>
    </xf>
    <xf numFmtId="166" fontId="23" fillId="0" borderId="23" xfId="6" applyNumberFormat="1" applyFont="1" applyBorder="1"/>
    <xf numFmtId="166" fontId="23" fillId="0" borderId="24" xfId="6" applyNumberFormat="1" applyFont="1" applyBorder="1"/>
    <xf numFmtId="166" fontId="23" fillId="0" borderId="25" xfId="6" applyNumberFormat="1" applyFont="1" applyBorder="1"/>
    <xf numFmtId="0" fontId="15" fillId="0" borderId="124" xfId="0" applyFont="1" applyBorder="1" applyAlignment="1">
      <alignment horizontal="center"/>
    </xf>
    <xf numFmtId="165" fontId="34" fillId="0" borderId="6" xfId="2" applyNumberFormat="1" applyFont="1" applyFill="1" applyBorder="1" applyAlignment="1">
      <alignment horizontal="center"/>
    </xf>
    <xf numFmtId="165" fontId="34" fillId="0" borderId="9" xfId="2" applyNumberFormat="1" applyFont="1" applyFill="1" applyBorder="1" applyAlignment="1">
      <alignment horizontal="center"/>
    </xf>
    <xf numFmtId="165" fontId="34" fillId="0" borderId="13" xfId="2" applyNumberFormat="1" applyFont="1" applyFill="1" applyBorder="1" applyAlignment="1">
      <alignment horizontal="center"/>
    </xf>
    <xf numFmtId="0" fontId="10" fillId="0" borderId="130" xfId="0" applyFont="1" applyBorder="1"/>
    <xf numFmtId="0" fontId="10" fillId="0" borderId="8" xfId="0" applyFont="1" applyBorder="1"/>
    <xf numFmtId="0" fontId="10" fillId="0" borderId="12" xfId="0" applyFont="1" applyBorder="1"/>
    <xf numFmtId="1" fontId="15" fillId="0" borderId="0" xfId="0" applyNumberFormat="1" applyFont="1" applyBorder="1" applyAlignment="1">
      <alignment horizontal="center"/>
    </xf>
    <xf numFmtId="1" fontId="15" fillId="0" borderId="4" xfId="0" applyNumberFormat="1" applyFont="1" applyBorder="1" applyAlignment="1">
      <alignment horizontal="center"/>
    </xf>
    <xf numFmtId="165" fontId="34" fillId="0" borderId="11" xfId="2" applyNumberFormat="1" applyFont="1" applyFill="1" applyBorder="1" applyAlignment="1">
      <alignment horizontal="center"/>
    </xf>
    <xf numFmtId="168" fontId="34" fillId="0" borderId="70" xfId="6" applyNumberFormat="1" applyFont="1" applyFill="1" applyBorder="1" applyAlignment="1">
      <alignment horizontal="center"/>
    </xf>
    <xf numFmtId="172" fontId="34" fillId="0" borderId="11" xfId="0" applyNumberFormat="1" applyFont="1" applyFill="1" applyBorder="1" applyAlignment="1">
      <alignment horizontal="center"/>
    </xf>
    <xf numFmtId="164" fontId="16" fillId="0" borderId="0" xfId="0" applyNumberFormat="1" applyFont="1" applyBorder="1"/>
    <xf numFmtId="0" fontId="63" fillId="0" borderId="0" xfId="0" applyFont="1" applyAlignment="1">
      <alignment horizontal="justify" vertical="center"/>
    </xf>
    <xf numFmtId="0" fontId="5" fillId="0" borderId="0" xfId="0" applyFont="1" applyBorder="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Fill="1" applyAlignment="1">
      <alignment horizontal="center"/>
    </xf>
    <xf numFmtId="0" fontId="33" fillId="0" borderId="0" xfId="0" applyFont="1" applyAlignment="1">
      <alignment horizontal="center" vertical="center" wrapText="1"/>
    </xf>
    <xf numFmtId="0" fontId="12" fillId="0" borderId="60"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28" fillId="0" borderId="0" xfId="4" applyFont="1" applyBorder="1" applyAlignment="1" applyProtection="1">
      <alignment horizontal="left" vertical="center" wrapText="1" readingOrder="1"/>
    </xf>
    <xf numFmtId="0" fontId="17" fillId="0" borderId="0" xfId="0" applyFont="1" applyAlignment="1">
      <alignment horizontal="left" vertical="center" wrapText="1"/>
    </xf>
    <xf numFmtId="0" fontId="3" fillId="0" borderId="0" xfId="0" applyFont="1" applyAlignment="1">
      <alignment horizontal="left" vertical="center" wrapText="1"/>
    </xf>
    <xf numFmtId="0" fontId="36" fillId="2" borderId="59" xfId="0" applyFont="1" applyFill="1" applyBorder="1" applyAlignment="1">
      <alignment horizontal="center" wrapText="1"/>
    </xf>
    <xf numFmtId="0" fontId="36" fillId="2" borderId="57" xfId="0" applyFont="1" applyFill="1" applyBorder="1" applyAlignment="1">
      <alignment horizontal="center" wrapText="1"/>
    </xf>
    <xf numFmtId="0" fontId="36" fillId="2" borderId="58" xfId="0" applyFont="1" applyFill="1" applyBorder="1" applyAlignment="1">
      <alignment horizontal="center" wrapText="1"/>
    </xf>
    <xf numFmtId="0" fontId="36" fillId="2" borderId="61" xfId="0" applyFont="1" applyFill="1" applyBorder="1" applyAlignment="1">
      <alignment horizontal="center" vertical="center" wrapText="1"/>
    </xf>
    <xf numFmtId="0" fontId="36" fillId="2" borderId="62" xfId="0" applyFont="1" applyFill="1" applyBorder="1" applyAlignment="1">
      <alignment horizontal="center" vertical="center" wrapText="1"/>
    </xf>
    <xf numFmtId="0" fontId="36" fillId="2" borderId="63" xfId="0" applyFont="1" applyFill="1" applyBorder="1" applyAlignment="1">
      <alignment horizontal="center" vertical="center" wrapText="1"/>
    </xf>
    <xf numFmtId="0" fontId="36" fillId="2" borderId="64" xfId="0" applyFont="1" applyFill="1" applyBorder="1" applyAlignment="1">
      <alignment horizontal="center" vertical="center" wrapText="1"/>
    </xf>
    <xf numFmtId="0" fontId="36" fillId="2" borderId="65" xfId="0" applyFont="1" applyFill="1" applyBorder="1" applyAlignment="1">
      <alignment horizontal="center" vertical="center" wrapText="1"/>
    </xf>
    <xf numFmtId="0" fontId="36" fillId="2" borderId="66"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15" fillId="0" borderId="16" xfId="8" applyFont="1" applyBorder="1" applyAlignment="1">
      <alignment horizontal="center"/>
    </xf>
    <xf numFmtId="0" fontId="15" fillId="0" borderId="50" xfId="8" applyFont="1" applyBorder="1" applyAlignment="1">
      <alignment horizontal="center"/>
    </xf>
    <xf numFmtId="0" fontId="15" fillId="0" borderId="110" xfId="8" applyFont="1" applyBorder="1" applyAlignment="1">
      <alignment horizontal="center"/>
    </xf>
    <xf numFmtId="0" fontId="34" fillId="0" borderId="0" xfId="8" applyFont="1" applyAlignment="1">
      <alignment horizontal="left"/>
    </xf>
    <xf numFmtId="0" fontId="27" fillId="0" borderId="0" xfId="0" applyFont="1" applyAlignment="1">
      <alignment horizontal="left" vertical="center" wrapText="1"/>
    </xf>
    <xf numFmtId="0" fontId="39" fillId="2" borderId="123" xfId="0" applyFont="1" applyFill="1" applyBorder="1" applyAlignment="1">
      <alignment horizontal="center" vertical="center" wrapText="1"/>
    </xf>
    <xf numFmtId="0" fontId="39" fillId="2" borderId="56" xfId="0" applyFont="1" applyFill="1" applyBorder="1" applyAlignment="1">
      <alignment horizontal="center" vertical="center" wrapText="1"/>
    </xf>
    <xf numFmtId="0" fontId="10" fillId="0" borderId="0" xfId="0" applyFont="1" applyAlignment="1">
      <alignment horizontal="left" wrapText="1"/>
    </xf>
    <xf numFmtId="0" fontId="0" fillId="0" borderId="0" xfId="0" applyAlignment="1">
      <alignment horizontal="left" wrapText="1"/>
    </xf>
    <xf numFmtId="165" fontId="35" fillId="0" borderId="85" xfId="2" applyNumberFormat="1" applyFont="1" applyFill="1" applyBorder="1" applyAlignment="1">
      <alignment horizontal="center" vertical="center"/>
    </xf>
    <xf numFmtId="165" fontId="35" fillId="0" borderId="87" xfId="2" applyNumberFormat="1" applyFont="1" applyFill="1" applyBorder="1" applyAlignment="1">
      <alignment horizontal="center" vertical="center"/>
    </xf>
    <xf numFmtId="165" fontId="35" fillId="0" borderId="91" xfId="2" applyNumberFormat="1" applyFont="1" applyFill="1" applyBorder="1" applyAlignment="1">
      <alignment horizontal="center" vertical="center"/>
    </xf>
    <xf numFmtId="0" fontId="20" fillId="0" borderId="0" xfId="0" applyFont="1" applyAlignment="1">
      <alignment horizontal="left" wrapText="1"/>
    </xf>
    <xf numFmtId="0" fontId="55" fillId="0" borderId="0" xfId="0" applyFont="1" applyAlignment="1">
      <alignment horizontal="left" wrapText="1"/>
    </xf>
    <xf numFmtId="0" fontId="43" fillId="0" borderId="59"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100" xfId="0" applyFont="1" applyFill="1" applyBorder="1" applyAlignment="1">
      <alignment horizontal="center" vertical="center" wrapText="1"/>
    </xf>
    <xf numFmtId="0" fontId="43" fillId="5" borderId="101" xfId="0" applyFont="1" applyFill="1" applyBorder="1" applyAlignment="1">
      <alignment horizontal="center" vertical="center" wrapText="1"/>
    </xf>
    <xf numFmtId="0" fontId="43" fillId="5" borderId="100" xfId="0" applyFont="1" applyFill="1" applyBorder="1" applyAlignment="1">
      <alignment horizontal="center" vertical="center" wrapText="1"/>
    </xf>
    <xf numFmtId="0" fontId="27" fillId="0" borderId="0" xfId="0" applyFont="1" applyFill="1" applyAlignment="1">
      <alignment horizontal="left" wrapText="1"/>
    </xf>
    <xf numFmtId="0" fontId="27" fillId="0" borderId="0" xfId="0" applyFont="1" applyFill="1" applyAlignment="1">
      <alignment horizontal="left"/>
    </xf>
    <xf numFmtId="0" fontId="4" fillId="0" borderId="8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13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17"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0" xfId="0" applyFont="1" applyFill="1" applyAlignment="1">
      <alignment horizontal="center" vertical="center" wrapText="1"/>
    </xf>
    <xf numFmtId="0" fontId="4" fillId="0" borderId="99"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3" fillId="0" borderId="0" xfId="0" applyFont="1" applyAlignment="1">
      <alignment horizontal="center"/>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10" fillId="0" borderId="102"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73" xfId="0" applyFont="1" applyFill="1" applyBorder="1" applyAlignment="1">
      <alignment horizontal="center" vertical="center"/>
    </xf>
    <xf numFmtId="0" fontId="4" fillId="0" borderId="125" xfId="0" applyFont="1" applyBorder="1" applyAlignment="1">
      <alignment horizontal="center" vertical="center" wrapText="1"/>
    </xf>
    <xf numFmtId="0" fontId="4" fillId="0" borderId="126" xfId="0" applyFont="1" applyBorder="1" applyAlignment="1">
      <alignment horizontal="center" vertical="center" wrapText="1"/>
    </xf>
    <xf numFmtId="0" fontId="4" fillId="0" borderId="127" xfId="0" applyFont="1" applyBorder="1" applyAlignment="1">
      <alignment horizontal="center" vertical="center" wrapText="1"/>
    </xf>
    <xf numFmtId="0" fontId="4" fillId="0" borderId="0" xfId="0" applyFont="1" applyBorder="1" applyAlignment="1">
      <alignment horizontal="left" vertical="center" wrapText="1"/>
    </xf>
    <xf numFmtId="165" fontId="5" fillId="0" borderId="83" xfId="0" applyNumberFormat="1" applyFont="1" applyBorder="1" applyAlignment="1">
      <alignment horizontal="center"/>
    </xf>
    <xf numFmtId="165" fontId="5" fillId="0" borderId="73" xfId="0" applyNumberFormat="1" applyFont="1" applyBorder="1" applyAlignment="1">
      <alignment horizontal="center"/>
    </xf>
    <xf numFmtId="0" fontId="4" fillId="0" borderId="128" xfId="0" applyFont="1" applyBorder="1" applyAlignment="1">
      <alignment horizontal="center" vertical="center" wrapText="1"/>
    </xf>
    <xf numFmtId="0" fontId="34" fillId="0" borderId="109" xfId="0" applyFont="1" applyBorder="1" applyAlignment="1">
      <alignment horizontal="center" vertical="center"/>
    </xf>
    <xf numFmtId="0" fontId="34" fillId="0" borderId="53" xfId="0" applyFont="1" applyBorder="1" applyAlignment="1">
      <alignment horizontal="center" vertical="center"/>
    </xf>
    <xf numFmtId="0" fontId="34" fillId="0" borderId="131" xfId="0" applyFont="1" applyBorder="1" applyAlignment="1">
      <alignment horizontal="center" vertical="center"/>
    </xf>
    <xf numFmtId="0" fontId="60" fillId="8" borderId="80" xfId="0" applyFont="1" applyFill="1" applyBorder="1" applyAlignment="1">
      <alignment horizontal="center" vertical="center" wrapText="1"/>
    </xf>
    <xf numFmtId="0" fontId="60" fillId="8" borderId="20" xfId="0" applyFont="1" applyFill="1" applyBorder="1" applyAlignment="1">
      <alignment horizontal="center" vertical="center" wrapText="1"/>
    </xf>
    <xf numFmtId="0" fontId="59" fillId="8" borderId="17" xfId="0" applyFont="1" applyFill="1" applyBorder="1" applyAlignment="1">
      <alignment horizontal="center" vertical="center"/>
    </xf>
    <xf numFmtId="0" fontId="60" fillId="8" borderId="18" xfId="0" applyFont="1" applyFill="1" applyBorder="1" applyAlignment="1">
      <alignment horizontal="center" vertical="center" wrapText="1"/>
    </xf>
    <xf numFmtId="0" fontId="60" fillId="8" borderId="19" xfId="0" applyFont="1" applyFill="1" applyBorder="1" applyAlignment="1">
      <alignment horizontal="center" vertical="center" wrapText="1"/>
    </xf>
    <xf numFmtId="0" fontId="60" fillId="8" borderId="23" xfId="0" applyFont="1" applyFill="1" applyBorder="1" applyAlignment="1">
      <alignment horizontal="center" vertical="center" wrapText="1"/>
    </xf>
  </cellXfs>
  <cellStyles count="12">
    <cellStyle name="Lien hypertexte" xfId="3" builtinId="8"/>
    <cellStyle name="Milliers" xfId="1" builtinId="3"/>
    <cellStyle name="Milliers 10" xfId="7"/>
    <cellStyle name="Milliers 2" xfId="6"/>
    <cellStyle name="Milliers 7" xfId="9"/>
    <cellStyle name="Normal" xfId="0" builtinId="0"/>
    <cellStyle name="Normal 10" xfId="5"/>
    <cellStyle name="Normal 14" xfId="8"/>
    <cellStyle name="Normal 18" xfId="10"/>
    <cellStyle name="Normal 2 10" xfId="4"/>
    <cellStyle name="Pourcentage" xfId="2" builtinId="5"/>
    <cellStyle name="Pourcentage 7" xfId="11"/>
  </cellStyles>
  <dxfs count="0"/>
  <tableStyles count="0" defaultTableStyle="TableStyleMedium2" defaultPivotStyle="PivotStyleLight16"/>
  <colors>
    <mruColors>
      <color rgb="FF548235"/>
      <color rgb="FF483771"/>
      <color rgb="FF006600"/>
      <color rgb="FF31859C"/>
      <color rgb="FF800000"/>
      <color rgb="FF3185A6"/>
      <color rgb="FF604A7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9.xml"/><Relationship Id="rId1" Type="http://schemas.microsoft.com/office/2011/relationships/chartStyle" Target="style9.xml"/></Relationships>
</file>

<file path=xl/charts/_rels/chart2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92320717974774E-2"/>
          <c:y val="3.2417089681341958E-2"/>
          <c:w val="0.87978270745003062"/>
          <c:h val="0.5811046296296295"/>
        </c:manualLayout>
      </c:layout>
      <c:lineChart>
        <c:grouping val="standard"/>
        <c:varyColors val="0"/>
        <c:ser>
          <c:idx val="0"/>
          <c:order val="0"/>
          <c:tx>
            <c:strRef>
              <c:f>'Fig 1.1'!$B$5</c:f>
              <c:strCache>
                <c:ptCount val="1"/>
                <c:pt idx="0">
                  <c:v>Projections : scénario central</c:v>
                </c:pt>
              </c:strCache>
            </c:strRef>
          </c:tx>
          <c:spPr>
            <a:ln w="31750">
              <a:solidFill>
                <a:schemeClr val="bg1">
                  <a:lumMod val="65000"/>
                </a:schemeClr>
              </a:solidFill>
              <a:prstDash val="solid"/>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1F-493D-9AD0-4D2F2382CDF8}"/>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1F-493D-9AD0-4D2F2382CDF8}"/>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1F-493D-9AD0-4D2F2382CDF8}"/>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1F-493D-9AD0-4D2F2382CDF8}"/>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1F-493D-9AD0-4D2F2382CDF8}"/>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1F-493D-9AD0-4D2F2382CDF8}"/>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1F-493D-9AD0-4D2F2382CDF8}"/>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1F-493D-9AD0-4D2F2382CDF8}"/>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1F-493D-9AD0-4D2F2382CDF8}"/>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1F-493D-9AD0-4D2F2382CDF8}"/>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31F-493D-9AD0-4D2F2382CDF8}"/>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1F-493D-9AD0-4D2F2382CDF8}"/>
                </c:ext>
              </c:extLst>
            </c:dLbl>
            <c:dLbl>
              <c:idx val="12"/>
              <c:tx>
                <c:rich>
                  <a:bodyPr/>
                  <a:lstStyle/>
                  <a:p>
                    <a:fld id="{37EC5B69-BB65-45C8-B599-7CDF1854DE2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31F-493D-9AD0-4D2F2382CDF8}"/>
                </c:ext>
              </c:extLst>
            </c:dLbl>
            <c:dLbl>
              <c:idx val="13"/>
              <c:tx>
                <c:rich>
                  <a:bodyPr/>
                  <a:lstStyle/>
                  <a:p>
                    <a:fld id="{B63AA1C2-A0A7-4AD5-9EA3-9E04F830F70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31F-493D-9AD0-4D2F2382CDF8}"/>
                </c:ext>
              </c:extLst>
            </c:dLbl>
            <c:dLbl>
              <c:idx val="14"/>
              <c:tx>
                <c:rich>
                  <a:bodyPr/>
                  <a:lstStyle/>
                  <a:p>
                    <a:fld id="{2587AEF7-5AD5-4786-A0AC-D95F830DA41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31F-493D-9AD0-4D2F2382CDF8}"/>
                </c:ext>
              </c:extLst>
            </c:dLbl>
            <c:dLbl>
              <c:idx val="15"/>
              <c:tx>
                <c:rich>
                  <a:bodyPr/>
                  <a:lstStyle/>
                  <a:p>
                    <a:fld id="{507C0384-D16C-47A5-B586-10CEF607382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C31F-493D-9AD0-4D2F2382CDF8}"/>
                </c:ext>
              </c:extLst>
            </c:dLbl>
            <c:dLbl>
              <c:idx val="16"/>
              <c:layout>
                <c:manualLayout>
                  <c:x val="-3.6559139784946237E-2"/>
                  <c:y val="-3.7184579400161337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31F-493D-9AD0-4D2F2382CDF8}"/>
                </c:ext>
              </c:extLst>
            </c:dLbl>
            <c:dLbl>
              <c:idx val="17"/>
              <c:tx>
                <c:rich>
                  <a:bodyPr/>
                  <a:lstStyle/>
                  <a:p>
                    <a:fld id="{9D50D8BF-BB79-4D29-8A17-75B36D45848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31F-493D-9AD0-4D2F2382CDF8}"/>
                </c:ext>
              </c:extLst>
            </c:dLbl>
            <c:dLbl>
              <c:idx val="18"/>
              <c:tx>
                <c:rich>
                  <a:bodyPr/>
                  <a:lstStyle/>
                  <a:p>
                    <a:fld id="{7809C322-889E-4E7C-A845-511E00B0536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C31F-493D-9AD0-4D2F2382CDF8}"/>
                </c:ext>
              </c:extLst>
            </c:dLbl>
            <c:dLbl>
              <c:idx val="19"/>
              <c:tx>
                <c:rich>
                  <a:bodyPr/>
                  <a:lstStyle/>
                  <a:p>
                    <a:fld id="{813D76EE-2DA4-483B-9CF3-D89D7593BC4F}"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C31F-493D-9AD0-4D2F2382CDF8}"/>
                </c:ext>
              </c:extLst>
            </c:dLbl>
            <c:dLbl>
              <c:idx val="20"/>
              <c:tx>
                <c:rich>
                  <a:bodyPr/>
                  <a:lstStyle/>
                  <a:p>
                    <a:fld id="{7D1E4745-C097-43A7-92C7-93A01CCB3BB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C31F-493D-9AD0-4D2F2382CDF8}"/>
                </c:ext>
              </c:extLst>
            </c:dLbl>
            <c:dLbl>
              <c:idx val="21"/>
              <c:layout/>
              <c:tx>
                <c:rich>
                  <a:bodyPr/>
                  <a:lstStyle/>
                  <a:p>
                    <a:fld id="{574CE4D7-85B8-4397-AA8B-083F1760253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C31F-493D-9AD0-4D2F2382CDF8}"/>
                </c:ext>
              </c:extLst>
            </c:dLbl>
            <c:dLbl>
              <c:idx val="22"/>
              <c:layout/>
              <c:tx>
                <c:rich>
                  <a:bodyPr/>
                  <a:lstStyle/>
                  <a:p>
                    <a:fld id="{D741A3E0-34FA-48A5-8F12-6488FB4FD65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C31F-493D-9AD0-4D2F2382CDF8}"/>
                </c:ext>
              </c:extLst>
            </c:dLbl>
            <c:dLbl>
              <c:idx val="23"/>
              <c:layout/>
              <c:tx>
                <c:rich>
                  <a:bodyPr/>
                  <a:lstStyle/>
                  <a:p>
                    <a:fld id="{C1AD8CF5-E348-4015-96BB-A62D6469DF1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C31F-493D-9AD0-4D2F2382CDF8}"/>
                </c:ext>
              </c:extLst>
            </c:dLbl>
            <c:dLbl>
              <c:idx val="24"/>
              <c:layout/>
              <c:tx>
                <c:rich>
                  <a:bodyPr/>
                  <a:lstStyle/>
                  <a:p>
                    <a:fld id="{E0ECC9FE-FCC5-43BB-86AF-DDBBCD2B07E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C31F-493D-9AD0-4D2F2382CDF8}"/>
                </c:ext>
              </c:extLst>
            </c:dLbl>
            <c:dLbl>
              <c:idx val="25"/>
              <c:layout/>
              <c:tx>
                <c:rich>
                  <a:bodyPr/>
                  <a:lstStyle/>
                  <a:p>
                    <a:fld id="{4ED3DF9B-8C7E-40BA-91CD-F2DE7E5F5E2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C31F-493D-9AD0-4D2F2382CDF8}"/>
                </c:ext>
              </c:extLst>
            </c:dLbl>
            <c:dLbl>
              <c:idx val="26"/>
              <c:layout/>
              <c:tx>
                <c:rich>
                  <a:bodyPr/>
                  <a:lstStyle/>
                  <a:p>
                    <a:fld id="{EEDC3AE5-4591-4C7D-B1AB-BF0CE6BCD58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C31F-493D-9AD0-4D2F2382CDF8}"/>
                </c:ext>
              </c:extLst>
            </c:dLbl>
            <c:dLbl>
              <c:idx val="27"/>
              <c:layout/>
              <c:tx>
                <c:rich>
                  <a:bodyPr/>
                  <a:lstStyle/>
                  <a:p>
                    <a:fld id="{2B099D5D-A7CF-41D8-A1E5-5D432C4EF35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C31F-493D-9AD0-4D2F2382CDF8}"/>
                </c:ext>
              </c:extLst>
            </c:dLbl>
            <c:dLbl>
              <c:idx val="28"/>
              <c:layout/>
              <c:tx>
                <c:rich>
                  <a:bodyPr/>
                  <a:lstStyle/>
                  <a:p>
                    <a:fld id="{D44EE11A-7776-4C1B-B664-BAAA542B2E6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C31F-493D-9AD0-4D2F2382CDF8}"/>
                </c:ext>
              </c:extLst>
            </c:dLbl>
            <c:dLbl>
              <c:idx val="29"/>
              <c:layout/>
              <c:tx>
                <c:rich>
                  <a:bodyPr/>
                  <a:lstStyle/>
                  <a:p>
                    <a:fld id="{A49D02DC-CCA9-43FA-90C7-FC4D41E2211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C31F-493D-9AD0-4D2F2382CDF8}"/>
                </c:ext>
              </c:extLst>
            </c:dLbl>
            <c:dLbl>
              <c:idx val="30"/>
              <c:layout>
                <c:manualLayout>
                  <c:x val="0.1548387096774192"/>
                  <c:y val="-4.5152703557338705E-2"/>
                </c:manualLayout>
              </c:layout>
              <c:tx>
                <c:rich>
                  <a:bodyPr wrap="square" lIns="38100" tIns="19050" rIns="38100" bIns="19050" anchor="ctr">
                    <a:noAutofit/>
                  </a:bodyPr>
                  <a:lstStyle/>
                  <a:p>
                    <a:pPr>
                      <a:defRPr/>
                    </a:pPr>
                    <a:fld id="{BCBF46AA-F457-46D7-8466-444A380747B9}" type="CELLRANGE">
                      <a:rPr lang="en-US"/>
                      <a:pPr>
                        <a:defRPr/>
                      </a:pPr>
                      <a:t>[PLAGECELL]</a:t>
                    </a:fld>
                    <a:endParaRPr lang="fr-F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5.097840995681991E-2"/>
                      <c:h val="7.5458344905587144E-2"/>
                    </c:manualLayout>
                  </c15:layout>
                  <c15:dlblFieldTable/>
                  <c15:showDataLabelsRange val="1"/>
                </c:ext>
                <c:ext xmlns:c16="http://schemas.microsoft.com/office/drawing/2014/chart" uri="{C3380CC4-5D6E-409C-BE32-E72D297353CC}">
                  <c16:uniqueId val="{0000001E-C31F-493D-9AD0-4D2F2382CDF8}"/>
                </c:ext>
              </c:extLst>
            </c:dLbl>
            <c:dLbl>
              <c:idx val="3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31F-493D-9AD0-4D2F2382CDF8}"/>
                </c:ext>
              </c:extLst>
            </c:dLbl>
            <c:dLbl>
              <c:idx val="3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31F-493D-9AD0-4D2F2382CDF8}"/>
                </c:ext>
              </c:extLst>
            </c:dLbl>
            <c:dLbl>
              <c:idx val="3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31F-493D-9AD0-4D2F2382CDF8}"/>
                </c:ext>
              </c:extLst>
            </c:dLbl>
            <c:dLbl>
              <c:idx val="3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31F-493D-9AD0-4D2F2382CDF8}"/>
                </c:ext>
              </c:extLst>
            </c:dLbl>
            <c:dLbl>
              <c:idx val="3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31F-493D-9AD0-4D2F2382CDF8}"/>
                </c:ext>
              </c:extLst>
            </c:dLbl>
            <c:dLbl>
              <c:idx val="3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31F-493D-9AD0-4D2F2382CDF8}"/>
                </c:ext>
              </c:extLst>
            </c:dLbl>
            <c:dLbl>
              <c:idx val="3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31F-493D-9AD0-4D2F2382CDF8}"/>
                </c:ext>
              </c:extLst>
            </c:dLbl>
            <c:dLbl>
              <c:idx val="3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31F-493D-9AD0-4D2F2382CDF8}"/>
                </c:ext>
              </c:extLst>
            </c:dLbl>
            <c:dLbl>
              <c:idx val="3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31F-493D-9AD0-4D2F2382CDF8}"/>
                </c:ext>
              </c:extLst>
            </c:dLbl>
            <c:dLbl>
              <c:idx val="4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C31F-493D-9AD0-4D2F2382CDF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1.1'!$D$4:$AR$4</c:f>
              <c:numCache>
                <c:formatCode>General</c:formatCode>
                <c:ptCount val="41"/>
                <c:pt idx="0">
                  <c:v>1995</c:v>
                </c:pt>
                <c:pt idx="1">
                  <c:v>1996</c:v>
                </c:pt>
                <c:pt idx="2">
                  <c:v>1997</c:v>
                </c:pt>
                <c:pt idx="3">
                  <c:v>1998</c:v>
                </c:pt>
                <c:pt idx="4">
                  <c:v>1999</c:v>
                </c:pt>
                <c:pt idx="5">
                  <c:v>2000</c:v>
                </c:pt>
                <c:pt idx="6">
                  <c:v>2001</c:v>
                </c:pt>
                <c:pt idx="7">
                  <c:v>2002</c:v>
                </c:pt>
                <c:pt idx="8">
                  <c:v>2003</c:v>
                </c:pt>
                <c:pt idx="9">
                  <c:v>2004</c:v>
                </c:pt>
                <c:pt idx="10">
                  <c:v>2005</c:v>
                </c:pt>
                <c:pt idx="11">
                  <c:v>2006</c:v>
                </c:pt>
                <c:pt idx="12" formatCode="0">
                  <c:v>2007</c:v>
                </c:pt>
                <c:pt idx="13" formatCode="0">
                  <c:v>2008</c:v>
                </c:pt>
                <c:pt idx="14" formatCode="0">
                  <c:v>2009</c:v>
                </c:pt>
                <c:pt idx="15" formatCode="0">
                  <c:v>2010</c:v>
                </c:pt>
                <c:pt idx="16" formatCode="0">
                  <c:v>2011</c:v>
                </c:pt>
                <c:pt idx="17" formatCode="0">
                  <c:v>2012</c:v>
                </c:pt>
                <c:pt idx="18" formatCode="0">
                  <c:v>2013</c:v>
                </c:pt>
                <c:pt idx="19" formatCode="0">
                  <c:v>2014</c:v>
                </c:pt>
                <c:pt idx="20" formatCode="0">
                  <c:v>2015</c:v>
                </c:pt>
                <c:pt idx="21" formatCode="0">
                  <c:v>2016</c:v>
                </c:pt>
                <c:pt idx="22" formatCode="0">
                  <c:v>2017</c:v>
                </c:pt>
                <c:pt idx="23" formatCode="0">
                  <c:v>2018</c:v>
                </c:pt>
                <c:pt idx="24" formatCode="0">
                  <c:v>2019</c:v>
                </c:pt>
                <c:pt idx="25" formatCode="0">
                  <c:v>2020</c:v>
                </c:pt>
                <c:pt idx="26" formatCode="0">
                  <c:v>2021</c:v>
                </c:pt>
                <c:pt idx="27" formatCode="0">
                  <c:v>2022</c:v>
                </c:pt>
                <c:pt idx="28" formatCode="0">
                  <c:v>2023</c:v>
                </c:pt>
                <c:pt idx="29" formatCode="0">
                  <c:v>2024</c:v>
                </c:pt>
                <c:pt idx="30" formatCode="0">
                  <c:v>2025</c:v>
                </c:pt>
                <c:pt idx="31" formatCode="0">
                  <c:v>2026</c:v>
                </c:pt>
                <c:pt idx="32" formatCode="0">
                  <c:v>2027</c:v>
                </c:pt>
                <c:pt idx="33" formatCode="0">
                  <c:v>2028</c:v>
                </c:pt>
                <c:pt idx="34" formatCode="0">
                  <c:v>2029</c:v>
                </c:pt>
                <c:pt idx="35" formatCode="0">
                  <c:v>2030</c:v>
                </c:pt>
                <c:pt idx="36" formatCode="0">
                  <c:v>2031</c:v>
                </c:pt>
                <c:pt idx="37" formatCode="0">
                  <c:v>2032</c:v>
                </c:pt>
                <c:pt idx="38" formatCode="0">
                  <c:v>2033</c:v>
                </c:pt>
                <c:pt idx="39" formatCode="0">
                  <c:v>2034</c:v>
                </c:pt>
                <c:pt idx="40" formatCode="0">
                  <c:v>2035</c:v>
                </c:pt>
              </c:numCache>
            </c:numRef>
          </c:cat>
          <c:val>
            <c:numRef>
              <c:f>'Fig 1.1'!$D$5:$AR$5</c:f>
              <c:numCache>
                <c:formatCode>0.00</c:formatCode>
                <c:ptCount val="41"/>
                <c:pt idx="21">
                  <c:v>1.9240000000000002</c:v>
                </c:pt>
                <c:pt idx="22">
                  <c:v>1.893</c:v>
                </c:pt>
                <c:pt idx="23">
                  <c:v>1.87</c:v>
                </c:pt>
                <c:pt idx="24">
                  <c:v>1.8630000000000002</c:v>
                </c:pt>
                <c:pt idx="25">
                  <c:v>1.82</c:v>
                </c:pt>
                <c:pt idx="26">
                  <c:v>1.839</c:v>
                </c:pt>
                <c:pt idx="27">
                  <c:v>1.796</c:v>
                </c:pt>
                <c:pt idx="28">
                  <c:v>1.7999999999999989</c:v>
                </c:pt>
                <c:pt idx="29">
                  <c:v>1.7999999999999994</c:v>
                </c:pt>
                <c:pt idx="30">
                  <c:v>1.8000000000000007</c:v>
                </c:pt>
                <c:pt idx="31">
                  <c:v>1.8</c:v>
                </c:pt>
                <c:pt idx="32">
                  <c:v>1.8000000000000007</c:v>
                </c:pt>
                <c:pt idx="33">
                  <c:v>1.7999999999999996</c:v>
                </c:pt>
                <c:pt idx="34">
                  <c:v>1.8000000000000003</c:v>
                </c:pt>
                <c:pt idx="35">
                  <c:v>1.8</c:v>
                </c:pt>
                <c:pt idx="36">
                  <c:v>1.8000000000000003</c:v>
                </c:pt>
                <c:pt idx="37">
                  <c:v>1.8000000000000003</c:v>
                </c:pt>
                <c:pt idx="38">
                  <c:v>1.8000000000000012</c:v>
                </c:pt>
                <c:pt idx="39">
                  <c:v>1.7999999999999996</c:v>
                </c:pt>
                <c:pt idx="40">
                  <c:v>1.8000000000000003</c:v>
                </c:pt>
              </c:numCache>
            </c:numRef>
          </c:val>
          <c:smooth val="0"/>
          <c:extLst>
            <c:ext xmlns:c15="http://schemas.microsoft.com/office/drawing/2012/chart" uri="{02D57815-91ED-43cb-92C2-25804820EDAC}">
              <c15:datalabelsRange>
                <c15:f>'Fig 1.1'!$N$10:$AR$10</c15:f>
                <c15:dlblRangeCache>
                  <c:ptCount val="31"/>
                </c15:dlblRangeCache>
              </c15:datalabelsRange>
            </c:ext>
            <c:ext xmlns:c16="http://schemas.microsoft.com/office/drawing/2014/chart" uri="{C3380CC4-5D6E-409C-BE32-E72D297353CC}">
              <c16:uniqueId val="{00000029-C31F-493D-9AD0-4D2F2382CDF8}"/>
            </c:ext>
          </c:extLst>
        </c:ser>
        <c:ser>
          <c:idx val="1"/>
          <c:order val="1"/>
          <c:tx>
            <c:strRef>
              <c:f>'Fig 1.1'!$B$6</c:f>
              <c:strCache>
                <c:ptCount val="1"/>
                <c:pt idx="0">
                  <c:v>Projections : fécondité basse</c:v>
                </c:pt>
              </c:strCache>
            </c:strRef>
          </c:tx>
          <c:spPr>
            <a:ln w="31750">
              <a:solidFill>
                <a:schemeClr val="bg1">
                  <a:lumMod val="65000"/>
                </a:schemeClr>
              </a:solidFill>
              <a:prstDash val="sys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31F-493D-9AD0-4D2F2382CDF8}"/>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31F-493D-9AD0-4D2F2382CDF8}"/>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31F-493D-9AD0-4D2F2382CDF8}"/>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31F-493D-9AD0-4D2F2382CDF8}"/>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31F-493D-9AD0-4D2F2382CDF8}"/>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31F-493D-9AD0-4D2F2382CDF8}"/>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31F-493D-9AD0-4D2F2382CDF8}"/>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31F-493D-9AD0-4D2F2382CDF8}"/>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31F-493D-9AD0-4D2F2382CDF8}"/>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31F-493D-9AD0-4D2F2382CDF8}"/>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31F-493D-9AD0-4D2F2382CDF8}"/>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31F-493D-9AD0-4D2F2382CDF8}"/>
                </c:ext>
              </c:extLst>
            </c:dLbl>
            <c:dLbl>
              <c:idx val="12"/>
              <c:tx>
                <c:rich>
                  <a:bodyPr/>
                  <a:lstStyle/>
                  <a:p>
                    <a:fld id="{E9D3B5CD-49E3-4DF2-B1DB-1B73E5B888D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C31F-493D-9AD0-4D2F2382CDF8}"/>
                </c:ext>
              </c:extLst>
            </c:dLbl>
            <c:dLbl>
              <c:idx val="13"/>
              <c:tx>
                <c:rich>
                  <a:bodyPr/>
                  <a:lstStyle/>
                  <a:p>
                    <a:fld id="{6D017830-A3BA-4FCA-BD34-D87F97C2FD3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C31F-493D-9AD0-4D2F2382CDF8}"/>
                </c:ext>
              </c:extLst>
            </c:dLbl>
            <c:dLbl>
              <c:idx val="14"/>
              <c:tx>
                <c:rich>
                  <a:bodyPr/>
                  <a:lstStyle/>
                  <a:p>
                    <a:fld id="{0BA8097B-FE1B-43EA-BE1B-F17F656B7C3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C31F-493D-9AD0-4D2F2382CDF8}"/>
                </c:ext>
              </c:extLst>
            </c:dLbl>
            <c:dLbl>
              <c:idx val="15"/>
              <c:tx>
                <c:rich>
                  <a:bodyPr/>
                  <a:lstStyle/>
                  <a:p>
                    <a:fld id="{5A3011F4-3F86-4A39-8050-740A9C18220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C31F-493D-9AD0-4D2F2382CDF8}"/>
                </c:ext>
              </c:extLst>
            </c:dLbl>
            <c:dLbl>
              <c:idx val="16"/>
              <c:layout>
                <c:manualLayout>
                  <c:x val="-3.6559139784946237E-2"/>
                  <c:y val="-3.7184579400161288E-2"/>
                </c:manualLayout>
              </c:layout>
              <c:tx>
                <c:rich>
                  <a:bodyPr wrap="square" lIns="38100" tIns="19050" rIns="38100" bIns="19050" anchor="ctr">
                    <a:noAutofit/>
                  </a:bodyPr>
                  <a:lstStyle/>
                  <a:p>
                    <a:pPr>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5.097840995681991E-2"/>
                      <c:h val="9.1394593219941977E-2"/>
                    </c:manualLayout>
                  </c15:layout>
                </c:ext>
                <c:ext xmlns:c16="http://schemas.microsoft.com/office/drawing/2014/chart" uri="{C3380CC4-5D6E-409C-BE32-E72D297353CC}">
                  <c16:uniqueId val="{0000003A-C31F-493D-9AD0-4D2F2382CDF8}"/>
                </c:ext>
              </c:extLst>
            </c:dLbl>
            <c:dLbl>
              <c:idx val="17"/>
              <c:layout>
                <c:manualLayout>
                  <c:x val="-3.4408602150537634E-2"/>
                  <c:y val="4.2496662171612902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C31F-493D-9AD0-4D2F2382CDF8}"/>
                </c:ext>
              </c:extLst>
            </c:dLbl>
            <c:dLbl>
              <c:idx val="18"/>
              <c:tx>
                <c:rich>
                  <a:bodyPr/>
                  <a:lstStyle/>
                  <a:p>
                    <a:fld id="{8518E776-3649-421A-888E-E1BE5CA3CE8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C31F-493D-9AD0-4D2F2382CDF8}"/>
                </c:ext>
              </c:extLst>
            </c:dLbl>
            <c:dLbl>
              <c:idx val="19"/>
              <c:tx>
                <c:rich>
                  <a:bodyPr/>
                  <a:lstStyle/>
                  <a:p>
                    <a:fld id="{703EB377-B5DB-4F50-BB2F-B1EE7E293C0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C31F-493D-9AD0-4D2F2382CDF8}"/>
                </c:ext>
              </c:extLst>
            </c:dLbl>
            <c:dLbl>
              <c:idx val="20"/>
              <c:tx>
                <c:rich>
                  <a:bodyPr/>
                  <a:lstStyle/>
                  <a:p>
                    <a:fld id="{822963D9-675E-4AEF-9E43-2F5D5626126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C31F-493D-9AD0-4D2F2382CDF8}"/>
                </c:ext>
              </c:extLst>
            </c:dLbl>
            <c:dLbl>
              <c:idx val="21"/>
              <c:layout/>
              <c:tx>
                <c:rich>
                  <a:bodyPr/>
                  <a:lstStyle/>
                  <a:p>
                    <a:fld id="{3A221A3F-ACF4-4A05-BBB9-071414C82AA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C31F-493D-9AD0-4D2F2382CDF8}"/>
                </c:ext>
              </c:extLst>
            </c:dLbl>
            <c:dLbl>
              <c:idx val="22"/>
              <c:layout/>
              <c:tx>
                <c:rich>
                  <a:bodyPr/>
                  <a:lstStyle/>
                  <a:p>
                    <a:fld id="{06AE7455-ACB3-42B3-970E-99229547B78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C31F-493D-9AD0-4D2F2382CDF8}"/>
                </c:ext>
              </c:extLst>
            </c:dLbl>
            <c:dLbl>
              <c:idx val="23"/>
              <c:layout/>
              <c:tx>
                <c:rich>
                  <a:bodyPr/>
                  <a:lstStyle/>
                  <a:p>
                    <a:fld id="{E6DC331A-9D4E-44C5-B54E-E9A9BA5BD2C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C31F-493D-9AD0-4D2F2382CDF8}"/>
                </c:ext>
              </c:extLst>
            </c:dLbl>
            <c:dLbl>
              <c:idx val="24"/>
              <c:layout/>
              <c:tx>
                <c:rich>
                  <a:bodyPr/>
                  <a:lstStyle/>
                  <a:p>
                    <a:fld id="{042D8B75-821A-42DD-AF1F-B749A4EB8CE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2-C31F-493D-9AD0-4D2F2382CDF8}"/>
                </c:ext>
              </c:extLst>
            </c:dLbl>
            <c:dLbl>
              <c:idx val="25"/>
              <c:layout/>
              <c:tx>
                <c:rich>
                  <a:bodyPr/>
                  <a:lstStyle/>
                  <a:p>
                    <a:fld id="{9DBB925B-0AB6-4B98-9CC0-A48F6D51DAE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3-C31F-493D-9AD0-4D2F2382CDF8}"/>
                </c:ext>
              </c:extLst>
            </c:dLbl>
            <c:dLbl>
              <c:idx val="26"/>
              <c:layout/>
              <c:tx>
                <c:rich>
                  <a:bodyPr/>
                  <a:lstStyle/>
                  <a:p>
                    <a:fld id="{F46F06AA-B413-42CC-8C32-17CEAD84D22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4-C31F-493D-9AD0-4D2F2382CDF8}"/>
                </c:ext>
              </c:extLst>
            </c:dLbl>
            <c:dLbl>
              <c:idx val="27"/>
              <c:layout/>
              <c:tx>
                <c:rich>
                  <a:bodyPr/>
                  <a:lstStyle/>
                  <a:p>
                    <a:fld id="{27B8A30A-56A1-4E48-B4D1-545CA4E9585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5-C31F-493D-9AD0-4D2F2382CDF8}"/>
                </c:ext>
              </c:extLst>
            </c:dLbl>
            <c:dLbl>
              <c:idx val="28"/>
              <c:layout/>
              <c:tx>
                <c:rich>
                  <a:bodyPr/>
                  <a:lstStyle/>
                  <a:p>
                    <a:fld id="{E5C3D4CD-610F-4341-9007-6FD40DECA0D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6-C31F-493D-9AD0-4D2F2382CDF8}"/>
                </c:ext>
              </c:extLst>
            </c:dLbl>
            <c:dLbl>
              <c:idx val="29"/>
              <c:layout/>
              <c:tx>
                <c:rich>
                  <a:bodyPr/>
                  <a:lstStyle/>
                  <a:p>
                    <a:fld id="{89C05059-E206-4FD8-BBD5-595EECC582A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7-C31F-493D-9AD0-4D2F2382CDF8}"/>
                </c:ext>
              </c:extLst>
            </c:dLbl>
            <c:dLbl>
              <c:idx val="30"/>
              <c:layout>
                <c:manualLayout>
                  <c:x val="0.16344086021505361"/>
                  <c:y val="6.374499325741935E-2"/>
                </c:manualLayout>
              </c:layout>
              <c:tx>
                <c:rich>
                  <a:bodyPr/>
                  <a:lstStyle/>
                  <a:p>
                    <a:fld id="{F9710B18-B3B6-4783-AC72-12105D07A69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8-C31F-493D-9AD0-4D2F2382CDF8}"/>
                </c:ext>
              </c:extLst>
            </c:dLbl>
            <c:dLbl>
              <c:idx val="3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C31F-493D-9AD0-4D2F2382CDF8}"/>
                </c:ext>
              </c:extLst>
            </c:dLbl>
            <c:dLbl>
              <c:idx val="3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C31F-493D-9AD0-4D2F2382CDF8}"/>
                </c:ext>
              </c:extLst>
            </c:dLbl>
            <c:dLbl>
              <c:idx val="3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C31F-493D-9AD0-4D2F2382CDF8}"/>
                </c:ext>
              </c:extLst>
            </c:dLbl>
            <c:dLbl>
              <c:idx val="3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C31F-493D-9AD0-4D2F2382CDF8}"/>
                </c:ext>
              </c:extLst>
            </c:dLbl>
            <c:dLbl>
              <c:idx val="3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C31F-493D-9AD0-4D2F2382CDF8}"/>
                </c:ext>
              </c:extLst>
            </c:dLbl>
            <c:dLbl>
              <c:idx val="3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C31F-493D-9AD0-4D2F2382CDF8}"/>
                </c:ext>
              </c:extLst>
            </c:dLbl>
            <c:dLbl>
              <c:idx val="3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C31F-493D-9AD0-4D2F2382CDF8}"/>
                </c:ext>
              </c:extLst>
            </c:dLbl>
            <c:dLbl>
              <c:idx val="3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C31F-493D-9AD0-4D2F2382CDF8}"/>
                </c:ext>
              </c:extLst>
            </c:dLbl>
            <c:dLbl>
              <c:idx val="3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C31F-493D-9AD0-4D2F2382CDF8}"/>
                </c:ext>
              </c:extLst>
            </c:dLbl>
            <c:dLbl>
              <c:idx val="4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C31F-493D-9AD0-4D2F2382CDF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1.1'!$D$4:$AR$4</c:f>
              <c:numCache>
                <c:formatCode>General</c:formatCode>
                <c:ptCount val="41"/>
                <c:pt idx="0">
                  <c:v>1995</c:v>
                </c:pt>
                <c:pt idx="1">
                  <c:v>1996</c:v>
                </c:pt>
                <c:pt idx="2">
                  <c:v>1997</c:v>
                </c:pt>
                <c:pt idx="3">
                  <c:v>1998</c:v>
                </c:pt>
                <c:pt idx="4">
                  <c:v>1999</c:v>
                </c:pt>
                <c:pt idx="5">
                  <c:v>2000</c:v>
                </c:pt>
                <c:pt idx="6">
                  <c:v>2001</c:v>
                </c:pt>
                <c:pt idx="7">
                  <c:v>2002</c:v>
                </c:pt>
                <c:pt idx="8">
                  <c:v>2003</c:v>
                </c:pt>
                <c:pt idx="9">
                  <c:v>2004</c:v>
                </c:pt>
                <c:pt idx="10">
                  <c:v>2005</c:v>
                </c:pt>
                <c:pt idx="11">
                  <c:v>2006</c:v>
                </c:pt>
                <c:pt idx="12" formatCode="0">
                  <c:v>2007</c:v>
                </c:pt>
                <c:pt idx="13" formatCode="0">
                  <c:v>2008</c:v>
                </c:pt>
                <c:pt idx="14" formatCode="0">
                  <c:v>2009</c:v>
                </c:pt>
                <c:pt idx="15" formatCode="0">
                  <c:v>2010</c:v>
                </c:pt>
                <c:pt idx="16" formatCode="0">
                  <c:v>2011</c:v>
                </c:pt>
                <c:pt idx="17" formatCode="0">
                  <c:v>2012</c:v>
                </c:pt>
                <c:pt idx="18" formatCode="0">
                  <c:v>2013</c:v>
                </c:pt>
                <c:pt idx="19" formatCode="0">
                  <c:v>2014</c:v>
                </c:pt>
                <c:pt idx="20" formatCode="0">
                  <c:v>2015</c:v>
                </c:pt>
                <c:pt idx="21" formatCode="0">
                  <c:v>2016</c:v>
                </c:pt>
                <c:pt idx="22" formatCode="0">
                  <c:v>2017</c:v>
                </c:pt>
                <c:pt idx="23" formatCode="0">
                  <c:v>2018</c:v>
                </c:pt>
                <c:pt idx="24" formatCode="0">
                  <c:v>2019</c:v>
                </c:pt>
                <c:pt idx="25" formatCode="0">
                  <c:v>2020</c:v>
                </c:pt>
                <c:pt idx="26" formatCode="0">
                  <c:v>2021</c:v>
                </c:pt>
                <c:pt idx="27" formatCode="0">
                  <c:v>2022</c:v>
                </c:pt>
                <c:pt idx="28" formatCode="0">
                  <c:v>2023</c:v>
                </c:pt>
                <c:pt idx="29" formatCode="0">
                  <c:v>2024</c:v>
                </c:pt>
                <c:pt idx="30" formatCode="0">
                  <c:v>2025</c:v>
                </c:pt>
                <c:pt idx="31" formatCode="0">
                  <c:v>2026</c:v>
                </c:pt>
                <c:pt idx="32" formatCode="0">
                  <c:v>2027</c:v>
                </c:pt>
                <c:pt idx="33" formatCode="0">
                  <c:v>2028</c:v>
                </c:pt>
                <c:pt idx="34" formatCode="0">
                  <c:v>2029</c:v>
                </c:pt>
                <c:pt idx="35" formatCode="0">
                  <c:v>2030</c:v>
                </c:pt>
                <c:pt idx="36" formatCode="0">
                  <c:v>2031</c:v>
                </c:pt>
                <c:pt idx="37" formatCode="0">
                  <c:v>2032</c:v>
                </c:pt>
                <c:pt idx="38" formatCode="0">
                  <c:v>2033</c:v>
                </c:pt>
                <c:pt idx="39" formatCode="0">
                  <c:v>2034</c:v>
                </c:pt>
                <c:pt idx="40" formatCode="0">
                  <c:v>2035</c:v>
                </c:pt>
              </c:numCache>
            </c:numRef>
          </c:cat>
          <c:val>
            <c:numRef>
              <c:f>'Fig 1.1'!$D$6:$AR$6</c:f>
              <c:numCache>
                <c:formatCode>0.00</c:formatCode>
                <c:ptCount val="41"/>
                <c:pt idx="21">
                  <c:v>1.9240000000000002</c:v>
                </c:pt>
                <c:pt idx="22">
                  <c:v>1.893</c:v>
                </c:pt>
                <c:pt idx="23">
                  <c:v>1.87</c:v>
                </c:pt>
                <c:pt idx="24">
                  <c:v>1.8630000000000002</c:v>
                </c:pt>
                <c:pt idx="25">
                  <c:v>1.82</c:v>
                </c:pt>
                <c:pt idx="26">
                  <c:v>1.839</c:v>
                </c:pt>
                <c:pt idx="27">
                  <c:v>1.796</c:v>
                </c:pt>
                <c:pt idx="28">
                  <c:v>1.7716749999999997</c:v>
                </c:pt>
                <c:pt idx="29">
                  <c:v>1.7471499999999995</c:v>
                </c:pt>
                <c:pt idx="30">
                  <c:v>1.7226250000000012</c:v>
                </c:pt>
                <c:pt idx="31">
                  <c:v>1.6980999999999999</c:v>
                </c:pt>
                <c:pt idx="32">
                  <c:v>1.6735750000000007</c:v>
                </c:pt>
                <c:pt idx="33">
                  <c:v>1.6490499999999999</c:v>
                </c:pt>
                <c:pt idx="34">
                  <c:v>1.6245250000000004</c:v>
                </c:pt>
                <c:pt idx="35">
                  <c:v>1.5999999999999996</c:v>
                </c:pt>
                <c:pt idx="36">
                  <c:v>1.5999999999999999</c:v>
                </c:pt>
                <c:pt idx="37">
                  <c:v>1.6</c:v>
                </c:pt>
                <c:pt idx="38">
                  <c:v>1.6000000000000008</c:v>
                </c:pt>
                <c:pt idx="39">
                  <c:v>1.5999999999999996</c:v>
                </c:pt>
                <c:pt idx="40">
                  <c:v>1.6</c:v>
                </c:pt>
              </c:numCache>
            </c:numRef>
          </c:val>
          <c:smooth val="0"/>
          <c:extLst>
            <c:ext xmlns:c15="http://schemas.microsoft.com/office/drawing/2012/chart" uri="{02D57815-91ED-43cb-92C2-25804820EDAC}">
              <c15:datalabelsRange>
                <c15:f>'Fig 1.1'!$N$11:$AR$11</c15:f>
                <c15:dlblRangeCache>
                  <c:ptCount val="31"/>
                </c15:dlblRangeCache>
              </c15:datalabelsRange>
            </c:ext>
            <c:ext xmlns:c16="http://schemas.microsoft.com/office/drawing/2014/chart" uri="{C3380CC4-5D6E-409C-BE32-E72D297353CC}">
              <c16:uniqueId val="{00000053-C31F-493D-9AD0-4D2F2382CDF8}"/>
            </c:ext>
          </c:extLst>
        </c:ser>
        <c:ser>
          <c:idx val="2"/>
          <c:order val="2"/>
          <c:tx>
            <c:strRef>
              <c:f>'Fig 1.1'!$B$7</c:f>
              <c:strCache>
                <c:ptCount val="1"/>
                <c:pt idx="0">
                  <c:v>Projections : fécondité haute</c:v>
                </c:pt>
              </c:strCache>
            </c:strRef>
          </c:tx>
          <c:spPr>
            <a:ln w="31750">
              <a:solidFill>
                <a:schemeClr val="bg1">
                  <a:lumMod val="65000"/>
                </a:schemeClr>
              </a:solidFill>
              <a:prstDash val="lg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C31F-493D-9AD0-4D2F2382CDF8}"/>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31F-493D-9AD0-4D2F2382CDF8}"/>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31F-493D-9AD0-4D2F2382CDF8}"/>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C31F-493D-9AD0-4D2F2382CDF8}"/>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C31F-493D-9AD0-4D2F2382CDF8}"/>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C31F-493D-9AD0-4D2F2382CDF8}"/>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C31F-493D-9AD0-4D2F2382CDF8}"/>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31F-493D-9AD0-4D2F2382CDF8}"/>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C31F-493D-9AD0-4D2F2382CDF8}"/>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C31F-493D-9AD0-4D2F2382CDF8}"/>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C31F-493D-9AD0-4D2F2382CDF8}"/>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C31F-493D-9AD0-4D2F2382CDF8}"/>
                </c:ext>
              </c:extLst>
            </c:dLbl>
            <c:dLbl>
              <c:idx val="12"/>
              <c:tx>
                <c:rich>
                  <a:bodyPr/>
                  <a:lstStyle/>
                  <a:p>
                    <a:fld id="{089630CB-404E-44E6-8298-E24A487853C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C31F-493D-9AD0-4D2F2382CDF8}"/>
                </c:ext>
              </c:extLst>
            </c:dLbl>
            <c:dLbl>
              <c:idx val="13"/>
              <c:tx>
                <c:rich>
                  <a:bodyPr/>
                  <a:lstStyle/>
                  <a:p>
                    <a:fld id="{15F178FB-132A-498F-AF8B-0D600AE7063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C31F-493D-9AD0-4D2F2382CDF8}"/>
                </c:ext>
              </c:extLst>
            </c:dLbl>
            <c:dLbl>
              <c:idx val="14"/>
              <c:tx>
                <c:rich>
                  <a:bodyPr/>
                  <a:lstStyle/>
                  <a:p>
                    <a:fld id="{1226B38A-8BEF-4B8B-A1E9-0438792D9D8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C31F-493D-9AD0-4D2F2382CDF8}"/>
                </c:ext>
              </c:extLst>
            </c:dLbl>
            <c:dLbl>
              <c:idx val="15"/>
              <c:tx>
                <c:rich>
                  <a:bodyPr/>
                  <a:lstStyle/>
                  <a:p>
                    <a:fld id="{028DD1A6-1AB4-439B-9D82-15D350C0388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C31F-493D-9AD0-4D2F2382CDF8}"/>
                </c:ext>
              </c:extLst>
            </c:dLbl>
            <c:dLbl>
              <c:idx val="16"/>
              <c:tx>
                <c:rich>
                  <a:bodyPr/>
                  <a:lstStyle/>
                  <a:p>
                    <a:fld id="{610E319A-F746-4137-98EE-F308AB9294B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C31F-493D-9AD0-4D2F2382CDF8}"/>
                </c:ext>
              </c:extLst>
            </c:dLbl>
            <c:dLbl>
              <c:idx val="17"/>
              <c:tx>
                <c:rich>
                  <a:bodyPr/>
                  <a:lstStyle/>
                  <a:p>
                    <a:fld id="{3EA22A86-4902-4176-A616-BBA3C1A9BFA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C31F-493D-9AD0-4D2F2382CDF8}"/>
                </c:ext>
              </c:extLst>
            </c:dLbl>
            <c:dLbl>
              <c:idx val="18"/>
              <c:tx>
                <c:rich>
                  <a:bodyPr/>
                  <a:lstStyle/>
                  <a:p>
                    <a:fld id="{86B09AE8-6AFD-4B10-ACDB-0E729B6C690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C31F-493D-9AD0-4D2F2382CDF8}"/>
                </c:ext>
              </c:extLst>
            </c:dLbl>
            <c:dLbl>
              <c:idx val="19"/>
              <c:tx>
                <c:rich>
                  <a:bodyPr/>
                  <a:lstStyle/>
                  <a:p>
                    <a:fld id="{39BF628A-A6B6-48CA-928E-C550F7E2D83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C31F-493D-9AD0-4D2F2382CDF8}"/>
                </c:ext>
              </c:extLst>
            </c:dLbl>
            <c:dLbl>
              <c:idx val="20"/>
              <c:tx>
                <c:rich>
                  <a:bodyPr/>
                  <a:lstStyle/>
                  <a:p>
                    <a:fld id="{74437C61-9548-496C-9325-B345271C577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C31F-493D-9AD0-4D2F2382CDF8}"/>
                </c:ext>
              </c:extLst>
            </c:dLbl>
            <c:dLbl>
              <c:idx val="21"/>
              <c:layout/>
              <c:tx>
                <c:rich>
                  <a:bodyPr/>
                  <a:lstStyle/>
                  <a:p>
                    <a:fld id="{3306A1BE-7D22-403E-BDDE-01D9A0A7F9E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C31F-493D-9AD0-4D2F2382CDF8}"/>
                </c:ext>
              </c:extLst>
            </c:dLbl>
            <c:dLbl>
              <c:idx val="22"/>
              <c:layout/>
              <c:tx>
                <c:rich>
                  <a:bodyPr/>
                  <a:lstStyle/>
                  <a:p>
                    <a:fld id="{F3DB1D73-76B2-4858-97C6-7F7B2153B35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C31F-493D-9AD0-4D2F2382CDF8}"/>
                </c:ext>
              </c:extLst>
            </c:dLbl>
            <c:dLbl>
              <c:idx val="23"/>
              <c:layout/>
              <c:tx>
                <c:rich>
                  <a:bodyPr/>
                  <a:lstStyle/>
                  <a:p>
                    <a:fld id="{779E8804-F3B8-4978-9855-FBEBF5A8DF1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C31F-493D-9AD0-4D2F2382CDF8}"/>
                </c:ext>
              </c:extLst>
            </c:dLbl>
            <c:dLbl>
              <c:idx val="24"/>
              <c:layout/>
              <c:tx>
                <c:rich>
                  <a:bodyPr/>
                  <a:lstStyle/>
                  <a:p>
                    <a:fld id="{80B0DB48-7907-49E6-8162-CBA3CF2FF13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C31F-493D-9AD0-4D2F2382CDF8}"/>
                </c:ext>
              </c:extLst>
            </c:dLbl>
            <c:dLbl>
              <c:idx val="25"/>
              <c:layout/>
              <c:tx>
                <c:rich>
                  <a:bodyPr/>
                  <a:lstStyle/>
                  <a:p>
                    <a:fld id="{C0BD7BEE-CB65-428E-AAEC-D893FBC37C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C31F-493D-9AD0-4D2F2382CDF8}"/>
                </c:ext>
              </c:extLst>
            </c:dLbl>
            <c:dLbl>
              <c:idx val="26"/>
              <c:layout/>
              <c:tx>
                <c:rich>
                  <a:bodyPr/>
                  <a:lstStyle/>
                  <a:p>
                    <a:fld id="{E539C8D7-191C-4397-A0FA-08A95F78B15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C31F-493D-9AD0-4D2F2382CDF8}"/>
                </c:ext>
              </c:extLst>
            </c:dLbl>
            <c:dLbl>
              <c:idx val="27"/>
              <c:layout/>
              <c:tx>
                <c:rich>
                  <a:bodyPr/>
                  <a:lstStyle/>
                  <a:p>
                    <a:fld id="{9CB62D6D-4263-469D-A66B-A0C4292BA6F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C31F-493D-9AD0-4D2F2382CDF8}"/>
                </c:ext>
              </c:extLst>
            </c:dLbl>
            <c:dLbl>
              <c:idx val="28"/>
              <c:layout/>
              <c:tx>
                <c:rich>
                  <a:bodyPr/>
                  <a:lstStyle/>
                  <a:p>
                    <a:fld id="{3B62E0FB-B2CE-4B6D-8955-8CA04D0AD9F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C31F-493D-9AD0-4D2F2382CDF8}"/>
                </c:ext>
              </c:extLst>
            </c:dLbl>
            <c:dLbl>
              <c:idx val="29"/>
              <c:layout/>
              <c:tx>
                <c:rich>
                  <a:bodyPr/>
                  <a:lstStyle/>
                  <a:p>
                    <a:fld id="{A64B6A59-4EF4-49CA-8745-F2C8C46855C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C31F-493D-9AD0-4D2F2382CDF8}"/>
                </c:ext>
              </c:extLst>
            </c:dLbl>
            <c:dLbl>
              <c:idx val="30"/>
              <c:layout>
                <c:manualLayout>
                  <c:x val="0.15268817204301074"/>
                  <c:y val="-0.1673306073007258"/>
                </c:manualLayout>
              </c:layout>
              <c:tx>
                <c:rich>
                  <a:bodyPr wrap="square" lIns="38100" tIns="19050" rIns="38100" bIns="19050" anchor="ctr">
                    <a:noAutofit/>
                  </a:bodyPr>
                  <a:lstStyle/>
                  <a:p>
                    <a:pPr>
                      <a:defRPr/>
                    </a:pPr>
                    <a:fld id="{00ABA219-3B63-4223-9D11-C73FB4CD9C42}" type="CELLRANGE">
                      <a:rPr lang="en-US"/>
                      <a:pPr>
                        <a:defRPr/>
                      </a:pPr>
                      <a:t>[PLAGECELL]</a:t>
                    </a:fld>
                    <a:endParaRPr lang="fr-F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5.097840995681991E-2"/>
                      <c:h val="0.10733084153429683"/>
                    </c:manualLayout>
                  </c15:layout>
                  <c15:dlblFieldTable/>
                  <c15:showDataLabelsRange val="1"/>
                </c:ext>
                <c:ext xmlns:c16="http://schemas.microsoft.com/office/drawing/2014/chart" uri="{C3380CC4-5D6E-409C-BE32-E72D297353CC}">
                  <c16:uniqueId val="{00000072-C31F-493D-9AD0-4D2F2382CDF8}"/>
                </c:ext>
              </c:extLst>
            </c:dLbl>
            <c:dLbl>
              <c:idx val="3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3-C31F-493D-9AD0-4D2F2382CDF8}"/>
                </c:ext>
              </c:extLst>
            </c:dLbl>
            <c:dLbl>
              <c:idx val="3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4-C31F-493D-9AD0-4D2F2382CDF8}"/>
                </c:ext>
              </c:extLst>
            </c:dLbl>
            <c:dLbl>
              <c:idx val="3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5-C31F-493D-9AD0-4D2F2382CDF8}"/>
                </c:ext>
              </c:extLst>
            </c:dLbl>
            <c:dLbl>
              <c:idx val="3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6-C31F-493D-9AD0-4D2F2382CDF8}"/>
                </c:ext>
              </c:extLst>
            </c:dLbl>
            <c:dLbl>
              <c:idx val="3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7-C31F-493D-9AD0-4D2F2382CDF8}"/>
                </c:ext>
              </c:extLst>
            </c:dLbl>
            <c:dLbl>
              <c:idx val="3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8-C31F-493D-9AD0-4D2F2382CDF8}"/>
                </c:ext>
              </c:extLst>
            </c:dLbl>
            <c:dLbl>
              <c:idx val="3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9-C31F-493D-9AD0-4D2F2382CDF8}"/>
                </c:ext>
              </c:extLst>
            </c:dLbl>
            <c:dLbl>
              <c:idx val="3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A-C31F-493D-9AD0-4D2F2382CDF8}"/>
                </c:ext>
              </c:extLst>
            </c:dLbl>
            <c:dLbl>
              <c:idx val="3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B-C31F-493D-9AD0-4D2F2382CDF8}"/>
                </c:ext>
              </c:extLst>
            </c:dLbl>
            <c:dLbl>
              <c:idx val="4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7C-C31F-493D-9AD0-4D2F2382CDF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1.1'!$D$4:$AR$4</c:f>
              <c:numCache>
                <c:formatCode>General</c:formatCode>
                <c:ptCount val="41"/>
                <c:pt idx="0">
                  <c:v>1995</c:v>
                </c:pt>
                <c:pt idx="1">
                  <c:v>1996</c:v>
                </c:pt>
                <c:pt idx="2">
                  <c:v>1997</c:v>
                </c:pt>
                <c:pt idx="3">
                  <c:v>1998</c:v>
                </c:pt>
                <c:pt idx="4">
                  <c:v>1999</c:v>
                </c:pt>
                <c:pt idx="5">
                  <c:v>2000</c:v>
                </c:pt>
                <c:pt idx="6">
                  <c:v>2001</c:v>
                </c:pt>
                <c:pt idx="7">
                  <c:v>2002</c:v>
                </c:pt>
                <c:pt idx="8">
                  <c:v>2003</c:v>
                </c:pt>
                <c:pt idx="9">
                  <c:v>2004</c:v>
                </c:pt>
                <c:pt idx="10">
                  <c:v>2005</c:v>
                </c:pt>
                <c:pt idx="11">
                  <c:v>2006</c:v>
                </c:pt>
                <c:pt idx="12" formatCode="0">
                  <c:v>2007</c:v>
                </c:pt>
                <c:pt idx="13" formatCode="0">
                  <c:v>2008</c:v>
                </c:pt>
                <c:pt idx="14" formatCode="0">
                  <c:v>2009</c:v>
                </c:pt>
                <c:pt idx="15" formatCode="0">
                  <c:v>2010</c:v>
                </c:pt>
                <c:pt idx="16" formatCode="0">
                  <c:v>2011</c:v>
                </c:pt>
                <c:pt idx="17" formatCode="0">
                  <c:v>2012</c:v>
                </c:pt>
                <c:pt idx="18" formatCode="0">
                  <c:v>2013</c:v>
                </c:pt>
                <c:pt idx="19" formatCode="0">
                  <c:v>2014</c:v>
                </c:pt>
                <c:pt idx="20" formatCode="0">
                  <c:v>2015</c:v>
                </c:pt>
                <c:pt idx="21" formatCode="0">
                  <c:v>2016</c:v>
                </c:pt>
                <c:pt idx="22" formatCode="0">
                  <c:v>2017</c:v>
                </c:pt>
                <c:pt idx="23" formatCode="0">
                  <c:v>2018</c:v>
                </c:pt>
                <c:pt idx="24" formatCode="0">
                  <c:v>2019</c:v>
                </c:pt>
                <c:pt idx="25" formatCode="0">
                  <c:v>2020</c:v>
                </c:pt>
                <c:pt idx="26" formatCode="0">
                  <c:v>2021</c:v>
                </c:pt>
                <c:pt idx="27" formatCode="0">
                  <c:v>2022</c:v>
                </c:pt>
                <c:pt idx="28" formatCode="0">
                  <c:v>2023</c:v>
                </c:pt>
                <c:pt idx="29" formatCode="0">
                  <c:v>2024</c:v>
                </c:pt>
                <c:pt idx="30" formatCode="0">
                  <c:v>2025</c:v>
                </c:pt>
                <c:pt idx="31" formatCode="0">
                  <c:v>2026</c:v>
                </c:pt>
                <c:pt idx="32" formatCode="0">
                  <c:v>2027</c:v>
                </c:pt>
                <c:pt idx="33" formatCode="0">
                  <c:v>2028</c:v>
                </c:pt>
                <c:pt idx="34" formatCode="0">
                  <c:v>2029</c:v>
                </c:pt>
                <c:pt idx="35" formatCode="0">
                  <c:v>2030</c:v>
                </c:pt>
                <c:pt idx="36" formatCode="0">
                  <c:v>2031</c:v>
                </c:pt>
                <c:pt idx="37" formatCode="0">
                  <c:v>2032</c:v>
                </c:pt>
                <c:pt idx="38" formatCode="0">
                  <c:v>2033</c:v>
                </c:pt>
                <c:pt idx="39" formatCode="0">
                  <c:v>2034</c:v>
                </c:pt>
                <c:pt idx="40" formatCode="0">
                  <c:v>2035</c:v>
                </c:pt>
              </c:numCache>
            </c:numRef>
          </c:cat>
          <c:val>
            <c:numRef>
              <c:f>'Fig 1.1'!$D$7:$AR$7</c:f>
              <c:numCache>
                <c:formatCode>0.00</c:formatCode>
                <c:ptCount val="41"/>
                <c:pt idx="21">
                  <c:v>1.9240000000000002</c:v>
                </c:pt>
                <c:pt idx="22">
                  <c:v>1.893</c:v>
                </c:pt>
                <c:pt idx="23">
                  <c:v>1.87</c:v>
                </c:pt>
                <c:pt idx="24">
                  <c:v>1.8630000000000002</c:v>
                </c:pt>
                <c:pt idx="25">
                  <c:v>1.82</c:v>
                </c:pt>
                <c:pt idx="26">
                  <c:v>1.839</c:v>
                </c:pt>
                <c:pt idx="27">
                  <c:v>1.796</c:v>
                </c:pt>
                <c:pt idx="28">
                  <c:v>1.8216749999999982</c:v>
                </c:pt>
                <c:pt idx="29">
                  <c:v>1.8471499999999992</c:v>
                </c:pt>
                <c:pt idx="30">
                  <c:v>1.8726250000000011</c:v>
                </c:pt>
                <c:pt idx="31">
                  <c:v>1.8980999999999999</c:v>
                </c:pt>
                <c:pt idx="32">
                  <c:v>1.9235750000000007</c:v>
                </c:pt>
                <c:pt idx="33">
                  <c:v>1.9490499999999993</c:v>
                </c:pt>
                <c:pt idx="34">
                  <c:v>1.9745250000000012</c:v>
                </c:pt>
                <c:pt idx="35">
                  <c:v>1.9999999999999996</c:v>
                </c:pt>
                <c:pt idx="36">
                  <c:v>2.0000000000000004</c:v>
                </c:pt>
                <c:pt idx="37">
                  <c:v>2.0000000000000009</c:v>
                </c:pt>
                <c:pt idx="38">
                  <c:v>2.0000000000000009</c:v>
                </c:pt>
                <c:pt idx="39">
                  <c:v>2.0000000000000004</c:v>
                </c:pt>
                <c:pt idx="40">
                  <c:v>1.9999999999999993</c:v>
                </c:pt>
              </c:numCache>
            </c:numRef>
          </c:val>
          <c:smooth val="0"/>
          <c:extLst>
            <c:ext xmlns:c15="http://schemas.microsoft.com/office/drawing/2012/chart" uri="{02D57815-91ED-43cb-92C2-25804820EDAC}">
              <c15:datalabelsRange>
                <c15:f>'Fig 1.1'!$N$12:$AR$12</c15:f>
                <c15:dlblRangeCache>
                  <c:ptCount val="31"/>
                </c15:dlblRangeCache>
              </c15:datalabelsRange>
            </c:ext>
            <c:ext xmlns:c16="http://schemas.microsoft.com/office/drawing/2014/chart" uri="{C3380CC4-5D6E-409C-BE32-E72D297353CC}">
              <c16:uniqueId val="{0000007D-C31F-493D-9AD0-4D2F2382CDF8}"/>
            </c:ext>
          </c:extLst>
        </c:ser>
        <c:ser>
          <c:idx val="4"/>
          <c:order val="3"/>
          <c:tx>
            <c:strRef>
              <c:f>'Fig 1.1'!$B$9</c:f>
              <c:strCache>
                <c:ptCount val="1"/>
                <c:pt idx="0">
                  <c:v>Données provisoires</c:v>
                </c:pt>
              </c:strCache>
            </c:strRef>
          </c:tx>
          <c:spPr>
            <a:ln>
              <a:solidFill>
                <a:srgbClr val="FF0000"/>
              </a:solidFill>
            </a:ln>
          </c:spPr>
          <c:marker>
            <c:symbol val="none"/>
          </c:marker>
          <c:cat>
            <c:numRef>
              <c:f>'Fig 1.1'!$D$4:$AR$4</c:f>
              <c:numCache>
                <c:formatCode>General</c:formatCode>
                <c:ptCount val="41"/>
                <c:pt idx="0">
                  <c:v>1995</c:v>
                </c:pt>
                <c:pt idx="1">
                  <c:v>1996</c:v>
                </c:pt>
                <c:pt idx="2">
                  <c:v>1997</c:v>
                </c:pt>
                <c:pt idx="3">
                  <c:v>1998</c:v>
                </c:pt>
                <c:pt idx="4">
                  <c:v>1999</c:v>
                </c:pt>
                <c:pt idx="5">
                  <c:v>2000</c:v>
                </c:pt>
                <c:pt idx="6">
                  <c:v>2001</c:v>
                </c:pt>
                <c:pt idx="7">
                  <c:v>2002</c:v>
                </c:pt>
                <c:pt idx="8">
                  <c:v>2003</c:v>
                </c:pt>
                <c:pt idx="9">
                  <c:v>2004</c:v>
                </c:pt>
                <c:pt idx="10">
                  <c:v>2005</c:v>
                </c:pt>
                <c:pt idx="11">
                  <c:v>2006</c:v>
                </c:pt>
                <c:pt idx="12" formatCode="0">
                  <c:v>2007</c:v>
                </c:pt>
                <c:pt idx="13" formatCode="0">
                  <c:v>2008</c:v>
                </c:pt>
                <c:pt idx="14" formatCode="0">
                  <c:v>2009</c:v>
                </c:pt>
                <c:pt idx="15" formatCode="0">
                  <c:v>2010</c:v>
                </c:pt>
                <c:pt idx="16" formatCode="0">
                  <c:v>2011</c:v>
                </c:pt>
                <c:pt idx="17" formatCode="0">
                  <c:v>2012</c:v>
                </c:pt>
                <c:pt idx="18" formatCode="0">
                  <c:v>2013</c:v>
                </c:pt>
                <c:pt idx="19" formatCode="0">
                  <c:v>2014</c:v>
                </c:pt>
                <c:pt idx="20" formatCode="0">
                  <c:v>2015</c:v>
                </c:pt>
                <c:pt idx="21" formatCode="0">
                  <c:v>2016</c:v>
                </c:pt>
                <c:pt idx="22" formatCode="0">
                  <c:v>2017</c:v>
                </c:pt>
                <c:pt idx="23" formatCode="0">
                  <c:v>2018</c:v>
                </c:pt>
                <c:pt idx="24" formatCode="0">
                  <c:v>2019</c:v>
                </c:pt>
                <c:pt idx="25" formatCode="0">
                  <c:v>2020</c:v>
                </c:pt>
                <c:pt idx="26" formatCode="0">
                  <c:v>2021</c:v>
                </c:pt>
                <c:pt idx="27" formatCode="0">
                  <c:v>2022</c:v>
                </c:pt>
                <c:pt idx="28" formatCode="0">
                  <c:v>2023</c:v>
                </c:pt>
                <c:pt idx="29" formatCode="0">
                  <c:v>2024</c:v>
                </c:pt>
                <c:pt idx="30" formatCode="0">
                  <c:v>2025</c:v>
                </c:pt>
                <c:pt idx="31" formatCode="0">
                  <c:v>2026</c:v>
                </c:pt>
                <c:pt idx="32" formatCode="0">
                  <c:v>2027</c:v>
                </c:pt>
                <c:pt idx="33" formatCode="0">
                  <c:v>2028</c:v>
                </c:pt>
                <c:pt idx="34" formatCode="0">
                  <c:v>2029</c:v>
                </c:pt>
                <c:pt idx="35" formatCode="0">
                  <c:v>2030</c:v>
                </c:pt>
                <c:pt idx="36" formatCode="0">
                  <c:v>2031</c:v>
                </c:pt>
                <c:pt idx="37" formatCode="0">
                  <c:v>2032</c:v>
                </c:pt>
                <c:pt idx="38" formatCode="0">
                  <c:v>2033</c:v>
                </c:pt>
                <c:pt idx="39" formatCode="0">
                  <c:v>2034</c:v>
                </c:pt>
                <c:pt idx="40" formatCode="0">
                  <c:v>2035</c:v>
                </c:pt>
              </c:numCache>
            </c:numRef>
          </c:cat>
          <c:val>
            <c:numRef>
              <c:f>'Fig 1.1'!$D$9:$AR$9</c:f>
              <c:numCache>
                <c:formatCode>0.00</c:formatCode>
                <c:ptCount val="41"/>
                <c:pt idx="25">
                  <c:v>1.82</c:v>
                </c:pt>
                <c:pt idx="26">
                  <c:v>1.839</c:v>
                </c:pt>
                <c:pt idx="27">
                  <c:v>1.796</c:v>
                </c:pt>
              </c:numCache>
            </c:numRef>
          </c:val>
          <c:smooth val="0"/>
          <c:extLst>
            <c:ext xmlns:c16="http://schemas.microsoft.com/office/drawing/2014/chart" uri="{C3380CC4-5D6E-409C-BE32-E72D297353CC}">
              <c16:uniqueId val="{0000007E-C31F-493D-9AD0-4D2F2382CDF8}"/>
            </c:ext>
          </c:extLst>
        </c:ser>
        <c:ser>
          <c:idx val="3"/>
          <c:order val="4"/>
          <c:tx>
            <c:strRef>
              <c:f>'Fig 1.1'!$B$8</c:f>
              <c:strCache>
                <c:ptCount val="1"/>
                <c:pt idx="0">
                  <c:v>Observé (définitif)</c:v>
                </c:pt>
              </c:strCache>
            </c:strRef>
          </c:tx>
          <c:spPr>
            <a:ln>
              <a:solidFill>
                <a:schemeClr val="tx1"/>
              </a:solidFill>
            </a:ln>
          </c:spPr>
          <c:marker>
            <c:symbol val="none"/>
          </c:marker>
          <c:cat>
            <c:numRef>
              <c:f>'Fig 1.1'!$D$4:$AR$4</c:f>
              <c:numCache>
                <c:formatCode>General</c:formatCode>
                <c:ptCount val="41"/>
                <c:pt idx="0">
                  <c:v>1995</c:v>
                </c:pt>
                <c:pt idx="1">
                  <c:v>1996</c:v>
                </c:pt>
                <c:pt idx="2">
                  <c:v>1997</c:v>
                </c:pt>
                <c:pt idx="3">
                  <c:v>1998</c:v>
                </c:pt>
                <c:pt idx="4">
                  <c:v>1999</c:v>
                </c:pt>
                <c:pt idx="5">
                  <c:v>2000</c:v>
                </c:pt>
                <c:pt idx="6">
                  <c:v>2001</c:v>
                </c:pt>
                <c:pt idx="7">
                  <c:v>2002</c:v>
                </c:pt>
                <c:pt idx="8">
                  <c:v>2003</c:v>
                </c:pt>
                <c:pt idx="9">
                  <c:v>2004</c:v>
                </c:pt>
                <c:pt idx="10">
                  <c:v>2005</c:v>
                </c:pt>
                <c:pt idx="11">
                  <c:v>2006</c:v>
                </c:pt>
                <c:pt idx="12" formatCode="0">
                  <c:v>2007</c:v>
                </c:pt>
                <c:pt idx="13" formatCode="0">
                  <c:v>2008</c:v>
                </c:pt>
                <c:pt idx="14" formatCode="0">
                  <c:v>2009</c:v>
                </c:pt>
                <c:pt idx="15" formatCode="0">
                  <c:v>2010</c:v>
                </c:pt>
                <c:pt idx="16" formatCode="0">
                  <c:v>2011</c:v>
                </c:pt>
                <c:pt idx="17" formatCode="0">
                  <c:v>2012</c:v>
                </c:pt>
                <c:pt idx="18" formatCode="0">
                  <c:v>2013</c:v>
                </c:pt>
                <c:pt idx="19" formatCode="0">
                  <c:v>2014</c:v>
                </c:pt>
                <c:pt idx="20" formatCode="0">
                  <c:v>2015</c:v>
                </c:pt>
                <c:pt idx="21" formatCode="0">
                  <c:v>2016</c:v>
                </c:pt>
                <c:pt idx="22" formatCode="0">
                  <c:v>2017</c:v>
                </c:pt>
                <c:pt idx="23" formatCode="0">
                  <c:v>2018</c:v>
                </c:pt>
                <c:pt idx="24" formatCode="0">
                  <c:v>2019</c:v>
                </c:pt>
                <c:pt idx="25" formatCode="0">
                  <c:v>2020</c:v>
                </c:pt>
                <c:pt idx="26" formatCode="0">
                  <c:v>2021</c:v>
                </c:pt>
                <c:pt idx="27" formatCode="0">
                  <c:v>2022</c:v>
                </c:pt>
                <c:pt idx="28" formatCode="0">
                  <c:v>2023</c:v>
                </c:pt>
                <c:pt idx="29" formatCode="0">
                  <c:v>2024</c:v>
                </c:pt>
                <c:pt idx="30" formatCode="0">
                  <c:v>2025</c:v>
                </c:pt>
                <c:pt idx="31" formatCode="0">
                  <c:v>2026</c:v>
                </c:pt>
                <c:pt idx="32" formatCode="0">
                  <c:v>2027</c:v>
                </c:pt>
                <c:pt idx="33" formatCode="0">
                  <c:v>2028</c:v>
                </c:pt>
                <c:pt idx="34" formatCode="0">
                  <c:v>2029</c:v>
                </c:pt>
                <c:pt idx="35" formatCode="0">
                  <c:v>2030</c:v>
                </c:pt>
                <c:pt idx="36" formatCode="0">
                  <c:v>2031</c:v>
                </c:pt>
                <c:pt idx="37" formatCode="0">
                  <c:v>2032</c:v>
                </c:pt>
                <c:pt idx="38" formatCode="0">
                  <c:v>2033</c:v>
                </c:pt>
                <c:pt idx="39" formatCode="0">
                  <c:v>2034</c:v>
                </c:pt>
                <c:pt idx="40" formatCode="0">
                  <c:v>2035</c:v>
                </c:pt>
              </c:numCache>
            </c:numRef>
          </c:cat>
          <c:val>
            <c:numRef>
              <c:f>'Fig 1.1'!$D$8:$AR$8</c:f>
              <c:numCache>
                <c:formatCode>0.00</c:formatCode>
                <c:ptCount val="41"/>
                <c:pt idx="0">
                  <c:v>1.73</c:v>
                </c:pt>
                <c:pt idx="1">
                  <c:v>1.75</c:v>
                </c:pt>
                <c:pt idx="2">
                  <c:v>1.7450000000000001</c:v>
                </c:pt>
                <c:pt idx="3">
                  <c:v>1.7790000000000001</c:v>
                </c:pt>
                <c:pt idx="4">
                  <c:v>1.8080000000000001</c:v>
                </c:pt>
                <c:pt idx="5">
                  <c:v>1.893</c:v>
                </c:pt>
                <c:pt idx="6">
                  <c:v>1.895</c:v>
                </c:pt>
                <c:pt idx="7">
                  <c:v>1.881</c:v>
                </c:pt>
                <c:pt idx="8">
                  <c:v>1.891</c:v>
                </c:pt>
                <c:pt idx="9">
                  <c:v>1.915</c:v>
                </c:pt>
                <c:pt idx="10">
                  <c:v>1.9380000000000002</c:v>
                </c:pt>
                <c:pt idx="11">
                  <c:v>1.9969999999999999</c:v>
                </c:pt>
                <c:pt idx="12">
                  <c:v>1.9769999999999999</c:v>
                </c:pt>
                <c:pt idx="13">
                  <c:v>2.0069999999999997</c:v>
                </c:pt>
                <c:pt idx="14">
                  <c:v>2.004</c:v>
                </c:pt>
                <c:pt idx="15">
                  <c:v>2.0289999999999999</c:v>
                </c:pt>
                <c:pt idx="16">
                  <c:v>2.0099999999999998</c:v>
                </c:pt>
                <c:pt idx="17">
                  <c:v>2.008</c:v>
                </c:pt>
                <c:pt idx="18">
                  <c:v>1.9880000000000002</c:v>
                </c:pt>
                <c:pt idx="19">
                  <c:v>1.9990000000000001</c:v>
                </c:pt>
                <c:pt idx="20">
                  <c:v>1.9550000000000001</c:v>
                </c:pt>
                <c:pt idx="21">
                  <c:v>1.9240000000000002</c:v>
                </c:pt>
                <c:pt idx="22">
                  <c:v>1.893</c:v>
                </c:pt>
                <c:pt idx="23">
                  <c:v>1.87</c:v>
                </c:pt>
                <c:pt idx="24">
                  <c:v>1.8630000000000002</c:v>
                </c:pt>
                <c:pt idx="25">
                  <c:v>1.82</c:v>
                </c:pt>
              </c:numCache>
            </c:numRef>
          </c:val>
          <c:smooth val="0"/>
          <c:extLst>
            <c:ext xmlns:c16="http://schemas.microsoft.com/office/drawing/2014/chart" uri="{C3380CC4-5D6E-409C-BE32-E72D297353CC}">
              <c16:uniqueId val="{0000007F-C31F-493D-9AD0-4D2F2382CDF8}"/>
            </c:ext>
          </c:extLst>
        </c:ser>
        <c:dLbls>
          <c:showLegendKey val="0"/>
          <c:showVal val="0"/>
          <c:showCatName val="0"/>
          <c:showSerName val="0"/>
          <c:showPercent val="0"/>
          <c:showBubbleSize val="0"/>
        </c:dLbls>
        <c:smooth val="0"/>
        <c:axId val="74218112"/>
        <c:axId val="74237056"/>
      </c:lineChart>
      <c:catAx>
        <c:axId val="74218112"/>
        <c:scaling>
          <c:orientation val="minMax"/>
        </c:scaling>
        <c:delete val="0"/>
        <c:axPos val="b"/>
        <c:title>
          <c:tx>
            <c:rich>
              <a:bodyPr/>
              <a:lstStyle/>
              <a:p>
                <a:pPr>
                  <a:defRPr/>
                </a:pPr>
                <a:r>
                  <a:rPr lang="en-US"/>
                  <a:t>Année</a:t>
                </a:r>
              </a:p>
            </c:rich>
          </c:tx>
          <c:layout>
            <c:manualLayout>
              <c:xMode val="edge"/>
              <c:yMode val="edge"/>
              <c:x val="0.92715891965117259"/>
              <c:y val="0.71424382710885492"/>
            </c:manualLayout>
          </c:layout>
          <c:overlay val="0"/>
        </c:title>
        <c:numFmt formatCode="General" sourceLinked="1"/>
        <c:majorTickMark val="out"/>
        <c:minorTickMark val="none"/>
        <c:tickLblPos val="nextTo"/>
        <c:txPr>
          <a:bodyPr/>
          <a:lstStyle/>
          <a:p>
            <a:pPr>
              <a:defRPr sz="900"/>
            </a:pPr>
            <a:endParaRPr lang="fr-FR"/>
          </a:p>
        </c:txPr>
        <c:crossAx val="74237056"/>
        <c:crosses val="autoZero"/>
        <c:auto val="1"/>
        <c:lblAlgn val="ctr"/>
        <c:lblOffset val="100"/>
        <c:tickLblSkip val="1"/>
        <c:noMultiLvlLbl val="0"/>
      </c:catAx>
      <c:valAx>
        <c:axId val="74237056"/>
        <c:scaling>
          <c:orientation val="minMax"/>
          <c:max val="2.15"/>
          <c:min val="1.5"/>
        </c:scaling>
        <c:delete val="0"/>
        <c:axPos val="l"/>
        <c:majorGridlines>
          <c:spPr>
            <a:ln>
              <a:solidFill>
                <a:schemeClr val="bg1">
                  <a:lumMod val="65000"/>
                </a:schemeClr>
              </a:solidFill>
              <a:prstDash val="dash"/>
            </a:ln>
          </c:spPr>
        </c:majorGridlines>
        <c:numFmt formatCode="0.0" sourceLinked="0"/>
        <c:majorTickMark val="out"/>
        <c:minorTickMark val="none"/>
        <c:tickLblPos val="nextTo"/>
        <c:crossAx val="74218112"/>
        <c:crosses val="autoZero"/>
        <c:crossBetween val="midCat"/>
        <c:majorUnit val="0.1"/>
      </c:valAx>
      <c:spPr>
        <a:ln>
          <a:solidFill>
            <a:schemeClr val="bg1">
              <a:lumMod val="65000"/>
            </a:schemeClr>
          </a:solidFill>
        </a:ln>
      </c:spPr>
    </c:plotArea>
    <c:legend>
      <c:legendPos val="b"/>
      <c:layout>
        <c:manualLayout>
          <c:xMode val="edge"/>
          <c:yMode val="edge"/>
          <c:x val="1.0946405892811786E-2"/>
          <c:y val="0.79444623837615913"/>
          <c:w val="0.98473235579586793"/>
          <c:h val="0.20555376162384095"/>
        </c:manualLayout>
      </c:layout>
      <c:overlay val="0"/>
      <c:txPr>
        <a:bodyPr/>
        <a:lstStyle/>
        <a:p>
          <a:pPr>
            <a:defRPr sz="1000"/>
          </a:pPr>
          <a:endParaRPr lang="fr-FR"/>
        </a:p>
      </c:txPr>
    </c:legend>
    <c:plotVisOnly val="1"/>
    <c:dispBlanksAs val="gap"/>
    <c:showDLblsOverMax val="0"/>
  </c:chart>
  <c:spPr>
    <a:ln>
      <a:solidFill>
        <a:schemeClr val="bg1">
          <a:lumMod val="75000"/>
        </a:schemeClr>
      </a:solidFill>
    </a:ln>
  </c:spPr>
  <c:txPr>
    <a:bodyPr/>
    <a:lstStyle/>
    <a:p>
      <a:pPr>
        <a:defRPr>
          <a:latin typeface="+mn-lt"/>
          <a:cs typeface="Times New Roman" panose="02020603050405020304" pitchFamily="18" charset="0"/>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stacked"/>
        <c:varyColors val="0"/>
        <c:ser>
          <c:idx val="1"/>
          <c:order val="0"/>
          <c:tx>
            <c:strRef>
              <c:f>'Fig 1.6'!$B$9</c:f>
              <c:strCache>
                <c:ptCount val="1"/>
                <c:pt idx="0">
                  <c:v>Sans limitations</c:v>
                </c:pt>
              </c:strCache>
            </c:strRef>
          </c:tx>
          <c:spPr>
            <a:solidFill>
              <a:schemeClr val="accent2">
                <a:lumMod val="75000"/>
              </a:schemeClr>
            </a:solidFill>
          </c:spPr>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C-D810-4E86-A775-00B7818EEF4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1.6'!$C$8:$D$8</c:f>
              <c:numCache>
                <c:formatCode>General</c:formatCode>
                <c:ptCount val="2"/>
                <c:pt idx="0">
                  <c:v>2008</c:v>
                </c:pt>
                <c:pt idx="1">
                  <c:v>2021</c:v>
                </c:pt>
              </c:numCache>
            </c:numRef>
          </c:cat>
          <c:val>
            <c:numRef>
              <c:f>'Fig 1.6'!$C$9:$D$9</c:f>
              <c:numCache>
                <c:formatCode>0.0</c:formatCode>
                <c:ptCount val="2"/>
                <c:pt idx="0">
                  <c:v>8.6999999999999993</c:v>
                </c:pt>
                <c:pt idx="1">
                  <c:v>11.3</c:v>
                </c:pt>
              </c:numCache>
            </c:numRef>
          </c:val>
          <c:extLst>
            <c:ext xmlns:c16="http://schemas.microsoft.com/office/drawing/2014/chart" uri="{C3380CC4-5D6E-409C-BE32-E72D297353CC}">
              <c16:uniqueId val="{00000000-FD5F-4A41-B15C-A7462A4F0077}"/>
            </c:ext>
          </c:extLst>
        </c:ser>
        <c:ser>
          <c:idx val="2"/>
          <c:order val="1"/>
          <c:tx>
            <c:strRef>
              <c:f>'Fig 1.6'!$B$10</c:f>
              <c:strCache>
                <c:ptCount val="1"/>
                <c:pt idx="0">
                  <c:v>Avec limitations</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1.6'!$C$8:$D$8</c:f>
              <c:numCache>
                <c:formatCode>General</c:formatCode>
                <c:ptCount val="2"/>
                <c:pt idx="0">
                  <c:v>2008</c:v>
                </c:pt>
                <c:pt idx="1">
                  <c:v>2021</c:v>
                </c:pt>
              </c:numCache>
            </c:numRef>
          </c:cat>
          <c:val>
            <c:numRef>
              <c:f>'Fig 1.6'!$C$10:$D$10</c:f>
              <c:numCache>
                <c:formatCode>0.0</c:formatCode>
                <c:ptCount val="2"/>
                <c:pt idx="0">
                  <c:v>9.5</c:v>
                </c:pt>
                <c:pt idx="1">
                  <c:v>7.8000000000000007</c:v>
                </c:pt>
              </c:numCache>
            </c:numRef>
          </c:val>
          <c:extLst>
            <c:ext xmlns:c16="http://schemas.microsoft.com/office/drawing/2014/chart" uri="{C3380CC4-5D6E-409C-BE32-E72D297353CC}">
              <c16:uniqueId val="{00000001-FD5F-4A41-B15C-A7462A4F0077}"/>
            </c:ext>
          </c:extLst>
        </c:ser>
        <c:dLbls>
          <c:showLegendKey val="0"/>
          <c:showVal val="1"/>
          <c:showCatName val="0"/>
          <c:showSerName val="0"/>
          <c:showPercent val="0"/>
          <c:showBubbleSize val="0"/>
        </c:dLbls>
        <c:gapWidth val="75"/>
        <c:overlap val="100"/>
        <c:axId val="126568704"/>
        <c:axId val="126599552"/>
      </c:barChart>
      <c:catAx>
        <c:axId val="126568704"/>
        <c:scaling>
          <c:orientation val="minMax"/>
        </c:scaling>
        <c:delete val="0"/>
        <c:axPos val="b"/>
        <c:numFmt formatCode="General" sourceLinked="1"/>
        <c:majorTickMark val="none"/>
        <c:minorTickMark val="none"/>
        <c:tickLblPos val="nextTo"/>
        <c:crossAx val="126599552"/>
        <c:crosses val="autoZero"/>
        <c:auto val="1"/>
        <c:lblAlgn val="ctr"/>
        <c:lblOffset val="100"/>
        <c:noMultiLvlLbl val="0"/>
      </c:catAx>
      <c:valAx>
        <c:axId val="126599552"/>
        <c:scaling>
          <c:orientation val="minMax"/>
          <c:max val="25"/>
        </c:scaling>
        <c:delete val="0"/>
        <c:axPos val="l"/>
        <c:numFmt formatCode="0" sourceLinked="0"/>
        <c:majorTickMark val="none"/>
        <c:minorTickMark val="none"/>
        <c:tickLblPos val="nextTo"/>
        <c:crossAx val="12656870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2190037037037037"/>
          <c:y val="7.5741481481481465E-2"/>
          <c:w val="0.82635888888888887"/>
          <c:h val="0.69314407407407408"/>
        </c:manualLayout>
      </c:layout>
      <c:barChart>
        <c:barDir val="col"/>
        <c:grouping val="stacked"/>
        <c:varyColors val="0"/>
        <c:ser>
          <c:idx val="1"/>
          <c:order val="0"/>
          <c:tx>
            <c:strRef>
              <c:f>'Fig 1.6'!$B$5</c:f>
              <c:strCache>
                <c:ptCount val="1"/>
                <c:pt idx="0">
                  <c:v>Sans limitations</c:v>
                </c:pt>
              </c:strCache>
            </c:strRef>
          </c:tx>
          <c:spPr>
            <a:solidFill>
              <a:srgbClr val="604A7B"/>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1.6'!$C$4:$D$4</c:f>
              <c:numCache>
                <c:formatCode>General</c:formatCode>
                <c:ptCount val="2"/>
                <c:pt idx="0">
                  <c:v>2008</c:v>
                </c:pt>
                <c:pt idx="1">
                  <c:v>2021</c:v>
                </c:pt>
              </c:numCache>
            </c:numRef>
          </c:cat>
          <c:val>
            <c:numRef>
              <c:f>'Fig 1.6'!$C$5:$D$5</c:f>
              <c:numCache>
                <c:formatCode>0.0</c:formatCode>
                <c:ptCount val="2"/>
                <c:pt idx="0">
                  <c:v>10</c:v>
                </c:pt>
                <c:pt idx="1">
                  <c:v>12.6</c:v>
                </c:pt>
              </c:numCache>
            </c:numRef>
          </c:val>
          <c:extLst>
            <c:ext xmlns:c16="http://schemas.microsoft.com/office/drawing/2014/chart" uri="{C3380CC4-5D6E-409C-BE32-E72D297353CC}">
              <c16:uniqueId val="{00000000-BDA8-4E8A-9273-D0356C6A978D}"/>
            </c:ext>
          </c:extLst>
        </c:ser>
        <c:ser>
          <c:idx val="2"/>
          <c:order val="1"/>
          <c:tx>
            <c:strRef>
              <c:f>'Fig 1.6'!$B$6</c:f>
              <c:strCache>
                <c:ptCount val="1"/>
                <c:pt idx="0">
                  <c:v>Avec limitations</c:v>
                </c:pt>
              </c:strCache>
            </c:strRef>
          </c:tx>
          <c:spPr>
            <a:solidFill>
              <a:srgbClr val="CCCCF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1.6'!$C$4:$D$4</c:f>
              <c:numCache>
                <c:formatCode>General</c:formatCode>
                <c:ptCount val="2"/>
                <c:pt idx="0">
                  <c:v>2008</c:v>
                </c:pt>
                <c:pt idx="1">
                  <c:v>2021</c:v>
                </c:pt>
              </c:numCache>
            </c:numRef>
          </c:cat>
          <c:val>
            <c:numRef>
              <c:f>'Fig 1.6'!$C$6:$D$6</c:f>
              <c:numCache>
                <c:formatCode>0.0</c:formatCode>
                <c:ptCount val="2"/>
                <c:pt idx="0">
                  <c:v>12.5</c:v>
                </c:pt>
                <c:pt idx="1">
                  <c:v>10.6</c:v>
                </c:pt>
              </c:numCache>
            </c:numRef>
          </c:val>
          <c:extLst>
            <c:ext xmlns:c16="http://schemas.microsoft.com/office/drawing/2014/chart" uri="{C3380CC4-5D6E-409C-BE32-E72D297353CC}">
              <c16:uniqueId val="{00000001-BDA8-4E8A-9273-D0356C6A978D}"/>
            </c:ext>
          </c:extLst>
        </c:ser>
        <c:dLbls>
          <c:showLegendKey val="0"/>
          <c:showVal val="1"/>
          <c:showCatName val="0"/>
          <c:showSerName val="0"/>
          <c:showPercent val="0"/>
          <c:showBubbleSize val="0"/>
        </c:dLbls>
        <c:gapWidth val="75"/>
        <c:overlap val="100"/>
        <c:axId val="126715392"/>
        <c:axId val="126716928"/>
      </c:barChart>
      <c:catAx>
        <c:axId val="126715392"/>
        <c:scaling>
          <c:orientation val="minMax"/>
        </c:scaling>
        <c:delete val="0"/>
        <c:axPos val="b"/>
        <c:numFmt formatCode="General" sourceLinked="1"/>
        <c:majorTickMark val="none"/>
        <c:minorTickMark val="none"/>
        <c:tickLblPos val="nextTo"/>
        <c:crossAx val="126716928"/>
        <c:crosses val="autoZero"/>
        <c:auto val="1"/>
        <c:lblAlgn val="ctr"/>
        <c:lblOffset val="100"/>
        <c:noMultiLvlLbl val="0"/>
      </c:catAx>
      <c:valAx>
        <c:axId val="126716928"/>
        <c:scaling>
          <c:orientation val="minMax"/>
        </c:scaling>
        <c:delete val="0"/>
        <c:axPos val="l"/>
        <c:numFmt formatCode="0" sourceLinked="0"/>
        <c:majorTickMark val="none"/>
        <c:minorTickMark val="none"/>
        <c:tickLblPos val="nextTo"/>
        <c:crossAx val="1267153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9836228305382E-2"/>
          <c:y val="4.8728559237085363E-2"/>
          <c:w val="0.89917501510986497"/>
          <c:h val="0.67695743517159357"/>
        </c:manualLayout>
      </c:layout>
      <c:lineChart>
        <c:grouping val="standard"/>
        <c:varyColors val="0"/>
        <c:ser>
          <c:idx val="5"/>
          <c:order val="3"/>
          <c:spPr>
            <a:ln w="19050">
              <a:solidFill>
                <a:schemeClr val="bg1">
                  <a:lumMod val="65000"/>
                </a:schemeClr>
              </a:solidFill>
            </a:ln>
          </c:spPr>
          <c:marker>
            <c:symbol val="circle"/>
            <c:size val="5"/>
            <c:spPr>
              <a:solidFill>
                <a:schemeClr val="bg1">
                  <a:lumMod val="65000"/>
                </a:schemeClr>
              </a:solidFill>
              <a:ln>
                <a:solidFill>
                  <a:schemeClr val="bg1">
                    <a:lumMod val="65000"/>
                  </a:schemeClr>
                </a:solidFill>
              </a:ln>
            </c:spPr>
          </c:marker>
          <c:dLbls>
            <c:dLbl>
              <c:idx val="80"/>
              <c:layout>
                <c:manualLayout>
                  <c:x val="-4.3225275816400829E-2"/>
                  <c:y val="2.8070165098249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7C-4AA7-9415-0BFC6DFD58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1.7'!$AE$5:$DG$5</c:f>
              <c:numCache>
                <c:formatCode>0.00</c:formatCode>
                <c:ptCount val="81"/>
                <c:pt idx="33">
                  <c:v>1.77075996802825</c:v>
                </c:pt>
                <c:pt idx="34">
                  <c:v>1.7364743836422982</c:v>
                </c:pt>
                <c:pt idx="35">
                  <c:v>1.7030275636327152</c:v>
                </c:pt>
                <c:pt idx="36">
                  <c:v>1.6732168602023509</c:v>
                </c:pt>
                <c:pt idx="37">
                  <c:v>1.6466601375861916</c:v>
                </c:pt>
                <c:pt idx="38">
                  <c:v>1.6240618033688881</c:v>
                </c:pt>
                <c:pt idx="39">
                  <c:v>1.6032201514073894</c:v>
                </c:pt>
                <c:pt idx="40">
                  <c:v>1.5824583454428984</c:v>
                </c:pt>
                <c:pt idx="41">
                  <c:v>1.5624200346983863</c:v>
                </c:pt>
                <c:pt idx="42">
                  <c:v>1.5406534593752597</c:v>
                </c:pt>
                <c:pt idx="43">
                  <c:v>1.5198637344742563</c:v>
                </c:pt>
                <c:pt idx="44">
                  <c:v>1.5021009726934049</c:v>
                </c:pt>
                <c:pt idx="45">
                  <c:v>1.4903711349207769</c:v>
                </c:pt>
                <c:pt idx="46">
                  <c:v>1.4832564807331139</c:v>
                </c:pt>
                <c:pt idx="47">
                  <c:v>1.4790706442403869</c:v>
                </c:pt>
                <c:pt idx="48">
                  <c:v>1.472741962175558</c:v>
                </c:pt>
                <c:pt idx="49">
                  <c:v>1.466784533906021</c:v>
                </c:pt>
                <c:pt idx="50">
                  <c:v>1.4591811967688493</c:v>
                </c:pt>
                <c:pt idx="51">
                  <c:v>1.4461392171241565</c:v>
                </c:pt>
                <c:pt idx="52">
                  <c:v>1.4337910093090169</c:v>
                </c:pt>
                <c:pt idx="53">
                  <c:v>1.422422697748513</c:v>
                </c:pt>
                <c:pt idx="54">
                  <c:v>1.4160264774802094</c:v>
                </c:pt>
                <c:pt idx="55">
                  <c:v>1.4083863173448801</c:v>
                </c:pt>
                <c:pt idx="56">
                  <c:v>1.3998113845810507</c:v>
                </c:pt>
                <c:pt idx="57">
                  <c:v>1.39086274197403</c:v>
                </c:pt>
                <c:pt idx="58">
                  <c:v>1.3831291372150087</c:v>
                </c:pt>
                <c:pt idx="59">
                  <c:v>1.3753943044045729</c:v>
                </c:pt>
                <c:pt idx="60">
                  <c:v>1.3686701773990999</c:v>
                </c:pt>
                <c:pt idx="61">
                  <c:v>1.3623520759484435</c:v>
                </c:pt>
                <c:pt idx="62">
                  <c:v>1.3576306699394121</c:v>
                </c:pt>
                <c:pt idx="63">
                  <c:v>1.3542113006970258</c:v>
                </c:pt>
                <c:pt idx="64">
                  <c:v>1.3541303856413627</c:v>
                </c:pt>
                <c:pt idx="65">
                  <c:v>1.3543539730906398</c:v>
                </c:pt>
                <c:pt idx="66">
                  <c:v>1.3531577424269137</c:v>
                </c:pt>
                <c:pt idx="67">
                  <c:v>1.3517993223538247</c:v>
                </c:pt>
                <c:pt idx="68">
                  <c:v>1.3516383271474246</c:v>
                </c:pt>
                <c:pt idx="69">
                  <c:v>1.3498457877108985</c:v>
                </c:pt>
                <c:pt idx="70">
                  <c:v>1.3478127485316351</c:v>
                </c:pt>
                <c:pt idx="71">
                  <c:v>1.3415766180708977</c:v>
                </c:pt>
                <c:pt idx="72">
                  <c:v>1.3365633827025309</c:v>
                </c:pt>
                <c:pt idx="73">
                  <c:v>1.332415194728354</c:v>
                </c:pt>
                <c:pt idx="74">
                  <c:v>1.3281668311883326</c:v>
                </c:pt>
                <c:pt idx="75">
                  <c:v>1.3229737353717232</c:v>
                </c:pt>
                <c:pt idx="76">
                  <c:v>1.3166688476735711</c:v>
                </c:pt>
                <c:pt idx="77">
                  <c:v>1.3079377585506213</c:v>
                </c:pt>
                <c:pt idx="78">
                  <c:v>1.2996668750021172</c:v>
                </c:pt>
                <c:pt idx="79">
                  <c:v>1.2897074045795187</c:v>
                </c:pt>
                <c:pt idx="80">
                  <c:v>1.2795865315092774</c:v>
                </c:pt>
              </c:numCache>
            </c:numRef>
          </c:val>
          <c:smooth val="0"/>
          <c:extLst>
            <c:ext xmlns:c16="http://schemas.microsoft.com/office/drawing/2014/chart" uri="{C3380CC4-5D6E-409C-BE32-E72D297353CC}">
              <c16:uniqueId val="{00000001-407C-4AA7-9415-0BFC6DFD58D6}"/>
            </c:ext>
          </c:extLst>
        </c:ser>
        <c:ser>
          <c:idx val="6"/>
          <c:order val="4"/>
          <c:spPr>
            <a:ln w="28575">
              <a:solidFill>
                <a:schemeClr val="bg1">
                  <a:lumMod val="65000"/>
                </a:schemeClr>
              </a:solidFill>
              <a:prstDash val="solid"/>
            </a:ln>
          </c:spPr>
          <c:marker>
            <c:symbol val="none"/>
          </c:marker>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1.11 '!#REF!</c:f>
              <c:numCache>
                <c:formatCode>General</c:formatCode>
                <c:ptCount val="1"/>
                <c:pt idx="0">
                  <c:v>1</c:v>
                </c:pt>
              </c:numCache>
            </c:numRef>
          </c:val>
          <c:smooth val="0"/>
          <c:extLst>
            <c:ext xmlns:c16="http://schemas.microsoft.com/office/drawing/2014/chart" uri="{C3380CC4-5D6E-409C-BE32-E72D297353CC}">
              <c16:uniqueId val="{00000002-407C-4AA7-9415-0BFC6DFD58D6}"/>
            </c:ext>
          </c:extLst>
        </c:ser>
        <c:ser>
          <c:idx val="7"/>
          <c:order val="5"/>
          <c:spPr>
            <a:ln w="12700">
              <a:solidFill>
                <a:schemeClr val="bg1">
                  <a:lumMod val="65000"/>
                </a:schemeClr>
              </a:solidFill>
              <a:prstDash val="lgDash"/>
            </a:ln>
          </c:spPr>
          <c:marker>
            <c:symbol val="square"/>
            <c:size val="3"/>
            <c:spPr>
              <a:solidFill>
                <a:schemeClr val="bg1"/>
              </a:solidFill>
              <a:ln w="6350">
                <a:solidFill>
                  <a:schemeClr val="bg1">
                    <a:lumMod val="65000"/>
                  </a:schemeClr>
                </a:solidFill>
              </a:ln>
            </c:spPr>
          </c:marker>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1.5 ok'!#REF!</c:f>
              <c:numCache>
                <c:formatCode>General</c:formatCode>
                <c:ptCount val="1"/>
                <c:pt idx="0">
                  <c:v>1</c:v>
                </c:pt>
              </c:numCache>
            </c:numRef>
          </c:val>
          <c:smooth val="0"/>
          <c:extLst>
            <c:ext xmlns:c16="http://schemas.microsoft.com/office/drawing/2014/chart" uri="{C3380CC4-5D6E-409C-BE32-E72D297353CC}">
              <c16:uniqueId val="{00000003-407C-4AA7-9415-0BFC6DFD58D6}"/>
            </c:ext>
          </c:extLst>
        </c:ser>
        <c:ser>
          <c:idx val="8"/>
          <c:order val="6"/>
          <c:marker>
            <c:symbol val="circle"/>
            <c:size val="4"/>
            <c:spPr>
              <a:solidFill>
                <a:schemeClr val="bg1"/>
              </a:solidFill>
              <a:ln>
                <a:solidFill>
                  <a:schemeClr val="tx1"/>
                </a:solidFill>
              </a:ln>
            </c:spPr>
          </c:marker>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1.7'!$AE$6:$DG$6</c:f>
              <c:numCache>
                <c:formatCode>0.00</c:formatCode>
                <c:ptCount val="81"/>
                <c:pt idx="0">
                  <c:v>2.7958867054158345</c:v>
                </c:pt>
                <c:pt idx="1">
                  <c:v>2.7941900570879517</c:v>
                </c:pt>
                <c:pt idx="2">
                  <c:v>2.7708285150829814</c:v>
                </c:pt>
                <c:pt idx="3">
                  <c:v>2.7478664206222279</c:v>
                </c:pt>
                <c:pt idx="4">
                  <c:v>2.7335562227838599</c:v>
                </c:pt>
                <c:pt idx="5">
                  <c:v>2.7086738745373529</c:v>
                </c:pt>
                <c:pt idx="6">
                  <c:v>2.6896294170855648</c:v>
                </c:pt>
                <c:pt idx="7">
                  <c:v>2.6708015595462311</c:v>
                </c:pt>
                <c:pt idx="8">
                  <c:v>2.6575157805950509</c:v>
                </c:pt>
                <c:pt idx="9">
                  <c:v>2.6459196378171628</c:v>
                </c:pt>
                <c:pt idx="10">
                  <c:v>2.6369922502581384</c:v>
                </c:pt>
                <c:pt idx="11">
                  <c:v>2.640772233237525</c:v>
                </c:pt>
                <c:pt idx="12">
                  <c:v>2.6520226350387652</c:v>
                </c:pt>
                <c:pt idx="13">
                  <c:v>2.6482935940542069</c:v>
                </c:pt>
                <c:pt idx="14">
                  <c:v>2.6348641369754549</c:v>
                </c:pt>
                <c:pt idx="15">
                  <c:v>2.6119165553905459</c:v>
                </c:pt>
                <c:pt idx="16">
                  <c:v>2.5935195281492476</c:v>
                </c:pt>
                <c:pt idx="17">
                  <c:v>2.5310068057722712</c:v>
                </c:pt>
                <c:pt idx="18">
                  <c:v>2.4596013699489867</c:v>
                </c:pt>
                <c:pt idx="19">
                  <c:v>2.3911458233925047</c:v>
                </c:pt>
                <c:pt idx="20">
                  <c:v>2.3277524800457701</c:v>
                </c:pt>
                <c:pt idx="21">
                  <c:v>2.2651123984993142</c:v>
                </c:pt>
                <c:pt idx="22">
                  <c:v>2.2146618624824375</c:v>
                </c:pt>
                <c:pt idx="23">
                  <c:v>2.1634243735874681</c:v>
                </c:pt>
                <c:pt idx="24">
                  <c:v>2.1196028233335782</c:v>
                </c:pt>
                <c:pt idx="25">
                  <c:v>2.0696079689518871</c:v>
                </c:pt>
                <c:pt idx="26">
                  <c:v>2.0243366027532077</c:v>
                </c:pt>
                <c:pt idx="27">
                  <c:v>1.9776963710240663</c:v>
                </c:pt>
                <c:pt idx="28">
                  <c:v>1.9410287816185019</c:v>
                </c:pt>
                <c:pt idx="29">
                  <c:v>1.9041576420671478</c:v>
                </c:pt>
                <c:pt idx="30">
                  <c:v>1.8676820180367379</c:v>
                </c:pt>
              </c:numCache>
            </c:numRef>
          </c:val>
          <c:smooth val="0"/>
          <c:extLst>
            <c:ext xmlns:c16="http://schemas.microsoft.com/office/drawing/2014/chart" uri="{C3380CC4-5D6E-409C-BE32-E72D297353CC}">
              <c16:uniqueId val="{00000004-407C-4AA7-9415-0BFC6DFD58D6}"/>
            </c:ext>
          </c:extLst>
        </c:ser>
        <c:ser>
          <c:idx val="9"/>
          <c:order val="7"/>
          <c:marker>
            <c:symbol val="circle"/>
            <c:size val="5"/>
            <c:spPr>
              <a:solidFill>
                <a:schemeClr val="bg1">
                  <a:lumMod val="65000"/>
                </a:schemeClr>
              </a:solidFill>
              <a:ln>
                <a:solidFill>
                  <a:srgbClr val="FF0000"/>
                </a:solidFill>
              </a:ln>
            </c:spPr>
          </c:marker>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1.7'!$AE$7:$DG$7</c:f>
              <c:numCache>
                <c:formatCode>0.00</c:formatCode>
                <c:ptCount val="81"/>
                <c:pt idx="30">
                  <c:v>1.8676820180367379</c:v>
                </c:pt>
                <c:pt idx="31">
                  <c:v>1.8411063768373079</c:v>
                </c:pt>
                <c:pt idx="32">
                  <c:v>1.8135278087398812</c:v>
                </c:pt>
                <c:pt idx="33">
                  <c:v>1.7875690016094905</c:v>
                </c:pt>
              </c:numCache>
            </c:numRef>
          </c:val>
          <c:smooth val="0"/>
          <c:extLst>
            <c:ext xmlns:c16="http://schemas.microsoft.com/office/drawing/2014/chart" uri="{C3380CC4-5D6E-409C-BE32-E72D297353CC}">
              <c16:uniqueId val="{00000006-407C-4AA7-9415-0BFC6DFD58D6}"/>
            </c:ext>
          </c:extLst>
        </c:ser>
        <c:ser>
          <c:idx val="0"/>
          <c:order val="0"/>
          <c:tx>
            <c:strRef>
              <c:f>'Fig 1.7'!$B$10</c:f>
              <c:strCache>
                <c:ptCount val="1"/>
                <c:pt idx="0">
                  <c:v>projections 2021-2070 - scénario central</c:v>
                </c:pt>
              </c:strCache>
            </c:strRef>
          </c:tx>
          <c:spPr>
            <a:ln w="19050">
              <a:solidFill>
                <a:schemeClr val="bg1">
                  <a:lumMod val="65000"/>
                </a:schemeClr>
              </a:solidFill>
            </a:ln>
          </c:spPr>
          <c:marker>
            <c:symbol val="circle"/>
            <c:size val="5"/>
            <c:spPr>
              <a:solidFill>
                <a:schemeClr val="bg1">
                  <a:lumMod val="65000"/>
                </a:schemeClr>
              </a:solidFill>
              <a:ln>
                <a:solidFill>
                  <a:schemeClr val="bg1">
                    <a:lumMod val="65000"/>
                  </a:schemeClr>
                </a:solidFill>
              </a:ln>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7C-4AA7-9415-0BFC6DFD58D6}"/>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7C-4AA7-9415-0BFC6DFD58D6}"/>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7C-4AA7-9415-0BFC6DFD58D6}"/>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7C-4AA7-9415-0BFC6DFD58D6}"/>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07C-4AA7-9415-0BFC6DFD58D6}"/>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7C-4AA7-9415-0BFC6DFD58D6}"/>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7C-4AA7-9415-0BFC6DFD58D6}"/>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7C-4AA7-9415-0BFC6DFD58D6}"/>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7C-4AA7-9415-0BFC6DFD58D6}"/>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07C-4AA7-9415-0BFC6DFD58D6}"/>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07C-4AA7-9415-0BFC6DFD58D6}"/>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07C-4AA7-9415-0BFC6DFD58D6}"/>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07C-4AA7-9415-0BFC6DFD58D6}"/>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07C-4AA7-9415-0BFC6DFD58D6}"/>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07C-4AA7-9415-0BFC6DFD58D6}"/>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07C-4AA7-9415-0BFC6DFD58D6}"/>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07C-4AA7-9415-0BFC6DFD58D6}"/>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07C-4AA7-9415-0BFC6DFD58D6}"/>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07C-4AA7-9415-0BFC6DFD58D6}"/>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07C-4AA7-9415-0BFC6DFD58D6}"/>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07C-4AA7-9415-0BFC6DFD58D6}"/>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07C-4AA7-9415-0BFC6DFD58D6}"/>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07C-4AA7-9415-0BFC6DFD58D6}"/>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07C-4AA7-9415-0BFC6DFD58D6}"/>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07C-4AA7-9415-0BFC6DFD58D6}"/>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07C-4AA7-9415-0BFC6DFD58D6}"/>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07C-4AA7-9415-0BFC6DFD58D6}"/>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07C-4AA7-9415-0BFC6DFD58D6}"/>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07C-4AA7-9415-0BFC6DFD58D6}"/>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07C-4AA7-9415-0BFC6DFD58D6}"/>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07C-4AA7-9415-0BFC6DFD58D6}"/>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07C-4AA7-9415-0BFC6DFD58D6}"/>
                </c:ext>
              </c:extLst>
            </c:dLbl>
            <c:dLbl>
              <c:idx val="32"/>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07C-4AA7-9415-0BFC6DFD58D6}"/>
                </c:ext>
              </c:extLst>
            </c:dLbl>
            <c:dLbl>
              <c:idx val="33"/>
              <c:layout/>
              <c:tx>
                <c:rich>
                  <a:bodyPr/>
                  <a:lstStyle/>
                  <a:p>
                    <a:fld id="{6374BFC4-F0B8-42AE-BB72-3B6145857FF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407C-4AA7-9415-0BFC6DFD58D6}"/>
                </c:ext>
              </c:extLst>
            </c:dLbl>
            <c:dLbl>
              <c:idx val="34"/>
              <c:layout/>
              <c:tx>
                <c:rich>
                  <a:bodyPr/>
                  <a:lstStyle/>
                  <a:p>
                    <a:fld id="{372C21BE-1115-4BB4-A692-980B5E7D804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407C-4AA7-9415-0BFC6DFD58D6}"/>
                </c:ext>
              </c:extLst>
            </c:dLbl>
            <c:dLbl>
              <c:idx val="35"/>
              <c:layout/>
              <c:tx>
                <c:rich>
                  <a:bodyPr/>
                  <a:lstStyle/>
                  <a:p>
                    <a:fld id="{05821C32-1933-4F18-9B96-2CFAAA1D49C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A-407C-4AA7-9415-0BFC6DFD58D6}"/>
                </c:ext>
              </c:extLst>
            </c:dLbl>
            <c:dLbl>
              <c:idx val="36"/>
              <c:layout/>
              <c:tx>
                <c:rich>
                  <a:bodyPr/>
                  <a:lstStyle/>
                  <a:p>
                    <a:fld id="{226605C7-EA37-4D45-B0A9-31F01FDC54B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407C-4AA7-9415-0BFC6DFD58D6}"/>
                </c:ext>
              </c:extLst>
            </c:dLbl>
            <c:dLbl>
              <c:idx val="37"/>
              <c:layout/>
              <c:tx>
                <c:rich>
                  <a:bodyPr/>
                  <a:lstStyle/>
                  <a:p>
                    <a:fld id="{D47FAE9B-5CEF-4659-B214-25148E2F5A8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C-407C-4AA7-9415-0BFC6DFD58D6}"/>
                </c:ext>
              </c:extLst>
            </c:dLbl>
            <c:dLbl>
              <c:idx val="38"/>
              <c:layout/>
              <c:tx>
                <c:rich>
                  <a:bodyPr/>
                  <a:lstStyle/>
                  <a:p>
                    <a:fld id="{B5DF4B0A-2A5B-4754-82CF-011D9F905C9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D-407C-4AA7-9415-0BFC6DFD58D6}"/>
                </c:ext>
              </c:extLst>
            </c:dLbl>
            <c:dLbl>
              <c:idx val="39"/>
              <c:layout/>
              <c:tx>
                <c:rich>
                  <a:bodyPr/>
                  <a:lstStyle/>
                  <a:p>
                    <a:fld id="{B8910F79-359B-42CA-9743-1A28119F606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E-407C-4AA7-9415-0BFC6DFD58D6}"/>
                </c:ext>
              </c:extLst>
            </c:dLbl>
            <c:dLbl>
              <c:idx val="40"/>
              <c:layout/>
              <c:tx>
                <c:rich>
                  <a:bodyPr/>
                  <a:lstStyle/>
                  <a:p>
                    <a:fld id="{B64350B3-3521-4DC7-B8D4-1AB81A8F684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F-407C-4AA7-9415-0BFC6DFD58D6}"/>
                </c:ext>
              </c:extLst>
            </c:dLbl>
            <c:dLbl>
              <c:idx val="41"/>
              <c:layout/>
              <c:tx>
                <c:rich>
                  <a:bodyPr/>
                  <a:lstStyle/>
                  <a:p>
                    <a:fld id="{4742D159-D4FE-4C0D-8F15-9D3948E8DC2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0-407C-4AA7-9415-0BFC6DFD58D6}"/>
                </c:ext>
              </c:extLst>
            </c:dLbl>
            <c:dLbl>
              <c:idx val="42"/>
              <c:layout/>
              <c:tx>
                <c:rich>
                  <a:bodyPr/>
                  <a:lstStyle/>
                  <a:p>
                    <a:fld id="{1C2C1EE2-C80E-4277-B1C4-FBC38FC78B7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1-407C-4AA7-9415-0BFC6DFD58D6}"/>
                </c:ext>
              </c:extLst>
            </c:dLbl>
            <c:dLbl>
              <c:idx val="43"/>
              <c:layout/>
              <c:tx>
                <c:rich>
                  <a:bodyPr/>
                  <a:lstStyle/>
                  <a:p>
                    <a:fld id="{96BB57B9-1812-4343-B3A8-719A5DCB9E5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2-407C-4AA7-9415-0BFC6DFD58D6}"/>
                </c:ext>
              </c:extLst>
            </c:dLbl>
            <c:dLbl>
              <c:idx val="44"/>
              <c:layout/>
              <c:tx>
                <c:rich>
                  <a:bodyPr/>
                  <a:lstStyle/>
                  <a:p>
                    <a:fld id="{AB4E8620-3C47-4BD4-BAF8-459ADC838F2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3-407C-4AA7-9415-0BFC6DFD58D6}"/>
                </c:ext>
              </c:extLst>
            </c:dLbl>
            <c:dLbl>
              <c:idx val="45"/>
              <c:layout/>
              <c:tx>
                <c:rich>
                  <a:bodyPr/>
                  <a:lstStyle/>
                  <a:p>
                    <a:fld id="{ABF4B178-2719-45C7-A8C3-60BE2274A1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4-407C-4AA7-9415-0BFC6DFD58D6}"/>
                </c:ext>
              </c:extLst>
            </c:dLbl>
            <c:dLbl>
              <c:idx val="46"/>
              <c:layout/>
              <c:tx>
                <c:rich>
                  <a:bodyPr/>
                  <a:lstStyle/>
                  <a:p>
                    <a:fld id="{F0E6015C-9785-475C-8795-82D5353070E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5-407C-4AA7-9415-0BFC6DFD58D6}"/>
                </c:ext>
              </c:extLst>
            </c:dLbl>
            <c:dLbl>
              <c:idx val="47"/>
              <c:layout/>
              <c:tx>
                <c:rich>
                  <a:bodyPr/>
                  <a:lstStyle/>
                  <a:p>
                    <a:fld id="{7EAD3D5B-CA84-440E-84BD-2D4683C5175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407C-4AA7-9415-0BFC6DFD58D6}"/>
                </c:ext>
              </c:extLst>
            </c:dLbl>
            <c:dLbl>
              <c:idx val="48"/>
              <c:layout/>
              <c:tx>
                <c:rich>
                  <a:bodyPr/>
                  <a:lstStyle/>
                  <a:p>
                    <a:fld id="{45FBA17B-88B8-4F82-B57B-BA4BA6FB921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407C-4AA7-9415-0BFC6DFD58D6}"/>
                </c:ext>
              </c:extLst>
            </c:dLbl>
            <c:dLbl>
              <c:idx val="49"/>
              <c:layout/>
              <c:tx>
                <c:rich>
                  <a:bodyPr/>
                  <a:lstStyle/>
                  <a:p>
                    <a:fld id="{DFDB6AC8-A64D-4CA8-8509-15C7EFA8F7E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407C-4AA7-9415-0BFC6DFD58D6}"/>
                </c:ext>
              </c:extLst>
            </c:dLbl>
            <c:dLbl>
              <c:idx val="50"/>
              <c:layout/>
              <c:tx>
                <c:rich>
                  <a:bodyPr/>
                  <a:lstStyle/>
                  <a:p>
                    <a:fld id="{5362DD60-3570-437D-8237-2B4AA7DA401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9-407C-4AA7-9415-0BFC6DFD58D6}"/>
                </c:ext>
              </c:extLst>
            </c:dLbl>
            <c:dLbl>
              <c:idx val="51"/>
              <c:layout/>
              <c:tx>
                <c:rich>
                  <a:bodyPr/>
                  <a:lstStyle/>
                  <a:p>
                    <a:fld id="{62CD95C9-43BF-4F3A-BA7A-2F543ABC0B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A-407C-4AA7-9415-0BFC6DFD58D6}"/>
                </c:ext>
              </c:extLst>
            </c:dLbl>
            <c:dLbl>
              <c:idx val="52"/>
              <c:layout/>
              <c:tx>
                <c:rich>
                  <a:bodyPr/>
                  <a:lstStyle/>
                  <a:p>
                    <a:fld id="{A3831DA1-CE42-44F6-A656-1E6F89513C0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B-407C-4AA7-9415-0BFC6DFD58D6}"/>
                </c:ext>
              </c:extLst>
            </c:dLbl>
            <c:dLbl>
              <c:idx val="53"/>
              <c:layout/>
              <c:tx>
                <c:rich>
                  <a:bodyPr/>
                  <a:lstStyle/>
                  <a:p>
                    <a:fld id="{EE1B6829-5B39-4768-BCA7-99A183E5B6F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C-407C-4AA7-9415-0BFC6DFD58D6}"/>
                </c:ext>
              </c:extLst>
            </c:dLbl>
            <c:dLbl>
              <c:idx val="54"/>
              <c:layout/>
              <c:tx>
                <c:rich>
                  <a:bodyPr/>
                  <a:lstStyle/>
                  <a:p>
                    <a:fld id="{01DD5F0D-6A88-42E4-9227-508597E2159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D-407C-4AA7-9415-0BFC6DFD58D6}"/>
                </c:ext>
              </c:extLst>
            </c:dLbl>
            <c:dLbl>
              <c:idx val="55"/>
              <c:layout/>
              <c:tx>
                <c:rich>
                  <a:bodyPr/>
                  <a:lstStyle/>
                  <a:p>
                    <a:fld id="{C429A644-8EC9-4562-B2DB-F59134F9B96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E-407C-4AA7-9415-0BFC6DFD58D6}"/>
                </c:ext>
              </c:extLst>
            </c:dLbl>
            <c:dLbl>
              <c:idx val="56"/>
              <c:layout/>
              <c:tx>
                <c:rich>
                  <a:bodyPr/>
                  <a:lstStyle/>
                  <a:p>
                    <a:fld id="{7BC61290-36BF-4A4B-972E-F1730A5F52E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407C-4AA7-9415-0BFC6DFD58D6}"/>
                </c:ext>
              </c:extLst>
            </c:dLbl>
            <c:dLbl>
              <c:idx val="57"/>
              <c:layout/>
              <c:tx>
                <c:rich>
                  <a:bodyPr/>
                  <a:lstStyle/>
                  <a:p>
                    <a:fld id="{64BA16FD-6D95-4160-9F2D-0182FF96CDF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407C-4AA7-9415-0BFC6DFD58D6}"/>
                </c:ext>
              </c:extLst>
            </c:dLbl>
            <c:dLbl>
              <c:idx val="58"/>
              <c:layout/>
              <c:tx>
                <c:rich>
                  <a:bodyPr/>
                  <a:lstStyle/>
                  <a:p>
                    <a:fld id="{7CF77BFC-30C6-48C2-A2D8-90CD14A5A71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407C-4AA7-9415-0BFC6DFD58D6}"/>
                </c:ext>
              </c:extLst>
            </c:dLbl>
            <c:dLbl>
              <c:idx val="59"/>
              <c:layout/>
              <c:tx>
                <c:rich>
                  <a:bodyPr/>
                  <a:lstStyle/>
                  <a:p>
                    <a:fld id="{55980EAE-5D57-4814-9CA7-D52B73CEDE3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2-407C-4AA7-9415-0BFC6DFD58D6}"/>
                </c:ext>
              </c:extLst>
            </c:dLbl>
            <c:dLbl>
              <c:idx val="60"/>
              <c:layout/>
              <c:tx>
                <c:rich>
                  <a:bodyPr/>
                  <a:lstStyle/>
                  <a:p>
                    <a:fld id="{E34F6930-437F-4101-BC30-AF106551AD5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3-407C-4AA7-9415-0BFC6DFD58D6}"/>
                </c:ext>
              </c:extLst>
            </c:dLbl>
            <c:dLbl>
              <c:idx val="61"/>
              <c:layout/>
              <c:tx>
                <c:rich>
                  <a:bodyPr/>
                  <a:lstStyle/>
                  <a:p>
                    <a:fld id="{A114DA98-60A8-4681-9461-EAC96C1BAA2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4-407C-4AA7-9415-0BFC6DFD58D6}"/>
                </c:ext>
              </c:extLst>
            </c:dLbl>
            <c:dLbl>
              <c:idx val="62"/>
              <c:layout/>
              <c:tx>
                <c:rich>
                  <a:bodyPr/>
                  <a:lstStyle/>
                  <a:p>
                    <a:fld id="{5922ED5C-DA04-49F8-8F35-C40904ED032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5-407C-4AA7-9415-0BFC6DFD58D6}"/>
                </c:ext>
              </c:extLst>
            </c:dLbl>
            <c:dLbl>
              <c:idx val="63"/>
              <c:layout/>
              <c:tx>
                <c:rich>
                  <a:bodyPr/>
                  <a:lstStyle/>
                  <a:p>
                    <a:fld id="{28D4DDDD-9A01-4D76-AF5A-5FCBDE58761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6-407C-4AA7-9415-0BFC6DFD58D6}"/>
                </c:ext>
              </c:extLst>
            </c:dLbl>
            <c:dLbl>
              <c:idx val="64"/>
              <c:layout/>
              <c:tx>
                <c:rich>
                  <a:bodyPr/>
                  <a:lstStyle/>
                  <a:p>
                    <a:fld id="{4D687A72-101D-47A3-8870-6829FB30B70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7-407C-4AA7-9415-0BFC6DFD58D6}"/>
                </c:ext>
              </c:extLst>
            </c:dLbl>
            <c:dLbl>
              <c:idx val="65"/>
              <c:layout/>
              <c:tx>
                <c:rich>
                  <a:bodyPr/>
                  <a:lstStyle/>
                  <a:p>
                    <a:fld id="{2A2D42FF-F272-4D54-9873-E04891CF90D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8-407C-4AA7-9415-0BFC6DFD58D6}"/>
                </c:ext>
              </c:extLst>
            </c:dLbl>
            <c:dLbl>
              <c:idx val="66"/>
              <c:layout/>
              <c:tx>
                <c:rich>
                  <a:bodyPr/>
                  <a:lstStyle/>
                  <a:p>
                    <a:fld id="{D24EA61A-94A8-4057-BA27-286EBD67E7F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9-407C-4AA7-9415-0BFC6DFD58D6}"/>
                </c:ext>
              </c:extLst>
            </c:dLbl>
            <c:dLbl>
              <c:idx val="67"/>
              <c:layout/>
              <c:tx>
                <c:rich>
                  <a:bodyPr/>
                  <a:lstStyle/>
                  <a:p>
                    <a:fld id="{ACC8CE88-B609-4B1A-9D57-62EB2D28C21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A-407C-4AA7-9415-0BFC6DFD58D6}"/>
                </c:ext>
              </c:extLst>
            </c:dLbl>
            <c:dLbl>
              <c:idx val="68"/>
              <c:layout/>
              <c:tx>
                <c:rich>
                  <a:bodyPr/>
                  <a:lstStyle/>
                  <a:p>
                    <a:fld id="{7C4743E6-0379-4657-9FAB-C4C31B81973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B-407C-4AA7-9415-0BFC6DFD58D6}"/>
                </c:ext>
              </c:extLst>
            </c:dLbl>
            <c:dLbl>
              <c:idx val="69"/>
              <c:layout/>
              <c:tx>
                <c:rich>
                  <a:bodyPr/>
                  <a:lstStyle/>
                  <a:p>
                    <a:fld id="{FC9CC97F-A57E-4C39-9E84-03D4C408AC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C-407C-4AA7-9415-0BFC6DFD58D6}"/>
                </c:ext>
              </c:extLst>
            </c:dLbl>
            <c:dLbl>
              <c:idx val="70"/>
              <c:layout/>
              <c:tx>
                <c:rich>
                  <a:bodyPr/>
                  <a:lstStyle/>
                  <a:p>
                    <a:fld id="{DD9CA10F-5B67-4198-A15B-C9A506BC674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D-407C-4AA7-9415-0BFC6DFD58D6}"/>
                </c:ext>
              </c:extLst>
            </c:dLbl>
            <c:dLbl>
              <c:idx val="71"/>
              <c:layout/>
              <c:tx>
                <c:rich>
                  <a:bodyPr/>
                  <a:lstStyle/>
                  <a:p>
                    <a:fld id="{963E78B3-A934-4AE0-AD54-E4ACBB48427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E-407C-4AA7-9415-0BFC6DFD58D6}"/>
                </c:ext>
              </c:extLst>
            </c:dLbl>
            <c:dLbl>
              <c:idx val="72"/>
              <c:layout/>
              <c:tx>
                <c:rich>
                  <a:bodyPr/>
                  <a:lstStyle/>
                  <a:p>
                    <a:fld id="{79DE9B25-DB72-485A-A0CD-C2512821084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F-407C-4AA7-9415-0BFC6DFD58D6}"/>
                </c:ext>
              </c:extLst>
            </c:dLbl>
            <c:dLbl>
              <c:idx val="73"/>
              <c:layout/>
              <c:tx>
                <c:rich>
                  <a:bodyPr/>
                  <a:lstStyle/>
                  <a:p>
                    <a:fld id="{AB7F4F52-1C31-4399-877F-BA0DB570DB5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0-407C-4AA7-9415-0BFC6DFD58D6}"/>
                </c:ext>
              </c:extLst>
            </c:dLbl>
            <c:dLbl>
              <c:idx val="74"/>
              <c:layout>
                <c:manualLayout>
                  <c:x val="2.1612637908200352E-2"/>
                  <c:y val="-5.6140330196498611E-2"/>
                </c:manualLayout>
              </c:layout>
              <c:tx>
                <c:rich>
                  <a:bodyPr/>
                  <a:lstStyle/>
                  <a:p>
                    <a:fld id="{9811D366-D43B-49D9-8F90-4F4DA87CEB6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1-407C-4AA7-9415-0BFC6DFD58D6}"/>
                </c:ext>
              </c:extLst>
            </c:dLbl>
            <c:dLbl>
              <c:idx val="7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407C-4AA7-9415-0BFC6DFD58D6}"/>
                </c:ext>
              </c:extLst>
            </c:dLbl>
            <c:dLbl>
              <c:idx val="7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407C-4AA7-9415-0BFC6DFD58D6}"/>
                </c:ext>
              </c:extLst>
            </c:dLbl>
            <c:dLbl>
              <c:idx val="7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407C-4AA7-9415-0BFC6DFD58D6}"/>
                </c:ext>
              </c:extLst>
            </c:dLbl>
            <c:dLbl>
              <c:idx val="7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407C-4AA7-9415-0BFC6DFD58D6}"/>
                </c:ext>
              </c:extLst>
            </c:dLbl>
            <c:dLbl>
              <c:idx val="7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6-407C-4AA7-9415-0BFC6DFD58D6}"/>
                </c:ext>
              </c:extLst>
            </c:dLbl>
            <c:dLbl>
              <c:idx val="8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407C-4AA7-9415-0BFC6DFD58D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1.7'!$AE$10:$DG$10</c:f>
              <c:numCache>
                <c:formatCode>0.00</c:formatCode>
                <c:ptCount val="81"/>
                <c:pt idx="33">
                  <c:v>2.567424978604754</c:v>
                </c:pt>
                <c:pt idx="34">
                  <c:v>2.517076978471922</c:v>
                </c:pt>
                <c:pt idx="35">
                  <c:v>2.4669104006966696</c:v>
                </c:pt>
                <c:pt idx="36">
                  <c:v>2.4199627502186503</c:v>
                </c:pt>
                <c:pt idx="37">
                  <c:v>2.3767603051843671</c:v>
                </c:pt>
                <c:pt idx="38">
                  <c:v>2.3363863412373491</c:v>
                </c:pt>
                <c:pt idx="39">
                  <c:v>2.2941539714715646</c:v>
                </c:pt>
                <c:pt idx="40">
                  <c:v>2.2525381890191345</c:v>
                </c:pt>
                <c:pt idx="41">
                  <c:v>2.216395626699156</c:v>
                </c:pt>
                <c:pt idx="42">
                  <c:v>2.1824226332807326</c:v>
                </c:pt>
                <c:pt idx="43">
                  <c:v>2.1546766734542055</c:v>
                </c:pt>
                <c:pt idx="44">
                  <c:v>2.1280169148513397</c:v>
                </c:pt>
                <c:pt idx="45">
                  <c:v>2.1018806297717743</c:v>
                </c:pt>
                <c:pt idx="46">
                  <c:v>2.0749961398537367</c:v>
                </c:pt>
                <c:pt idx="47">
                  <c:v>2.0462247412871881</c:v>
                </c:pt>
                <c:pt idx="48">
                  <c:v>2.0182499101128877</c:v>
                </c:pt>
                <c:pt idx="49">
                  <c:v>1.9944909781199369</c:v>
                </c:pt>
                <c:pt idx="50">
                  <c:v>1.9786803025163022</c:v>
                </c:pt>
                <c:pt idx="51">
                  <c:v>1.96911414633552</c:v>
                </c:pt>
                <c:pt idx="52">
                  <c:v>1.9634317465814473</c:v>
                </c:pt>
                <c:pt idx="53">
                  <c:v>1.9552067704807041</c:v>
                </c:pt>
                <c:pt idx="54">
                  <c:v>1.9478232842691727</c:v>
                </c:pt>
                <c:pt idx="55">
                  <c:v>1.9379898944514347</c:v>
                </c:pt>
                <c:pt idx="56">
                  <c:v>1.9212964728128645</c:v>
                </c:pt>
                <c:pt idx="57">
                  <c:v>1.9060420392452262</c:v>
                </c:pt>
                <c:pt idx="58">
                  <c:v>1.8919221472851622</c:v>
                </c:pt>
                <c:pt idx="59">
                  <c:v>1.8845841029786341</c:v>
                </c:pt>
                <c:pt idx="60">
                  <c:v>1.8755373178079005</c:v>
                </c:pt>
                <c:pt idx="61">
                  <c:v>1.8652908413022238</c:v>
                </c:pt>
                <c:pt idx="62">
                  <c:v>1.8544062261049257</c:v>
                </c:pt>
                <c:pt idx="63">
                  <c:v>1.8450931419088896</c:v>
                </c:pt>
                <c:pt idx="64">
                  <c:v>1.835633905279727</c:v>
                </c:pt>
                <c:pt idx="65">
                  <c:v>1.8274112865027006</c:v>
                </c:pt>
                <c:pt idx="66">
                  <c:v>1.819538806691773</c:v>
                </c:pt>
                <c:pt idx="67">
                  <c:v>1.8139171404296557</c:v>
                </c:pt>
                <c:pt idx="68">
                  <c:v>1.8100887653579565</c:v>
                </c:pt>
                <c:pt idx="69">
                  <c:v>1.8108483258393469</c:v>
                </c:pt>
                <c:pt idx="70">
                  <c:v>1.8119036136536373</c:v>
                </c:pt>
                <c:pt idx="71">
                  <c:v>1.8107889948669911</c:v>
                </c:pt>
                <c:pt idx="72">
                  <c:v>1.8092014295732364</c:v>
                </c:pt>
                <c:pt idx="73">
                  <c:v>1.8089923590194685</c:v>
                </c:pt>
                <c:pt idx="74">
                  <c:v>1.8061629506446155</c:v>
                </c:pt>
                <c:pt idx="75">
                  <c:v>1.8026416844707145</c:v>
                </c:pt>
                <c:pt idx="76">
                  <c:v>1.7928886023448738</c:v>
                </c:pt>
                <c:pt idx="77">
                  <c:v>1.7845058192541288</c:v>
                </c:pt>
                <c:pt idx="78">
                  <c:v>1.7770245629034502</c:v>
                </c:pt>
                <c:pt idx="79">
                  <c:v>1.7691531450615428</c:v>
                </c:pt>
                <c:pt idx="80">
                  <c:v>1.7597916060305006</c:v>
                </c:pt>
              </c:numCache>
            </c:numRef>
          </c:val>
          <c:smooth val="0"/>
          <c:extLst>
            <c:ext xmlns:c15="http://schemas.microsoft.com/office/drawing/2012/chart" uri="{02D57815-91ED-43cb-92C2-25804820EDAC}">
              <c15:datalabelsRange>
                <c15:f>'Fig 1.7'!$AK$15:$DG$15</c15:f>
                <c15:dlblRangeCache>
                  <c:ptCount val="75"/>
                  <c:pt idx="27">
                    <c:v>2,60</c:v>
                  </c:pt>
                  <c:pt idx="74">
                    <c:v>1,76</c:v>
                  </c:pt>
                </c15:dlblRangeCache>
              </c15:datalabelsRange>
            </c:ext>
            <c:ext xmlns:c16="http://schemas.microsoft.com/office/drawing/2014/chart" uri="{C3380CC4-5D6E-409C-BE32-E72D297353CC}">
              <c16:uniqueId val="{00000058-407C-4AA7-9415-0BFC6DFD58D6}"/>
            </c:ext>
          </c:extLst>
        </c:ser>
        <c:ser>
          <c:idx val="3"/>
          <c:order val="1"/>
          <c:tx>
            <c:strRef>
              <c:f>'Fig 1.7'!$B$11</c:f>
              <c:strCache>
                <c:ptCount val="1"/>
                <c:pt idx="0">
                  <c:v>bilan démographique 2022 - observé</c:v>
                </c:pt>
              </c:strCache>
            </c:strRef>
          </c:tx>
          <c:spPr>
            <a:ln w="19050">
              <a:solidFill>
                <a:schemeClr val="tx1"/>
              </a:solidFill>
            </a:ln>
          </c:spPr>
          <c:marker>
            <c:symbol val="circle"/>
            <c:size val="4"/>
            <c:spPr>
              <a:solidFill>
                <a:schemeClr val="bg1"/>
              </a:solidFill>
              <a:ln>
                <a:solidFill>
                  <a:schemeClr val="tx1"/>
                </a:solidFill>
              </a:ln>
            </c:spPr>
          </c:marker>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1.7'!$AE$11:$DG$11</c:f>
              <c:numCache>
                <c:formatCode>0.00</c:formatCode>
                <c:ptCount val="81"/>
                <c:pt idx="0">
                  <c:v>4.190532977518683</c:v>
                </c:pt>
                <c:pt idx="1">
                  <c:v>4.1737699448605401</c:v>
                </c:pt>
                <c:pt idx="2">
                  <c:v>4.1184396634883518</c:v>
                </c:pt>
                <c:pt idx="3">
                  <c:v>4.0687417135247896</c:v>
                </c:pt>
                <c:pt idx="4">
                  <c:v>4.0162606614856449</c:v>
                </c:pt>
                <c:pt idx="5">
                  <c:v>3.9557817306998779</c:v>
                </c:pt>
                <c:pt idx="6">
                  <c:v>3.8841798321745729</c:v>
                </c:pt>
                <c:pt idx="7">
                  <c:v>3.8227210383438264</c:v>
                </c:pt>
                <c:pt idx="8">
                  <c:v>3.7662519464721633</c:v>
                </c:pt>
                <c:pt idx="9">
                  <c:v>3.7264168106880611</c:v>
                </c:pt>
                <c:pt idx="10">
                  <c:v>3.6890000991468668</c:v>
                </c:pt>
                <c:pt idx="11">
                  <c:v>3.6655745385428169</c:v>
                </c:pt>
                <c:pt idx="12">
                  <c:v>3.6413276753140749</c:v>
                </c:pt>
                <c:pt idx="13">
                  <c:v>3.6234793953946451</c:v>
                </c:pt>
                <c:pt idx="14">
                  <c:v>3.608638778506271</c:v>
                </c:pt>
                <c:pt idx="15">
                  <c:v>3.5810484283892876</c:v>
                </c:pt>
                <c:pt idx="16">
                  <c:v>3.576858121102823</c:v>
                </c:pt>
                <c:pt idx="17">
                  <c:v>3.5920040237433217</c:v>
                </c:pt>
                <c:pt idx="18">
                  <c:v>3.5808770486133472</c:v>
                </c:pt>
                <c:pt idx="19">
                  <c:v>3.5559313367208003</c:v>
                </c:pt>
                <c:pt idx="20">
                  <c:v>3.5288630385807433</c:v>
                </c:pt>
                <c:pt idx="21">
                  <c:v>3.4986020282895485</c:v>
                </c:pt>
                <c:pt idx="22">
                  <c:v>3.3994403100866704</c:v>
                </c:pt>
                <c:pt idx="23">
                  <c:v>3.2948447806557857</c:v>
                </c:pt>
                <c:pt idx="24">
                  <c:v>3.1952878998932324</c:v>
                </c:pt>
                <c:pt idx="25">
                  <c:v>3.0942762680278637</c:v>
                </c:pt>
                <c:pt idx="26">
                  <c:v>3.0008390131396561</c:v>
                </c:pt>
                <c:pt idx="27">
                  <c:v>2.9172680586447428</c:v>
                </c:pt>
                <c:pt idx="28">
                  <c:v>2.849007784580579</c:v>
                </c:pt>
                <c:pt idx="29">
                  <c:v>2.7863441719194149</c:v>
                </c:pt>
                <c:pt idx="30">
                  <c:v>2.7273951759456199</c:v>
                </c:pt>
              </c:numCache>
            </c:numRef>
          </c:val>
          <c:smooth val="0"/>
          <c:extLst>
            <c:ext xmlns:c16="http://schemas.microsoft.com/office/drawing/2014/chart" uri="{C3380CC4-5D6E-409C-BE32-E72D297353CC}">
              <c16:uniqueId val="{00000059-407C-4AA7-9415-0BFC6DFD58D6}"/>
            </c:ext>
          </c:extLst>
        </c:ser>
        <c:ser>
          <c:idx val="4"/>
          <c:order val="2"/>
          <c:tx>
            <c:strRef>
              <c:f>'Fig 1.7'!$B$12</c:f>
              <c:strCache>
                <c:ptCount val="1"/>
                <c:pt idx="0">
                  <c:v>bilan démographique 2022 - provisoire</c:v>
                </c:pt>
              </c:strCache>
            </c:strRef>
          </c:tx>
          <c:spPr>
            <a:ln w="19050">
              <a:solidFill>
                <a:srgbClr val="FF0000"/>
              </a:solidFill>
            </a:ln>
          </c:spPr>
          <c:marker>
            <c:symbol val="circle"/>
            <c:size val="5"/>
            <c:spPr>
              <a:solidFill>
                <a:schemeClr val="bg1">
                  <a:lumMod val="65000"/>
                </a:schemeClr>
              </a:solidFill>
              <a:ln>
                <a:solidFill>
                  <a:srgbClr val="FF0000"/>
                </a:solidFill>
              </a:ln>
            </c:spPr>
          </c:marker>
          <c:dLbls>
            <c:dLbl>
              <c:idx val="33"/>
              <c:layout>
                <c:manualLayout>
                  <c:x val="-1.6625106083231041E-2"/>
                  <c:y val="-4.21052476473738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407C-4AA7-9415-0BFC6DFD58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1.7'!$AE$4:$DG$4</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1.7'!$AE$12:$DG$12</c:f>
              <c:numCache>
                <c:formatCode>0.00</c:formatCode>
                <c:ptCount val="81"/>
                <c:pt idx="30">
                  <c:v>2.7273951759456199</c:v>
                </c:pt>
                <c:pt idx="31">
                  <c:v>2.6847776482684749</c:v>
                </c:pt>
                <c:pt idx="32">
                  <c:v>2.6398652233903248</c:v>
                </c:pt>
                <c:pt idx="33">
                  <c:v>2.5967518006469796</c:v>
                </c:pt>
              </c:numCache>
            </c:numRef>
          </c:val>
          <c:smooth val="0"/>
          <c:extLst>
            <c:ext xmlns:c16="http://schemas.microsoft.com/office/drawing/2014/chart" uri="{C3380CC4-5D6E-409C-BE32-E72D297353CC}">
              <c16:uniqueId val="{0000005B-407C-4AA7-9415-0BFC6DFD58D6}"/>
            </c:ext>
          </c:extLst>
        </c:ser>
        <c:dLbls>
          <c:showLegendKey val="0"/>
          <c:showVal val="0"/>
          <c:showCatName val="0"/>
          <c:showSerName val="0"/>
          <c:showPercent val="0"/>
          <c:showBubbleSize val="0"/>
        </c:dLbls>
        <c:marker val="1"/>
        <c:smooth val="0"/>
        <c:axId val="76683136"/>
        <c:axId val="76743808"/>
      </c:lineChart>
      <c:catAx>
        <c:axId val="76683136"/>
        <c:scaling>
          <c:orientation val="minMax"/>
        </c:scaling>
        <c:delete val="0"/>
        <c:axPos val="b"/>
        <c:title>
          <c:tx>
            <c:rich>
              <a:bodyPr/>
              <a:lstStyle/>
              <a:p>
                <a:pPr>
                  <a:defRPr/>
                </a:pPr>
                <a:r>
                  <a:rPr lang="en-US"/>
                  <a:t>années</a:t>
                </a:r>
              </a:p>
            </c:rich>
          </c:tx>
          <c:layout>
            <c:manualLayout>
              <c:xMode val="edge"/>
              <c:yMode val="edge"/>
              <c:x val="0.93192935403346677"/>
              <c:y val="0.80800223560203965"/>
            </c:manualLayout>
          </c:layout>
          <c:overlay val="0"/>
        </c:title>
        <c:numFmt formatCode="General" sourceLinked="1"/>
        <c:majorTickMark val="out"/>
        <c:minorTickMark val="none"/>
        <c:tickLblPos val="nextTo"/>
        <c:crossAx val="76743808"/>
        <c:crosses val="autoZero"/>
        <c:auto val="1"/>
        <c:lblAlgn val="ctr"/>
        <c:lblOffset val="100"/>
        <c:tickLblSkip val="10"/>
        <c:tickMarkSkip val="10"/>
        <c:noMultiLvlLbl val="0"/>
      </c:catAx>
      <c:valAx>
        <c:axId val="76743808"/>
        <c:scaling>
          <c:orientation val="minMax"/>
          <c:max val="4.5"/>
          <c:min val="1"/>
        </c:scaling>
        <c:delete val="0"/>
        <c:axPos val="l"/>
        <c:majorGridlines>
          <c:spPr>
            <a:ln>
              <a:prstDash val="dash"/>
            </a:ln>
          </c:spPr>
        </c:majorGridlines>
        <c:numFmt formatCode="#,##0.0" sourceLinked="0"/>
        <c:majorTickMark val="out"/>
        <c:minorTickMark val="none"/>
        <c:tickLblPos val="nextTo"/>
        <c:crossAx val="76683136"/>
        <c:crosses val="autoZero"/>
        <c:crossBetween val="midCat"/>
      </c:valAx>
      <c:spPr>
        <a:ln>
          <a:solidFill>
            <a:schemeClr val="tx1">
              <a:tint val="75000"/>
              <a:shade val="95000"/>
              <a:satMod val="105000"/>
            </a:schemeClr>
          </a:solid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85285322956105103"/>
          <c:w val="1"/>
          <c:h val="0.14673377075275179"/>
        </c:manualLayout>
      </c:layout>
      <c:overlay val="0"/>
      <c:txPr>
        <a:bodyPr/>
        <a:lstStyle/>
        <a:p>
          <a:pPr>
            <a:defRPr sz="900"/>
          </a:pPr>
          <a:endParaRPr lang="fr-FR"/>
        </a:p>
      </c:txPr>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0791776027996"/>
          <c:y val="5.0925925925925923E-2"/>
          <c:w val="0.82822440944881892"/>
          <c:h val="0.70218358121901425"/>
        </c:manualLayout>
      </c:layout>
      <c:barChart>
        <c:barDir val="col"/>
        <c:grouping val="stacked"/>
        <c:varyColors val="0"/>
        <c:ser>
          <c:idx val="0"/>
          <c:order val="0"/>
          <c:tx>
            <c:strRef>
              <c:f>'Fig suppl'!$B$5</c:f>
              <c:strCache>
                <c:ptCount val="1"/>
                <c:pt idx="0">
                  <c:v>Naissance de filles</c:v>
                </c:pt>
              </c:strCache>
            </c:strRef>
          </c:tx>
          <c:spPr>
            <a:solidFill>
              <a:srgbClr val="604A7B"/>
            </a:solidFill>
            <a:ln>
              <a:solidFill>
                <a:srgbClr val="604A7B"/>
              </a:solidFill>
            </a:ln>
            <a:effectLst/>
          </c:spPr>
          <c:invertIfNegative val="0"/>
          <c:cat>
            <c:numRef>
              <c:f>'Fig suppl'!$C$4:$DG$4</c:f>
              <c:numCache>
                <c:formatCode>General</c:formatCode>
                <c:ptCount val="109"/>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pt idx="51">
                  <c:v>2013</c:v>
                </c:pt>
                <c:pt idx="52">
                  <c:v>2014</c:v>
                </c:pt>
                <c:pt idx="53">
                  <c:v>2015</c:v>
                </c:pt>
                <c:pt idx="54">
                  <c:v>2016</c:v>
                </c:pt>
                <c:pt idx="55">
                  <c:v>2017</c:v>
                </c:pt>
                <c:pt idx="56">
                  <c:v>2018</c:v>
                </c:pt>
                <c:pt idx="57">
                  <c:v>2019</c:v>
                </c:pt>
                <c:pt idx="58">
                  <c:v>2020</c:v>
                </c:pt>
                <c:pt idx="59">
                  <c:v>2021</c:v>
                </c:pt>
                <c:pt idx="60">
                  <c:v>2022</c:v>
                </c:pt>
                <c:pt idx="61">
                  <c:v>2023</c:v>
                </c:pt>
                <c:pt idx="62">
                  <c:v>2024</c:v>
                </c:pt>
                <c:pt idx="63">
                  <c:v>2025</c:v>
                </c:pt>
                <c:pt idx="64">
                  <c:v>2026</c:v>
                </c:pt>
                <c:pt idx="65">
                  <c:v>2027</c:v>
                </c:pt>
                <c:pt idx="66">
                  <c:v>2028</c:v>
                </c:pt>
                <c:pt idx="67">
                  <c:v>2029</c:v>
                </c:pt>
                <c:pt idx="68">
                  <c:v>2030</c:v>
                </c:pt>
                <c:pt idx="69">
                  <c:v>2031</c:v>
                </c:pt>
                <c:pt idx="70">
                  <c:v>2032</c:v>
                </c:pt>
                <c:pt idx="71">
                  <c:v>2033</c:v>
                </c:pt>
                <c:pt idx="72">
                  <c:v>2034</c:v>
                </c:pt>
                <c:pt idx="73">
                  <c:v>2035</c:v>
                </c:pt>
                <c:pt idx="74">
                  <c:v>2036</c:v>
                </c:pt>
                <c:pt idx="75">
                  <c:v>2037</c:v>
                </c:pt>
                <c:pt idx="76">
                  <c:v>2038</c:v>
                </c:pt>
                <c:pt idx="77">
                  <c:v>2039</c:v>
                </c:pt>
                <c:pt idx="78">
                  <c:v>2040</c:v>
                </c:pt>
                <c:pt idx="79">
                  <c:v>2041</c:v>
                </c:pt>
                <c:pt idx="80">
                  <c:v>2042</c:v>
                </c:pt>
                <c:pt idx="81">
                  <c:v>2043</c:v>
                </c:pt>
                <c:pt idx="82">
                  <c:v>2044</c:v>
                </c:pt>
                <c:pt idx="83">
                  <c:v>2045</c:v>
                </c:pt>
                <c:pt idx="84">
                  <c:v>2046</c:v>
                </c:pt>
                <c:pt idx="85">
                  <c:v>2047</c:v>
                </c:pt>
                <c:pt idx="86">
                  <c:v>2048</c:v>
                </c:pt>
                <c:pt idx="87">
                  <c:v>2049</c:v>
                </c:pt>
                <c:pt idx="88">
                  <c:v>2050</c:v>
                </c:pt>
                <c:pt idx="89">
                  <c:v>2051</c:v>
                </c:pt>
                <c:pt idx="90">
                  <c:v>2052</c:v>
                </c:pt>
                <c:pt idx="91">
                  <c:v>2053</c:v>
                </c:pt>
                <c:pt idx="92">
                  <c:v>2054</c:v>
                </c:pt>
                <c:pt idx="93">
                  <c:v>2055</c:v>
                </c:pt>
                <c:pt idx="94">
                  <c:v>2056</c:v>
                </c:pt>
                <c:pt idx="95">
                  <c:v>2057</c:v>
                </c:pt>
                <c:pt idx="96">
                  <c:v>2058</c:v>
                </c:pt>
                <c:pt idx="97">
                  <c:v>2059</c:v>
                </c:pt>
                <c:pt idx="98">
                  <c:v>2060</c:v>
                </c:pt>
                <c:pt idx="99">
                  <c:v>2061</c:v>
                </c:pt>
                <c:pt idx="100">
                  <c:v>2062</c:v>
                </c:pt>
                <c:pt idx="101">
                  <c:v>2063</c:v>
                </c:pt>
                <c:pt idx="102">
                  <c:v>2064</c:v>
                </c:pt>
                <c:pt idx="103">
                  <c:v>2065</c:v>
                </c:pt>
                <c:pt idx="104">
                  <c:v>2066</c:v>
                </c:pt>
                <c:pt idx="105">
                  <c:v>2067</c:v>
                </c:pt>
                <c:pt idx="106">
                  <c:v>2068</c:v>
                </c:pt>
                <c:pt idx="107">
                  <c:v>2069</c:v>
                </c:pt>
                <c:pt idx="108">
                  <c:v>2070</c:v>
                </c:pt>
              </c:numCache>
            </c:numRef>
          </c:cat>
          <c:val>
            <c:numRef>
              <c:f>'Fig suppl'!$C$5:$DG$5</c:f>
              <c:numCache>
                <c:formatCode>#,##0</c:formatCode>
                <c:ptCount val="109"/>
                <c:pt idx="0">
                  <c:v>406434</c:v>
                </c:pt>
                <c:pt idx="1">
                  <c:v>425032</c:v>
                </c:pt>
                <c:pt idx="2">
                  <c:v>428293</c:v>
                </c:pt>
                <c:pt idx="3">
                  <c:v>422298</c:v>
                </c:pt>
                <c:pt idx="4">
                  <c:v>421399</c:v>
                </c:pt>
                <c:pt idx="5">
                  <c:v>409927</c:v>
                </c:pt>
                <c:pt idx="6">
                  <c:v>408173</c:v>
                </c:pt>
                <c:pt idx="7">
                  <c:v>410899</c:v>
                </c:pt>
                <c:pt idx="8">
                  <c:v>413782</c:v>
                </c:pt>
                <c:pt idx="9">
                  <c:v>429306</c:v>
                </c:pt>
                <c:pt idx="10">
                  <c:v>426839</c:v>
                </c:pt>
                <c:pt idx="11">
                  <c:v>416996</c:v>
                </c:pt>
                <c:pt idx="12">
                  <c:v>389779</c:v>
                </c:pt>
                <c:pt idx="13">
                  <c:v>363261</c:v>
                </c:pt>
                <c:pt idx="14">
                  <c:v>350956</c:v>
                </c:pt>
                <c:pt idx="15">
                  <c:v>362407</c:v>
                </c:pt>
                <c:pt idx="16">
                  <c:v>358781</c:v>
                </c:pt>
                <c:pt idx="17">
                  <c:v>368750</c:v>
                </c:pt>
                <c:pt idx="18">
                  <c:v>389829</c:v>
                </c:pt>
                <c:pt idx="19">
                  <c:v>392003</c:v>
                </c:pt>
                <c:pt idx="20">
                  <c:v>388018</c:v>
                </c:pt>
                <c:pt idx="21">
                  <c:v>364866</c:v>
                </c:pt>
                <c:pt idx="22">
                  <c:v>370629</c:v>
                </c:pt>
                <c:pt idx="23">
                  <c:v>374319</c:v>
                </c:pt>
                <c:pt idx="24">
                  <c:v>379269</c:v>
                </c:pt>
                <c:pt idx="25">
                  <c:v>374597</c:v>
                </c:pt>
                <c:pt idx="26">
                  <c:v>375829</c:v>
                </c:pt>
                <c:pt idx="27">
                  <c:v>373824</c:v>
                </c:pt>
                <c:pt idx="28">
                  <c:v>371095</c:v>
                </c:pt>
                <c:pt idx="29">
                  <c:v>369817</c:v>
                </c:pt>
                <c:pt idx="30">
                  <c:v>361914</c:v>
                </c:pt>
                <c:pt idx="31">
                  <c:v>347021</c:v>
                </c:pt>
                <c:pt idx="32">
                  <c:v>361314</c:v>
                </c:pt>
                <c:pt idx="33">
                  <c:v>370682</c:v>
                </c:pt>
                <c:pt idx="34">
                  <c:v>371882</c:v>
                </c:pt>
                <c:pt idx="35">
                  <c:v>368701</c:v>
                </c:pt>
                <c:pt idx="36">
                  <c:v>374673</c:v>
                </c:pt>
                <c:pt idx="37">
                  <c:v>377929</c:v>
                </c:pt>
                <c:pt idx="38">
                  <c:v>393367</c:v>
                </c:pt>
                <c:pt idx="39">
                  <c:v>392551</c:v>
                </c:pt>
                <c:pt idx="40">
                  <c:v>387098</c:v>
                </c:pt>
                <c:pt idx="41">
                  <c:v>387576</c:v>
                </c:pt>
                <c:pt idx="42">
                  <c:v>389599</c:v>
                </c:pt>
                <c:pt idx="43">
                  <c:v>393899</c:v>
                </c:pt>
                <c:pt idx="44">
                  <c:v>404884</c:v>
                </c:pt>
                <c:pt idx="45">
                  <c:v>399606</c:v>
                </c:pt>
                <c:pt idx="46">
                  <c:v>405045</c:v>
                </c:pt>
                <c:pt idx="47">
                  <c:v>402752</c:v>
                </c:pt>
                <c:pt idx="48">
                  <c:v>406995</c:v>
                </c:pt>
                <c:pt idx="49">
                  <c:v>402866</c:v>
                </c:pt>
                <c:pt idx="50">
                  <c:v>400634</c:v>
                </c:pt>
                <c:pt idx="51">
                  <c:v>396148</c:v>
                </c:pt>
                <c:pt idx="52">
                  <c:v>400256</c:v>
                </c:pt>
                <c:pt idx="53">
                  <c:v>390178</c:v>
                </c:pt>
                <c:pt idx="54">
                  <c:v>382593</c:v>
                </c:pt>
                <c:pt idx="55">
                  <c:v>375759</c:v>
                </c:pt>
                <c:pt idx="56">
                  <c:v>369964</c:v>
                </c:pt>
                <c:pt idx="57">
                  <c:v>368345</c:v>
                </c:pt>
                <c:pt idx="58">
                  <c:v>359307</c:v>
                </c:pt>
                <c:pt idx="59">
                  <c:v>362787</c:v>
                </c:pt>
                <c:pt idx="60">
                  <c:v>350102</c:v>
                </c:pt>
                <c:pt idx="61">
                  <c:v>349140</c:v>
                </c:pt>
                <c:pt idx="62">
                  <c:v>347687</c:v>
                </c:pt>
                <c:pt idx="63">
                  <c:v>346485</c:v>
                </c:pt>
                <c:pt idx="64">
                  <c:v>345689</c:v>
                </c:pt>
                <c:pt idx="65">
                  <c:v>345229</c:v>
                </c:pt>
                <c:pt idx="66">
                  <c:v>345107</c:v>
                </c:pt>
                <c:pt idx="67">
                  <c:v>345298</c:v>
                </c:pt>
                <c:pt idx="68">
                  <c:v>345734</c:v>
                </c:pt>
                <c:pt idx="69">
                  <c:v>346367</c:v>
                </c:pt>
                <c:pt idx="70">
                  <c:v>347191</c:v>
                </c:pt>
                <c:pt idx="71">
                  <c:v>348160</c:v>
                </c:pt>
                <c:pt idx="72">
                  <c:v>349229</c:v>
                </c:pt>
                <c:pt idx="73">
                  <c:v>350323</c:v>
                </c:pt>
                <c:pt idx="74">
                  <c:v>351404</c:v>
                </c:pt>
                <c:pt idx="75">
                  <c:v>352422</c:v>
                </c:pt>
                <c:pt idx="76">
                  <c:v>353326</c:v>
                </c:pt>
                <c:pt idx="77">
                  <c:v>354043</c:v>
                </c:pt>
                <c:pt idx="78">
                  <c:v>354507</c:v>
                </c:pt>
                <c:pt idx="79">
                  <c:v>354620</c:v>
                </c:pt>
                <c:pt idx="80">
                  <c:v>354361</c:v>
                </c:pt>
                <c:pt idx="81">
                  <c:v>353729</c:v>
                </c:pt>
                <c:pt idx="82">
                  <c:v>352712</c:v>
                </c:pt>
                <c:pt idx="83">
                  <c:v>351306</c:v>
                </c:pt>
                <c:pt idx="84">
                  <c:v>349540</c:v>
                </c:pt>
                <c:pt idx="85">
                  <c:v>347448</c:v>
                </c:pt>
                <c:pt idx="86">
                  <c:v>345109</c:v>
                </c:pt>
                <c:pt idx="87">
                  <c:v>342562</c:v>
                </c:pt>
                <c:pt idx="88">
                  <c:v>339871</c:v>
                </c:pt>
                <c:pt idx="89">
                  <c:v>337111</c:v>
                </c:pt>
                <c:pt idx="90">
                  <c:v>334376</c:v>
                </c:pt>
                <c:pt idx="91">
                  <c:v>331384</c:v>
                </c:pt>
                <c:pt idx="92">
                  <c:v>328601</c:v>
                </c:pt>
                <c:pt idx="93">
                  <c:v>326102</c:v>
                </c:pt>
                <c:pt idx="94">
                  <c:v>323942</c:v>
                </c:pt>
                <c:pt idx="95">
                  <c:v>322159</c:v>
                </c:pt>
                <c:pt idx="96">
                  <c:v>320766</c:v>
                </c:pt>
                <c:pt idx="97">
                  <c:v>319758</c:v>
                </c:pt>
                <c:pt idx="98">
                  <c:v>319098</c:v>
                </c:pt>
                <c:pt idx="99">
                  <c:v>318756</c:v>
                </c:pt>
                <c:pt idx="100">
                  <c:v>318680</c:v>
                </c:pt>
                <c:pt idx="101">
                  <c:v>318833</c:v>
                </c:pt>
                <c:pt idx="102">
                  <c:v>319158</c:v>
                </c:pt>
                <c:pt idx="103">
                  <c:v>319593</c:v>
                </c:pt>
                <c:pt idx="104">
                  <c:v>320103</c:v>
                </c:pt>
                <c:pt idx="105">
                  <c:v>320640</c:v>
                </c:pt>
                <c:pt idx="106">
                  <c:v>321167</c:v>
                </c:pt>
                <c:pt idx="107">
                  <c:v>321645</c:v>
                </c:pt>
                <c:pt idx="108">
                  <c:v>322038</c:v>
                </c:pt>
              </c:numCache>
            </c:numRef>
          </c:val>
          <c:extLst>
            <c:ext xmlns:c16="http://schemas.microsoft.com/office/drawing/2014/chart" uri="{C3380CC4-5D6E-409C-BE32-E72D297353CC}">
              <c16:uniqueId val="{00000000-A0CE-4869-B09E-A3B313B16007}"/>
            </c:ext>
          </c:extLst>
        </c:ser>
        <c:ser>
          <c:idx val="1"/>
          <c:order val="1"/>
          <c:tx>
            <c:strRef>
              <c:f>'Fig suppl'!$B$6</c:f>
              <c:strCache>
                <c:ptCount val="1"/>
                <c:pt idx="0">
                  <c:v>Naissance de garçons</c:v>
                </c:pt>
              </c:strCache>
            </c:strRef>
          </c:tx>
          <c:spPr>
            <a:solidFill>
              <a:schemeClr val="accent2">
                <a:lumMod val="75000"/>
              </a:schemeClr>
            </a:solidFill>
            <a:ln>
              <a:solidFill>
                <a:schemeClr val="accent2">
                  <a:lumMod val="75000"/>
                </a:schemeClr>
              </a:solidFill>
            </a:ln>
            <a:effectLst/>
          </c:spPr>
          <c:invertIfNegative val="0"/>
          <c:cat>
            <c:numRef>
              <c:f>'Fig suppl'!$C$4:$DG$4</c:f>
              <c:numCache>
                <c:formatCode>General</c:formatCode>
                <c:ptCount val="109"/>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pt idx="51">
                  <c:v>2013</c:v>
                </c:pt>
                <c:pt idx="52">
                  <c:v>2014</c:v>
                </c:pt>
                <c:pt idx="53">
                  <c:v>2015</c:v>
                </c:pt>
                <c:pt idx="54">
                  <c:v>2016</c:v>
                </c:pt>
                <c:pt idx="55">
                  <c:v>2017</c:v>
                </c:pt>
                <c:pt idx="56">
                  <c:v>2018</c:v>
                </c:pt>
                <c:pt idx="57">
                  <c:v>2019</c:v>
                </c:pt>
                <c:pt idx="58">
                  <c:v>2020</c:v>
                </c:pt>
                <c:pt idx="59">
                  <c:v>2021</c:v>
                </c:pt>
                <c:pt idx="60">
                  <c:v>2022</c:v>
                </c:pt>
                <c:pt idx="61">
                  <c:v>2023</c:v>
                </c:pt>
                <c:pt idx="62">
                  <c:v>2024</c:v>
                </c:pt>
                <c:pt idx="63">
                  <c:v>2025</c:v>
                </c:pt>
                <c:pt idx="64">
                  <c:v>2026</c:v>
                </c:pt>
                <c:pt idx="65">
                  <c:v>2027</c:v>
                </c:pt>
                <c:pt idx="66">
                  <c:v>2028</c:v>
                </c:pt>
                <c:pt idx="67">
                  <c:v>2029</c:v>
                </c:pt>
                <c:pt idx="68">
                  <c:v>2030</c:v>
                </c:pt>
                <c:pt idx="69">
                  <c:v>2031</c:v>
                </c:pt>
                <c:pt idx="70">
                  <c:v>2032</c:v>
                </c:pt>
                <c:pt idx="71">
                  <c:v>2033</c:v>
                </c:pt>
                <c:pt idx="72">
                  <c:v>2034</c:v>
                </c:pt>
                <c:pt idx="73">
                  <c:v>2035</c:v>
                </c:pt>
                <c:pt idx="74">
                  <c:v>2036</c:v>
                </c:pt>
                <c:pt idx="75">
                  <c:v>2037</c:v>
                </c:pt>
                <c:pt idx="76">
                  <c:v>2038</c:v>
                </c:pt>
                <c:pt idx="77">
                  <c:v>2039</c:v>
                </c:pt>
                <c:pt idx="78">
                  <c:v>2040</c:v>
                </c:pt>
                <c:pt idx="79">
                  <c:v>2041</c:v>
                </c:pt>
                <c:pt idx="80">
                  <c:v>2042</c:v>
                </c:pt>
                <c:pt idx="81">
                  <c:v>2043</c:v>
                </c:pt>
                <c:pt idx="82">
                  <c:v>2044</c:v>
                </c:pt>
                <c:pt idx="83">
                  <c:v>2045</c:v>
                </c:pt>
                <c:pt idx="84">
                  <c:v>2046</c:v>
                </c:pt>
                <c:pt idx="85">
                  <c:v>2047</c:v>
                </c:pt>
                <c:pt idx="86">
                  <c:v>2048</c:v>
                </c:pt>
                <c:pt idx="87">
                  <c:v>2049</c:v>
                </c:pt>
                <c:pt idx="88">
                  <c:v>2050</c:v>
                </c:pt>
                <c:pt idx="89">
                  <c:v>2051</c:v>
                </c:pt>
                <c:pt idx="90">
                  <c:v>2052</c:v>
                </c:pt>
                <c:pt idx="91">
                  <c:v>2053</c:v>
                </c:pt>
                <c:pt idx="92">
                  <c:v>2054</c:v>
                </c:pt>
                <c:pt idx="93">
                  <c:v>2055</c:v>
                </c:pt>
                <c:pt idx="94">
                  <c:v>2056</c:v>
                </c:pt>
                <c:pt idx="95">
                  <c:v>2057</c:v>
                </c:pt>
                <c:pt idx="96">
                  <c:v>2058</c:v>
                </c:pt>
                <c:pt idx="97">
                  <c:v>2059</c:v>
                </c:pt>
                <c:pt idx="98">
                  <c:v>2060</c:v>
                </c:pt>
                <c:pt idx="99">
                  <c:v>2061</c:v>
                </c:pt>
                <c:pt idx="100">
                  <c:v>2062</c:v>
                </c:pt>
                <c:pt idx="101">
                  <c:v>2063</c:v>
                </c:pt>
                <c:pt idx="102">
                  <c:v>2064</c:v>
                </c:pt>
                <c:pt idx="103">
                  <c:v>2065</c:v>
                </c:pt>
                <c:pt idx="104">
                  <c:v>2066</c:v>
                </c:pt>
                <c:pt idx="105">
                  <c:v>2067</c:v>
                </c:pt>
                <c:pt idx="106">
                  <c:v>2068</c:v>
                </c:pt>
                <c:pt idx="107">
                  <c:v>2069</c:v>
                </c:pt>
                <c:pt idx="108">
                  <c:v>2070</c:v>
                </c:pt>
              </c:numCache>
            </c:numRef>
          </c:cat>
          <c:val>
            <c:numRef>
              <c:f>'Fig suppl'!$C$6:$DG$6</c:f>
              <c:numCache>
                <c:formatCode>#,##0</c:formatCode>
                <c:ptCount val="109"/>
                <c:pt idx="0">
                  <c:v>425919</c:v>
                </c:pt>
                <c:pt idx="1">
                  <c:v>443844</c:v>
                </c:pt>
                <c:pt idx="2">
                  <c:v>449511</c:v>
                </c:pt>
                <c:pt idx="3">
                  <c:v>443390</c:v>
                </c:pt>
                <c:pt idx="4">
                  <c:v>442128</c:v>
                </c:pt>
                <c:pt idx="5">
                  <c:v>430641</c:v>
                </c:pt>
                <c:pt idx="6">
                  <c:v>427623</c:v>
                </c:pt>
                <c:pt idx="7">
                  <c:v>431346</c:v>
                </c:pt>
                <c:pt idx="8">
                  <c:v>436599</c:v>
                </c:pt>
                <c:pt idx="9">
                  <c:v>451978</c:v>
                </c:pt>
                <c:pt idx="10">
                  <c:v>450667</c:v>
                </c:pt>
                <c:pt idx="11">
                  <c:v>440190</c:v>
                </c:pt>
                <c:pt idx="12">
                  <c:v>411439</c:v>
                </c:pt>
                <c:pt idx="13">
                  <c:v>381804</c:v>
                </c:pt>
                <c:pt idx="14">
                  <c:v>369439</c:v>
                </c:pt>
                <c:pt idx="15">
                  <c:v>382337</c:v>
                </c:pt>
                <c:pt idx="16">
                  <c:v>378281</c:v>
                </c:pt>
                <c:pt idx="17">
                  <c:v>388604</c:v>
                </c:pt>
                <c:pt idx="18">
                  <c:v>410547</c:v>
                </c:pt>
                <c:pt idx="19">
                  <c:v>413480</c:v>
                </c:pt>
                <c:pt idx="20">
                  <c:v>409205</c:v>
                </c:pt>
                <c:pt idx="21">
                  <c:v>383659</c:v>
                </c:pt>
                <c:pt idx="22">
                  <c:v>389310</c:v>
                </c:pt>
                <c:pt idx="23">
                  <c:v>394112</c:v>
                </c:pt>
                <c:pt idx="24">
                  <c:v>399199</c:v>
                </c:pt>
                <c:pt idx="25">
                  <c:v>393231</c:v>
                </c:pt>
                <c:pt idx="26">
                  <c:v>395439</c:v>
                </c:pt>
                <c:pt idx="27">
                  <c:v>391649</c:v>
                </c:pt>
                <c:pt idx="28">
                  <c:v>391312</c:v>
                </c:pt>
                <c:pt idx="29">
                  <c:v>389239</c:v>
                </c:pt>
                <c:pt idx="30">
                  <c:v>381744</c:v>
                </c:pt>
                <c:pt idx="31">
                  <c:v>364589</c:v>
                </c:pt>
                <c:pt idx="32">
                  <c:v>379460</c:v>
                </c:pt>
                <c:pt idx="33">
                  <c:v>388376</c:v>
                </c:pt>
                <c:pt idx="34">
                  <c:v>392146</c:v>
                </c:pt>
                <c:pt idx="35">
                  <c:v>388683</c:v>
                </c:pt>
                <c:pt idx="36">
                  <c:v>393233</c:v>
                </c:pt>
                <c:pt idx="37">
                  <c:v>397867</c:v>
                </c:pt>
                <c:pt idx="38">
                  <c:v>414038</c:v>
                </c:pt>
                <c:pt idx="39">
                  <c:v>410683</c:v>
                </c:pt>
                <c:pt idx="40">
                  <c:v>405647</c:v>
                </c:pt>
                <c:pt idx="41">
                  <c:v>405468</c:v>
                </c:pt>
                <c:pt idx="42">
                  <c:v>409762</c:v>
                </c:pt>
                <c:pt idx="43">
                  <c:v>412923</c:v>
                </c:pt>
                <c:pt idx="44">
                  <c:v>424468</c:v>
                </c:pt>
                <c:pt idx="45">
                  <c:v>419099</c:v>
                </c:pt>
                <c:pt idx="46">
                  <c:v>423359</c:v>
                </c:pt>
                <c:pt idx="47">
                  <c:v>421889</c:v>
                </c:pt>
                <c:pt idx="48">
                  <c:v>425804</c:v>
                </c:pt>
                <c:pt idx="49">
                  <c:v>420528</c:v>
                </c:pt>
                <c:pt idx="50">
                  <c:v>420413</c:v>
                </c:pt>
                <c:pt idx="51">
                  <c:v>415362</c:v>
                </c:pt>
                <c:pt idx="52">
                  <c:v>418309</c:v>
                </c:pt>
                <c:pt idx="53">
                  <c:v>408770</c:v>
                </c:pt>
                <c:pt idx="54">
                  <c:v>401047</c:v>
                </c:pt>
                <c:pt idx="55">
                  <c:v>393794</c:v>
                </c:pt>
                <c:pt idx="56">
                  <c:v>388626</c:v>
                </c:pt>
                <c:pt idx="57">
                  <c:v>385038</c:v>
                </c:pt>
                <c:pt idx="58">
                  <c:v>375889</c:v>
                </c:pt>
                <c:pt idx="59">
                  <c:v>379265</c:v>
                </c:pt>
                <c:pt idx="60">
                  <c:v>367608</c:v>
                </c:pt>
                <c:pt idx="61">
                  <c:v>366596</c:v>
                </c:pt>
                <c:pt idx="62">
                  <c:v>365072</c:v>
                </c:pt>
                <c:pt idx="63">
                  <c:v>363809</c:v>
                </c:pt>
                <c:pt idx="64">
                  <c:v>362973</c:v>
                </c:pt>
                <c:pt idx="65">
                  <c:v>362491</c:v>
                </c:pt>
                <c:pt idx="66">
                  <c:v>362363</c:v>
                </c:pt>
                <c:pt idx="67">
                  <c:v>362563</c:v>
                </c:pt>
                <c:pt idx="68">
                  <c:v>363020</c:v>
                </c:pt>
                <c:pt idx="69">
                  <c:v>363686</c:v>
                </c:pt>
                <c:pt idx="70">
                  <c:v>364550</c:v>
                </c:pt>
                <c:pt idx="71">
                  <c:v>365567</c:v>
                </c:pt>
                <c:pt idx="72">
                  <c:v>366690</c:v>
                </c:pt>
                <c:pt idx="73">
                  <c:v>367839</c:v>
                </c:pt>
                <c:pt idx="74">
                  <c:v>368974</c:v>
                </c:pt>
                <c:pt idx="75">
                  <c:v>370043</c:v>
                </c:pt>
                <c:pt idx="76">
                  <c:v>370992</c:v>
                </c:pt>
                <c:pt idx="77">
                  <c:v>371745</c:v>
                </c:pt>
                <c:pt idx="78">
                  <c:v>372233</c:v>
                </c:pt>
                <c:pt idx="79">
                  <c:v>372350</c:v>
                </c:pt>
                <c:pt idx="80">
                  <c:v>372080</c:v>
                </c:pt>
                <c:pt idx="81">
                  <c:v>371415</c:v>
                </c:pt>
                <c:pt idx="82">
                  <c:v>370348</c:v>
                </c:pt>
                <c:pt idx="83">
                  <c:v>368872</c:v>
                </c:pt>
                <c:pt idx="84">
                  <c:v>367016</c:v>
                </c:pt>
                <c:pt idx="85">
                  <c:v>364821</c:v>
                </c:pt>
                <c:pt idx="86">
                  <c:v>362364</c:v>
                </c:pt>
                <c:pt idx="87">
                  <c:v>359690</c:v>
                </c:pt>
                <c:pt idx="88">
                  <c:v>356864</c:v>
                </c:pt>
                <c:pt idx="89">
                  <c:v>353966</c:v>
                </c:pt>
                <c:pt idx="90">
                  <c:v>351094</c:v>
                </c:pt>
                <c:pt idx="91">
                  <c:v>347954</c:v>
                </c:pt>
                <c:pt idx="92">
                  <c:v>345032</c:v>
                </c:pt>
                <c:pt idx="93">
                  <c:v>342407</c:v>
                </c:pt>
                <c:pt idx="94">
                  <c:v>340140</c:v>
                </c:pt>
                <c:pt idx="95">
                  <c:v>338266</c:v>
                </c:pt>
                <c:pt idx="96">
                  <c:v>336805</c:v>
                </c:pt>
                <c:pt idx="97">
                  <c:v>335745</c:v>
                </c:pt>
                <c:pt idx="98">
                  <c:v>335052</c:v>
                </c:pt>
                <c:pt idx="99">
                  <c:v>334693</c:v>
                </c:pt>
                <c:pt idx="100">
                  <c:v>334614</c:v>
                </c:pt>
                <c:pt idx="101">
                  <c:v>334775</c:v>
                </c:pt>
                <c:pt idx="102">
                  <c:v>335115</c:v>
                </c:pt>
                <c:pt idx="103">
                  <c:v>335572</c:v>
                </c:pt>
                <c:pt idx="104">
                  <c:v>336109</c:v>
                </c:pt>
                <c:pt idx="105">
                  <c:v>336672</c:v>
                </c:pt>
                <c:pt idx="106">
                  <c:v>337225</c:v>
                </c:pt>
                <c:pt idx="107">
                  <c:v>337727</c:v>
                </c:pt>
                <c:pt idx="108">
                  <c:v>338140</c:v>
                </c:pt>
              </c:numCache>
            </c:numRef>
          </c:val>
          <c:extLst>
            <c:ext xmlns:c16="http://schemas.microsoft.com/office/drawing/2014/chart" uri="{C3380CC4-5D6E-409C-BE32-E72D297353CC}">
              <c16:uniqueId val="{00000001-A0CE-4869-B09E-A3B313B16007}"/>
            </c:ext>
          </c:extLst>
        </c:ser>
        <c:dLbls>
          <c:showLegendKey val="0"/>
          <c:showVal val="0"/>
          <c:showCatName val="0"/>
          <c:showSerName val="0"/>
          <c:showPercent val="0"/>
          <c:showBubbleSize val="0"/>
        </c:dLbls>
        <c:gapWidth val="150"/>
        <c:overlap val="100"/>
        <c:axId val="470846848"/>
        <c:axId val="470865568"/>
      </c:barChart>
      <c:catAx>
        <c:axId val="47084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865568"/>
        <c:crosses val="autoZero"/>
        <c:auto val="1"/>
        <c:lblAlgn val="ctr"/>
        <c:lblOffset val="100"/>
        <c:noMultiLvlLbl val="0"/>
      </c:catAx>
      <c:valAx>
        <c:axId val="470865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84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8204629602076045E-2"/>
          <c:y val="2.4553089954664757E-2"/>
          <c:w val="0.89694653622520537"/>
          <c:h val="0.88439899763660756"/>
        </c:manualLayout>
      </c:layout>
      <c:lineChart>
        <c:grouping val="standard"/>
        <c:varyColors val="0"/>
        <c:ser>
          <c:idx val="2"/>
          <c:order val="0"/>
          <c:tx>
            <c:strRef>
              <c:f>'Fig 1.8'!$B$9</c:f>
              <c:strCache>
                <c:ptCount val="1"/>
                <c:pt idx="0">
                  <c:v>Taux de croissance pop act totale observée </c:v>
                </c:pt>
              </c:strCache>
            </c:strRef>
          </c:tx>
          <c:spPr>
            <a:ln>
              <a:solidFill>
                <a:srgbClr val="98B954"/>
              </a:solidFill>
            </a:ln>
          </c:spPr>
          <c:marker>
            <c:symbol val="circle"/>
            <c:size val="5"/>
            <c:spPr>
              <a:solidFill>
                <a:schemeClr val="accent3">
                  <a:lumMod val="60000"/>
                  <a:lumOff val="40000"/>
                </a:schemeClr>
              </a:solidFill>
              <a:ln>
                <a:solidFill>
                  <a:schemeClr val="accent3">
                    <a:lumMod val="50000"/>
                  </a:schemeClr>
                </a:solidFill>
              </a:ln>
            </c:spPr>
          </c:marker>
          <c:cat>
            <c:numRef>
              <c:f>'Fig 1.8'!$C$4:$CT$4</c:f>
              <c:numCache>
                <c:formatCode>General</c:formatCod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numCache>
            </c:numRef>
          </c:cat>
          <c:val>
            <c:numRef>
              <c:f>'Fig 1.8'!$C$9:$CT$9</c:f>
              <c:numCache>
                <c:formatCode>0.0%</c:formatCode>
                <c:ptCount val="96"/>
                <c:pt idx="1">
                  <c:v>1.1643206260326444E-2</c:v>
                </c:pt>
                <c:pt idx="2">
                  <c:v>1.2592320944274649E-2</c:v>
                </c:pt>
                <c:pt idx="3">
                  <c:v>2.8173047363566628E-3</c:v>
                </c:pt>
                <c:pt idx="4">
                  <c:v>1.7242682568344936E-2</c:v>
                </c:pt>
                <c:pt idx="5">
                  <c:v>1.0964513945078469E-2</c:v>
                </c:pt>
                <c:pt idx="6">
                  <c:v>4.6836973033010931E-3</c:v>
                </c:pt>
                <c:pt idx="7">
                  <c:v>5.523514564764076E-3</c:v>
                </c:pt>
                <c:pt idx="8">
                  <c:v>1.5642810370333216E-3</c:v>
                </c:pt>
                <c:pt idx="9">
                  <c:v>4.4716185402666753E-3</c:v>
                </c:pt>
                <c:pt idx="10">
                  <c:v>6.7137283893079491E-3</c:v>
                </c:pt>
                <c:pt idx="11">
                  <c:v>9.0635526252773602E-3</c:v>
                </c:pt>
                <c:pt idx="12">
                  <c:v>2.9940475013348067E-3</c:v>
                </c:pt>
                <c:pt idx="13">
                  <c:v>5.441812044544303E-4</c:v>
                </c:pt>
                <c:pt idx="14">
                  <c:v>7.3779214125249126E-3</c:v>
                </c:pt>
                <c:pt idx="15">
                  <c:v>9.4678445395590671E-4</c:v>
                </c:pt>
                <c:pt idx="16">
                  <c:v>-2.1927424524320616E-3</c:v>
                </c:pt>
                <c:pt idx="17">
                  <c:v>7.2625282529585888E-3</c:v>
                </c:pt>
                <c:pt idx="18">
                  <c:v>5.386233797547435E-3</c:v>
                </c:pt>
                <c:pt idx="19">
                  <c:v>3.6940763261927856E-3</c:v>
                </c:pt>
                <c:pt idx="20">
                  <c:v>5.6344107570227564E-3</c:v>
                </c:pt>
                <c:pt idx="21">
                  <c:v>1.1539095344122563E-2</c:v>
                </c:pt>
                <c:pt idx="22">
                  <c:v>-1.3297973100965255E-3</c:v>
                </c:pt>
                <c:pt idx="23">
                  <c:v>6.0394766292739543E-3</c:v>
                </c:pt>
                <c:pt idx="24">
                  <c:v>8.5146177660631039E-3</c:v>
                </c:pt>
                <c:pt idx="25">
                  <c:v>1.1721860990319577E-2</c:v>
                </c:pt>
                <c:pt idx="26">
                  <c:v>6.205097123259451E-3</c:v>
                </c:pt>
                <c:pt idx="27">
                  <c:v>1.1632135104659769E-2</c:v>
                </c:pt>
                <c:pt idx="28">
                  <c:v>8.2017209454308126E-3</c:v>
                </c:pt>
                <c:pt idx="29">
                  <c:v>8.4591035294878658E-3</c:v>
                </c:pt>
                <c:pt idx="30">
                  <c:v>7.4739856733727628E-3</c:v>
                </c:pt>
                <c:pt idx="31">
                  <c:v>6.7273713275040059E-3</c:v>
                </c:pt>
                <c:pt idx="32">
                  <c:v>7.9111640008588946E-3</c:v>
                </c:pt>
                <c:pt idx="33">
                  <c:v>6.8605122329501445E-3</c:v>
                </c:pt>
                <c:pt idx="34">
                  <c:v>8.4721065778519122E-3</c:v>
                </c:pt>
                <c:pt idx="35">
                  <c:v>4.2004664891530652E-3</c:v>
                </c:pt>
                <c:pt idx="36">
                  <c:v>5.9951422219017836E-4</c:v>
                </c:pt>
                <c:pt idx="37">
                  <c:v>8.2375255924787005E-3</c:v>
                </c:pt>
                <c:pt idx="38">
                  <c:v>5.1479876665625479E-3</c:v>
                </c:pt>
                <c:pt idx="39">
                  <c:v>9.6959459459466935E-4</c:v>
                </c:pt>
                <c:pt idx="40">
                  <c:v>3.0139695632949159E-3</c:v>
                </c:pt>
                <c:pt idx="41">
                  <c:v>1.6219126455345734E-3</c:v>
                </c:pt>
                <c:pt idx="42">
                  <c:v>1.824216729041872E-3</c:v>
                </c:pt>
                <c:pt idx="43">
                  <c:v>5.2413608088397456E-3</c:v>
                </c:pt>
                <c:pt idx="44">
                  <c:v>-1.5678791598849884E-4</c:v>
                </c:pt>
                <c:pt idx="45">
                  <c:v>-7.0432168583448584E-3</c:v>
                </c:pt>
                <c:pt idx="46">
                  <c:v>1.6887873391351116E-2</c:v>
                </c:pt>
                <c:pt idx="47">
                  <c:v>1.0306110310736472E-2</c:v>
                </c:pt>
              </c:numCache>
            </c:numRef>
          </c:val>
          <c:smooth val="0"/>
          <c:extLst>
            <c:ext xmlns:c16="http://schemas.microsoft.com/office/drawing/2014/chart" uri="{C3380CC4-5D6E-409C-BE32-E72D297353CC}">
              <c16:uniqueId val="{00000000-10E1-4400-98F7-5E55F663D970}"/>
            </c:ext>
          </c:extLst>
        </c:ser>
        <c:ser>
          <c:idx val="0"/>
          <c:order val="1"/>
          <c:tx>
            <c:strRef>
              <c:f>'Fig 1.8'!$B$11</c:f>
              <c:strCache>
                <c:ptCount val="1"/>
                <c:pt idx="0">
                  <c:v>Taux de croissance pop act totale projetée (pstab 2023)</c:v>
                </c:pt>
              </c:strCache>
            </c:strRef>
          </c:tx>
          <c:spPr>
            <a:ln>
              <a:solidFill>
                <a:schemeClr val="bg1">
                  <a:lumMod val="50000"/>
                </a:schemeClr>
              </a:solidFill>
            </a:ln>
          </c:spPr>
          <c:marker>
            <c:symbol val="none"/>
          </c:marker>
          <c:cat>
            <c:numRef>
              <c:f>'Fig 1.8'!$C$4:$CT$4</c:f>
              <c:numCache>
                <c:formatCode>General</c:formatCod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numCache>
            </c:numRef>
          </c:cat>
          <c:val>
            <c:numRef>
              <c:f>'Fig 1.8'!$C$11:$CT$11</c:f>
              <c:numCache>
                <c:formatCode>#,##0</c:formatCode>
                <c:ptCount val="96"/>
                <c:pt idx="48" formatCode="0.0%">
                  <c:v>3.21225147769999E-3</c:v>
                </c:pt>
                <c:pt idx="49" formatCode="0.0%">
                  <c:v>1.7015732020548846E-3</c:v>
                </c:pt>
                <c:pt idx="50" formatCode="0.0%">
                  <c:v>2.2009149909565373E-3</c:v>
                </c:pt>
                <c:pt idx="51" formatCode="0.0%">
                  <c:v>2.7589206349205586E-3</c:v>
                </c:pt>
                <c:pt idx="52" formatCode="0.0%">
                  <c:v>2.6825931382865598E-3</c:v>
                </c:pt>
                <c:pt idx="53" formatCode="0.0%">
                  <c:v>2.550415308590015E-3</c:v>
                </c:pt>
                <c:pt idx="54" formatCode="0.0%">
                  <c:v>1.7467492910407945E-3</c:v>
                </c:pt>
                <c:pt idx="55" formatCode="0.0%">
                  <c:v>2.4524029380901258E-3</c:v>
                </c:pt>
                <c:pt idx="56" formatCode="0.0%">
                  <c:v>2.7477987421384853E-3</c:v>
                </c:pt>
                <c:pt idx="57" formatCode="0.0%">
                  <c:v>2.6490052356020755E-3</c:v>
                </c:pt>
                <c:pt idx="58" formatCode="0.0%">
                  <c:v>5.9999999999993392E-4</c:v>
                </c:pt>
                <c:pt idx="59" formatCode="0.0%">
                  <c:v>8.9999999999990088E-4</c:v>
                </c:pt>
                <c:pt idx="60" formatCode="0.0%">
                  <c:v>9.9999999999988987E-4</c:v>
                </c:pt>
                <c:pt idx="61" formatCode="0.0%">
                  <c:v>2.9999999999996696E-4</c:v>
                </c:pt>
                <c:pt idx="62" formatCode="0.0%">
                  <c:v>-2.9999999999996696E-4</c:v>
                </c:pt>
                <c:pt idx="63" formatCode="0.0%">
                  <c:v>9.9999999999988987E-5</c:v>
                </c:pt>
                <c:pt idx="64" formatCode="0.0%">
                  <c:v>3.00000000000189E-4</c:v>
                </c:pt>
                <c:pt idx="65" formatCode="0.0%">
                  <c:v>-2.9999999999996696E-4</c:v>
                </c:pt>
                <c:pt idx="66" formatCode="0.0%">
                  <c:v>-1.1000000000001009E-3</c:v>
                </c:pt>
                <c:pt idx="67" formatCode="0.0%">
                  <c:v>-1.2999999999999678E-3</c:v>
                </c:pt>
                <c:pt idx="68" formatCode="0.0%">
                  <c:v>-1.4999999999999458E-3</c:v>
                </c:pt>
                <c:pt idx="69" formatCode="0.0%">
                  <c:v>-1.4000000000000679E-3</c:v>
                </c:pt>
                <c:pt idx="70" formatCode="0.0%">
                  <c:v>-1.4999999999998348E-3</c:v>
                </c:pt>
                <c:pt idx="71" formatCode="0.0%">
                  <c:v>-2.3999999999999577E-3</c:v>
                </c:pt>
                <c:pt idx="72" formatCode="0.0%">
                  <c:v>-2.2999999999999687E-3</c:v>
                </c:pt>
                <c:pt idx="73" formatCode="0.0%">
                  <c:v>-2.1000000000001018E-3</c:v>
                </c:pt>
                <c:pt idx="74" formatCode="0.0%">
                  <c:v>-1.7000000000000348E-3</c:v>
                </c:pt>
                <c:pt idx="75" formatCode="0.0%">
                  <c:v>-1.9999999999998908E-3</c:v>
                </c:pt>
                <c:pt idx="76" formatCode="0.0%">
                  <c:v>-2.0000000000001128E-3</c:v>
                </c:pt>
                <c:pt idx="77" formatCode="0.0%">
                  <c:v>-1.6000000000000458E-3</c:v>
                </c:pt>
                <c:pt idx="78" formatCode="0.0%">
                  <c:v>-1.2999999999999678E-3</c:v>
                </c:pt>
                <c:pt idx="79" formatCode="0.0%">
                  <c:v>-1.0000000000000009E-3</c:v>
                </c:pt>
                <c:pt idx="80" formatCode="0.0%">
                  <c:v>-7.0000000000003393E-4</c:v>
                </c:pt>
                <c:pt idx="81" formatCode="0.0%">
                  <c:v>-9.9999999999988987E-4</c:v>
                </c:pt>
                <c:pt idx="82" formatCode="0.0%">
                  <c:v>-8.0000000000002292E-4</c:v>
                </c:pt>
                <c:pt idx="83" formatCode="0.0%">
                  <c:v>-6.0000000000015596E-4</c:v>
                </c:pt>
                <c:pt idx="84" formatCode="0.0%">
                  <c:v>-4.9999999999994493E-4</c:v>
                </c:pt>
                <c:pt idx="85" formatCode="0.0%">
                  <c:v>-6.0000000000004494E-4</c:v>
                </c:pt>
                <c:pt idx="86" formatCode="0.0%">
                  <c:v>-8.0000000000002292E-4</c:v>
                </c:pt>
                <c:pt idx="87" formatCode="0.0%">
                  <c:v>-7.0000000000003393E-4</c:v>
                </c:pt>
                <c:pt idx="88" formatCode="0.0%">
                  <c:v>-6.0000000000004494E-4</c:v>
                </c:pt>
                <c:pt idx="89" formatCode="0.0%">
                  <c:v>-8.0000000000013394E-4</c:v>
                </c:pt>
                <c:pt idx="90" formatCode="0.0%">
                  <c:v>-1.2000000000000899E-3</c:v>
                </c:pt>
                <c:pt idx="91" formatCode="0.0%">
                  <c:v>-1.6999999999999238E-3</c:v>
                </c:pt>
                <c:pt idx="92" formatCode="0.0%">
                  <c:v>-1.6000000000000458E-3</c:v>
                </c:pt>
                <c:pt idx="93" formatCode="0.0%">
                  <c:v>-1.5999999999999348E-3</c:v>
                </c:pt>
                <c:pt idx="94" formatCode="0.0%">
                  <c:v>-1.8000000000000238E-3</c:v>
                </c:pt>
                <c:pt idx="95" formatCode="0.0%">
                  <c:v>-2.2000000000000908E-3</c:v>
                </c:pt>
              </c:numCache>
            </c:numRef>
          </c:val>
          <c:smooth val="0"/>
          <c:extLst>
            <c:ext xmlns:c16="http://schemas.microsoft.com/office/drawing/2014/chart" uri="{C3380CC4-5D6E-409C-BE32-E72D297353CC}">
              <c16:uniqueId val="{00000001-10E1-4400-98F7-5E55F663D970}"/>
            </c:ext>
          </c:extLst>
        </c:ser>
        <c:dLbls>
          <c:showLegendKey val="0"/>
          <c:showVal val="0"/>
          <c:showCatName val="0"/>
          <c:showSerName val="0"/>
          <c:showPercent val="0"/>
          <c:showBubbleSize val="0"/>
        </c:dLbls>
        <c:marker val="1"/>
        <c:smooth val="0"/>
        <c:axId val="120735616"/>
        <c:axId val="120737152"/>
      </c:lineChart>
      <c:catAx>
        <c:axId val="12073561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fr-FR"/>
          </a:p>
        </c:txPr>
        <c:crossAx val="120737152"/>
        <c:crosses val="autoZero"/>
        <c:auto val="1"/>
        <c:lblAlgn val="ctr"/>
        <c:lblOffset val="100"/>
        <c:tickLblSkip val="5"/>
        <c:tickMarkSkip val="1"/>
        <c:noMultiLvlLbl val="0"/>
      </c:catAx>
      <c:valAx>
        <c:axId val="120737152"/>
        <c:scaling>
          <c:orientation val="minMax"/>
          <c:min val="-2.0000000000000004E-2"/>
        </c:scaling>
        <c:delete val="0"/>
        <c:axPos val="l"/>
        <c:majorGridlines>
          <c:spPr>
            <a:ln>
              <a:prstDash val="dash"/>
            </a:ln>
          </c:spPr>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0735616"/>
        <c:crosses val="autoZero"/>
        <c:crossBetween val="between"/>
      </c:valAx>
      <c:spPr>
        <a:ln>
          <a:solidFill>
            <a:schemeClr val="tx1">
              <a:tint val="75000"/>
              <a:shade val="95000"/>
              <a:satMod val="105000"/>
            </a:schemeClr>
          </a:solidFill>
        </a:ln>
      </c:spPr>
    </c:plotArea>
    <c:legend>
      <c:legendPos val="b"/>
      <c:overlay val="0"/>
    </c:legend>
    <c:plotVisOnly val="1"/>
    <c:dispBlanksAs val="gap"/>
    <c:showDLblsOverMax val="0"/>
  </c:chart>
  <c:spPr>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1.9'!$B$5</c:f>
              <c:strCache>
                <c:ptCount val="1"/>
                <c:pt idx="0">
                  <c:v>Evolution de la pop act totale projetée (projections Insee 2022)</c:v>
                </c:pt>
              </c:strCache>
            </c:strRef>
          </c:tx>
          <c:spPr>
            <a:ln w="28575" cap="rnd">
              <a:solidFill>
                <a:schemeClr val="accent1"/>
              </a:solidFill>
              <a:round/>
            </a:ln>
            <a:effectLst/>
          </c:spPr>
          <c:marker>
            <c:symbol val="none"/>
          </c:marker>
          <c:val>
            <c:numRef>
              <c:f>'Fig 1.9'!$C$5:$AY$5</c:f>
              <c:numCache>
                <c:formatCode>0.0</c:formatCode>
                <c:ptCount val="49"/>
                <c:pt idx="0" formatCode="0">
                  <c:v>100</c:v>
                </c:pt>
                <c:pt idx="1">
                  <c:v>100.0135854850173</c:v>
                </c:pt>
                <c:pt idx="2">
                  <c:v>99.998850482814234</c:v>
                </c:pt>
                <c:pt idx="3">
                  <c:v>99.998622811854005</c:v>
                </c:pt>
                <c:pt idx="4">
                  <c:v>100.03978202846204</c:v>
                </c:pt>
                <c:pt idx="5">
                  <c:v>100.10910626912438</c:v>
                </c:pt>
                <c:pt idx="6">
                  <c:v>100.18079155798615</c:v>
                </c:pt>
                <c:pt idx="7">
                  <c:v>100.24483461956311</c:v>
                </c:pt>
                <c:pt idx="8">
                  <c:v>100.34171828909717</c:v>
                </c:pt>
                <c:pt idx="9">
                  <c:v>100.48917355356936</c:v>
                </c:pt>
                <c:pt idx="10">
                  <c:v>100.60866103190376</c:v>
                </c:pt>
                <c:pt idx="11">
                  <c:v>100.70449080315717</c:v>
                </c:pt>
                <c:pt idx="12">
                  <c:v>100.83242855481389</c:v>
                </c:pt>
                <c:pt idx="13">
                  <c:v>100.99744420798953</c:v>
                </c:pt>
                <c:pt idx="14">
                  <c:v>101.11522713152114</c:v>
                </c:pt>
                <c:pt idx="15">
                  <c:v>101.18844789064183</c:v>
                </c:pt>
                <c:pt idx="16">
                  <c:v>101.26176884823808</c:v>
                </c:pt>
                <c:pt idx="17">
                  <c:v>101.29071579744007</c:v>
                </c:pt>
                <c:pt idx="18">
                  <c:v>101.22910209180178</c:v>
                </c:pt>
                <c:pt idx="19">
                  <c:v>101.11428979835006</c:v>
                </c:pt>
                <c:pt idx="20">
                  <c:v>100.97844574776799</c:v>
                </c:pt>
                <c:pt idx="21">
                  <c:v>100.82798189082331</c:v>
                </c:pt>
                <c:pt idx="22">
                  <c:v>100.68568287058127</c:v>
                </c:pt>
                <c:pt idx="23">
                  <c:v>100.53081261805733</c:v>
                </c:pt>
                <c:pt idx="24">
                  <c:v>100.293125209219</c:v>
                </c:pt>
                <c:pt idx="25">
                  <c:v>100.06399126559924</c:v>
                </c:pt>
                <c:pt idx="26">
                  <c:v>99.853645098627709</c:v>
                </c:pt>
                <c:pt idx="27">
                  <c:v>99.683951874623446</c:v>
                </c:pt>
                <c:pt idx="28">
                  <c:v>99.47999921683838</c:v>
                </c:pt>
                <c:pt idx="29">
                  <c:v>99.285471156202547</c:v>
                </c:pt>
                <c:pt idx="30">
                  <c:v>99.123462350010527</c:v>
                </c:pt>
                <c:pt idx="31">
                  <c:v>98.989666715713682</c:v>
                </c:pt>
                <c:pt idx="32">
                  <c:v>98.888506082841445</c:v>
                </c:pt>
                <c:pt idx="33">
                  <c:v>98.815751759628171</c:v>
                </c:pt>
                <c:pt idx="34">
                  <c:v>98.712586433546718</c:v>
                </c:pt>
                <c:pt idx="35">
                  <c:v>98.632349089698891</c:v>
                </c:pt>
                <c:pt idx="36">
                  <c:v>98.568601233250988</c:v>
                </c:pt>
                <c:pt idx="37">
                  <c:v>98.523697280277375</c:v>
                </c:pt>
                <c:pt idx="38">
                  <c:v>98.463507372192865</c:v>
                </c:pt>
                <c:pt idx="39">
                  <c:v>98.385375663379094</c:v>
                </c:pt>
                <c:pt idx="40">
                  <c:v>98.31615615408856</c:v>
                </c:pt>
                <c:pt idx="41">
                  <c:v>98.254710622046431</c:v>
                </c:pt>
                <c:pt idx="42">
                  <c:v>98.176132461008976</c:v>
                </c:pt>
                <c:pt idx="43">
                  <c:v>98.054771528270791</c:v>
                </c:pt>
                <c:pt idx="44">
                  <c:v>97.891286562360548</c:v>
                </c:pt>
                <c:pt idx="45">
                  <c:v>97.734144753149792</c:v>
                </c:pt>
                <c:pt idx="46">
                  <c:v>97.57418119664797</c:v>
                </c:pt>
                <c:pt idx="47">
                  <c:v>97.39685321276761</c:v>
                </c:pt>
                <c:pt idx="48">
                  <c:v>97.183510135950627</c:v>
                </c:pt>
              </c:numCache>
            </c:numRef>
          </c:val>
          <c:smooth val="0"/>
          <c:extLst>
            <c:ext xmlns:c15="http://schemas.microsoft.com/office/drawing/2012/chart" uri="{02D57815-91ED-43cb-92C2-25804820EDAC}">
              <c15:filteredCategoryTitle>
                <c15:cat>
                  <c:multiLvlStrRef>
                    <c:extLst>
                      <c:ext uri="{02D57815-91ED-43cb-92C2-25804820EDAC}">
                        <c15:formulaRef>
                          <c15:sqref>'Fig 1.9'!#REF!</c15:sqref>
                        </c15:formulaRef>
                      </c:ext>
                    </c:extLst>
                  </c:multiLvlStrRef>
                </c15:cat>
              </c15:filteredCategoryTitle>
            </c:ext>
            <c:ext xmlns:c16="http://schemas.microsoft.com/office/drawing/2014/chart" uri="{C3380CC4-5D6E-409C-BE32-E72D297353CC}">
              <c16:uniqueId val="{00000000-6CD7-4707-988C-7FFA4BACB6C5}"/>
            </c:ext>
          </c:extLst>
        </c:ser>
        <c:ser>
          <c:idx val="1"/>
          <c:order val="1"/>
          <c:tx>
            <c:strRef>
              <c:f>'Fig 1.9'!$B$6</c:f>
              <c:strCache>
                <c:ptCount val="1"/>
                <c:pt idx="0">
                  <c:v>Evolution de la pop act totale projetée (pstab 2023)</c:v>
                </c:pt>
              </c:strCache>
            </c:strRef>
          </c:tx>
          <c:spPr>
            <a:ln w="28575" cap="rnd">
              <a:solidFill>
                <a:schemeClr val="accent2">
                  <a:lumMod val="75000"/>
                </a:schemeClr>
              </a:solidFill>
              <a:round/>
            </a:ln>
            <a:effectLst/>
          </c:spPr>
          <c:marker>
            <c:symbol val="none"/>
          </c:marker>
          <c:val>
            <c:numRef>
              <c:f>'Fig 1.9'!$C$6:$AY$6</c:f>
              <c:numCache>
                <c:formatCode>0.0</c:formatCode>
                <c:ptCount val="49"/>
                <c:pt idx="0" formatCode="0">
                  <c:v>100</c:v>
                </c:pt>
                <c:pt idx="1">
                  <c:v>100.32122514776999</c:v>
                </c:pt>
                <c:pt idx="2">
                  <c:v>100.49192905607876</c:v>
                </c:pt>
                <c:pt idx="3">
                  <c:v>100.71310324920843</c:v>
                </c:pt>
                <c:pt idx="4">
                  <c:v>100.99096270796956</c:v>
                </c:pt>
                <c:pt idx="5">
                  <c:v>101.26188037155892</c:v>
                </c:pt>
                <c:pt idx="6">
                  <c:v>101.52014022143516</c:v>
                </c:pt>
                <c:pt idx="7">
                  <c:v>101.69747045439331</c:v>
                </c:pt>
                <c:pt idx="8">
                  <c:v>101.946873629732</c:v>
                </c:pt>
                <c:pt idx="9">
                  <c:v>102.22700312085672</c:v>
                </c:pt>
                <c:pt idx="10">
                  <c:v>102.49780298734377</c:v>
                </c:pt>
                <c:pt idx="11">
                  <c:v>102.55930166913618</c:v>
                </c:pt>
                <c:pt idx="12">
                  <c:v>102.65160504063839</c:v>
                </c:pt>
                <c:pt idx="13">
                  <c:v>102.75425664567901</c:v>
                </c:pt>
                <c:pt idx="14">
                  <c:v>102.78508292267271</c:v>
                </c:pt>
                <c:pt idx="15">
                  <c:v>102.75424739779592</c:v>
                </c:pt>
                <c:pt idx="16">
                  <c:v>102.7645228225357</c:v>
                </c:pt>
                <c:pt idx="17">
                  <c:v>102.79535217938248</c:v>
                </c:pt>
                <c:pt idx="18">
                  <c:v>102.76451357372866</c:v>
                </c:pt>
                <c:pt idx="19">
                  <c:v>102.65147260879755</c:v>
                </c:pt>
                <c:pt idx="20">
                  <c:v>102.51802569440612</c:v>
                </c:pt>
                <c:pt idx="21">
                  <c:v>102.36424865586451</c:v>
                </c:pt>
                <c:pt idx="22">
                  <c:v>102.2209387077463</c:v>
                </c:pt>
                <c:pt idx="23">
                  <c:v>102.0676072996847</c:v>
                </c:pt>
                <c:pt idx="24">
                  <c:v>101.82264504216546</c:v>
                </c:pt>
                <c:pt idx="25">
                  <c:v>101.58845295856848</c:v>
                </c:pt>
                <c:pt idx="26">
                  <c:v>101.37511720735547</c:v>
                </c:pt>
                <c:pt idx="27">
                  <c:v>101.20277950810296</c:v>
                </c:pt>
                <c:pt idx="28">
                  <c:v>101.00037394908676</c:v>
                </c:pt>
                <c:pt idx="29">
                  <c:v>100.79837320118858</c:v>
                </c:pt>
                <c:pt idx="30">
                  <c:v>100.63709580406667</c:v>
                </c:pt>
                <c:pt idx="31">
                  <c:v>100.50626757952139</c:v>
                </c:pt>
                <c:pt idx="32">
                  <c:v>100.40576131194187</c:v>
                </c:pt>
                <c:pt idx="33">
                  <c:v>100.33547727902351</c:v>
                </c:pt>
                <c:pt idx="34">
                  <c:v>100.23514180174449</c:v>
                </c:pt>
                <c:pt idx="35">
                  <c:v>100.1549536883031</c:v>
                </c:pt>
                <c:pt idx="36">
                  <c:v>100.0948607160901</c:v>
                </c:pt>
                <c:pt idx="37">
                  <c:v>100.04481328573206</c:v>
                </c:pt>
                <c:pt idx="38">
                  <c:v>99.984786397760615</c:v>
                </c:pt>
                <c:pt idx="39">
                  <c:v>99.904798568642406</c:v>
                </c:pt>
                <c:pt idx="40">
                  <c:v>99.834865209644349</c:v>
                </c:pt>
                <c:pt idx="41">
                  <c:v>99.774964290518554</c:v>
                </c:pt>
                <c:pt idx="42">
                  <c:v>99.695144319086126</c:v>
                </c:pt>
                <c:pt idx="43">
                  <c:v>99.575510145903209</c:v>
                </c:pt>
                <c:pt idx="44">
                  <c:v>99.406231778655183</c:v>
                </c:pt>
                <c:pt idx="45">
                  <c:v>99.247181807809326</c:v>
                </c:pt>
                <c:pt idx="46">
                  <c:v>99.088386316916839</c:v>
                </c:pt>
                <c:pt idx="47">
                  <c:v>98.910027221546386</c:v>
                </c:pt>
                <c:pt idx="48">
                  <c:v>98.692425161658974</c:v>
                </c:pt>
              </c:numCache>
            </c:numRef>
          </c:val>
          <c:smooth val="0"/>
          <c:extLst>
            <c:ext xmlns:c15="http://schemas.microsoft.com/office/drawing/2012/chart" uri="{02D57815-91ED-43cb-92C2-25804820EDAC}">
              <c15:filteredCategoryTitle>
                <c15:cat>
                  <c:multiLvlStrRef>
                    <c:extLst>
                      <c:ext uri="{02D57815-91ED-43cb-92C2-25804820EDAC}">
                        <c15:formulaRef>
                          <c15:sqref>'Fig 1.9'!#REF!</c15:sqref>
                        </c15:formulaRef>
                      </c:ext>
                    </c:extLst>
                  </c:multiLvlStrRef>
                </c15:cat>
              </c15:filteredCategoryTitle>
            </c:ext>
            <c:ext xmlns:c16="http://schemas.microsoft.com/office/drawing/2014/chart" uri="{C3380CC4-5D6E-409C-BE32-E72D297353CC}">
              <c16:uniqueId val="{00000001-6CD7-4707-988C-7FFA4BACB6C5}"/>
            </c:ext>
          </c:extLst>
        </c:ser>
        <c:ser>
          <c:idx val="2"/>
          <c:order val="2"/>
          <c:tx>
            <c:strRef>
              <c:f>'Fig 1.9'!$B$7</c:f>
              <c:strCache>
                <c:ptCount val="1"/>
                <c:pt idx="0">
                  <c:v>Evolution de la pop act totale projetée (pstab 2022)</c:v>
                </c:pt>
              </c:strCache>
            </c:strRef>
          </c:tx>
          <c:spPr>
            <a:ln w="28575" cap="rnd">
              <a:solidFill>
                <a:schemeClr val="accent2">
                  <a:lumMod val="75000"/>
                </a:schemeClr>
              </a:solidFill>
              <a:prstDash val="dash"/>
              <a:round/>
            </a:ln>
            <a:effectLst/>
          </c:spPr>
          <c:marker>
            <c:symbol val="none"/>
          </c:marker>
          <c:val>
            <c:numRef>
              <c:f>'Fig 1.9'!$C$7:$AY$7</c:f>
              <c:numCache>
                <c:formatCode>0.0</c:formatCode>
                <c:ptCount val="49"/>
                <c:pt idx="0" formatCode="0">
                  <c:v>100</c:v>
                </c:pt>
                <c:pt idx="1">
                  <c:v>100.07921676362852</c:v>
                </c:pt>
                <c:pt idx="2">
                  <c:v>100.20758832672738</c:v>
                </c:pt>
                <c:pt idx="3">
                  <c:v>100.39647931016155</c:v>
                </c:pt>
                <c:pt idx="4">
                  <c:v>100.67669793745135</c:v>
                </c:pt>
                <c:pt idx="5">
                  <c:v>100.96788478429788</c:v>
                </c:pt>
                <c:pt idx="6">
                  <c:v>101.03156908022936</c:v>
                </c:pt>
                <c:pt idx="7">
                  <c:v>101.0971760548483</c:v>
                </c:pt>
                <c:pt idx="8">
                  <c:v>101.19519745920991</c:v>
                </c:pt>
                <c:pt idx="9">
                  <c:v>101.34554460972073</c:v>
                </c:pt>
                <c:pt idx="10">
                  <c:v>101.46738447557377</c:v>
                </c:pt>
                <c:pt idx="11">
                  <c:v>101.56885186004934</c:v>
                </c:pt>
                <c:pt idx="12">
                  <c:v>101.70089136746741</c:v>
                </c:pt>
                <c:pt idx="13">
                  <c:v>101.86361279365536</c:v>
                </c:pt>
                <c:pt idx="14">
                  <c:v>101.98584912900776</c:v>
                </c:pt>
                <c:pt idx="15">
                  <c:v>102.05723922339806</c:v>
                </c:pt>
                <c:pt idx="16">
                  <c:v>102.12867929085442</c:v>
                </c:pt>
                <c:pt idx="17">
                  <c:v>102.15931789464167</c:v>
                </c:pt>
                <c:pt idx="18">
                  <c:v>102.0980223039049</c:v>
                </c:pt>
                <c:pt idx="19">
                  <c:v>101.9857144793706</c:v>
                </c:pt>
                <c:pt idx="20">
                  <c:v>101.85313305054741</c:v>
                </c:pt>
                <c:pt idx="21">
                  <c:v>101.7003533509716</c:v>
                </c:pt>
                <c:pt idx="22">
                  <c:v>101.55797285628024</c:v>
                </c:pt>
                <c:pt idx="23">
                  <c:v>101.40563589699583</c:v>
                </c:pt>
                <c:pt idx="24">
                  <c:v>101.16226237084305</c:v>
                </c:pt>
                <c:pt idx="25">
                  <c:v>100.92958916739012</c:v>
                </c:pt>
                <c:pt idx="26">
                  <c:v>100.71763703013862</c:v>
                </c:pt>
                <c:pt idx="27">
                  <c:v>100.54641704718738</c:v>
                </c:pt>
                <c:pt idx="28">
                  <c:v>100.34532421309301</c:v>
                </c:pt>
                <c:pt idx="29">
                  <c:v>100.1446335646668</c:v>
                </c:pt>
                <c:pt idx="30">
                  <c:v>99.984402150963348</c:v>
                </c:pt>
                <c:pt idx="31">
                  <c:v>99.854422428167098</c:v>
                </c:pt>
                <c:pt idx="32">
                  <c:v>99.754568005738918</c:v>
                </c:pt>
                <c:pt idx="33">
                  <c:v>99.684739808134893</c:v>
                </c:pt>
                <c:pt idx="34">
                  <c:v>99.585055068326753</c:v>
                </c:pt>
                <c:pt idx="35">
                  <c:v>99.505387024272096</c:v>
                </c:pt>
                <c:pt idx="36">
                  <c:v>99.445683792057523</c:v>
                </c:pt>
                <c:pt idx="37">
                  <c:v>99.395960950161509</c:v>
                </c:pt>
                <c:pt idx="38">
                  <c:v>99.336323373591412</c:v>
                </c:pt>
                <c:pt idx="39">
                  <c:v>99.256854314892536</c:v>
                </c:pt>
                <c:pt idx="40">
                  <c:v>99.187374516872111</c:v>
                </c:pt>
                <c:pt idx="41">
                  <c:v>99.12786209216199</c:v>
                </c:pt>
                <c:pt idx="42">
                  <c:v>99.048559802488242</c:v>
                </c:pt>
                <c:pt idx="43">
                  <c:v>98.929701530725254</c:v>
                </c:pt>
                <c:pt idx="44">
                  <c:v>98.761521038123021</c:v>
                </c:pt>
                <c:pt idx="45">
                  <c:v>98.603502604462022</c:v>
                </c:pt>
                <c:pt idx="46">
                  <c:v>98.445737000294869</c:v>
                </c:pt>
                <c:pt idx="47">
                  <c:v>98.268534673694333</c:v>
                </c:pt>
                <c:pt idx="48">
                  <c:v>98.0523438974122</c:v>
                </c:pt>
              </c:numCache>
            </c:numRef>
          </c:val>
          <c:smooth val="0"/>
          <c:extLst>
            <c:ext xmlns:c15="http://schemas.microsoft.com/office/drawing/2012/chart" uri="{02D57815-91ED-43cb-92C2-25804820EDAC}">
              <c15:filteredCategoryTitle>
                <c15:cat>
                  <c:multiLvlStrRef>
                    <c:extLst>
                      <c:ext uri="{02D57815-91ED-43cb-92C2-25804820EDAC}">
                        <c15:formulaRef>
                          <c15:sqref>'Fig 1.9'!#REF!</c15:sqref>
                        </c15:formulaRef>
                      </c:ext>
                    </c:extLst>
                  </c:multiLvlStrRef>
                </c15:cat>
              </c15:filteredCategoryTitle>
            </c:ext>
            <c:ext xmlns:c16="http://schemas.microsoft.com/office/drawing/2014/chart" uri="{C3380CC4-5D6E-409C-BE32-E72D297353CC}">
              <c16:uniqueId val="{00000002-6CD7-4707-988C-7FFA4BACB6C5}"/>
            </c:ext>
          </c:extLst>
        </c:ser>
        <c:dLbls>
          <c:showLegendKey val="0"/>
          <c:showVal val="0"/>
          <c:showCatName val="0"/>
          <c:showSerName val="0"/>
          <c:showPercent val="0"/>
          <c:showBubbleSize val="0"/>
        </c:dLbls>
        <c:smooth val="0"/>
        <c:axId val="1085782287"/>
        <c:axId val="1085782703"/>
      </c:lineChart>
      <c:catAx>
        <c:axId val="108578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5782703"/>
        <c:crosses val="autoZero"/>
        <c:auto val="1"/>
        <c:lblAlgn val="ctr"/>
        <c:lblOffset val="100"/>
        <c:noMultiLvlLbl val="0"/>
      </c:catAx>
      <c:valAx>
        <c:axId val="1085782703"/>
        <c:scaling>
          <c:orientation val="minMax"/>
        </c:scaling>
        <c:delete val="0"/>
        <c:axPos val="l"/>
        <c:majorGridlines>
          <c:spPr>
            <a:ln w="9525" cap="flat" cmpd="sng" algn="ctr">
              <a:solidFill>
                <a:schemeClr val="bg1">
                  <a:lumMod val="7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5782287"/>
        <c:crosses val="autoZero"/>
        <c:crossBetween val="midCat"/>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1.10'!$B$6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1.10'!$C$5:$D$5</c:f>
              <c:numCache>
                <c:formatCode>General</c:formatCode>
                <c:ptCount val="2"/>
                <c:pt idx="0">
                  <c:v>2023</c:v>
                </c:pt>
                <c:pt idx="1">
                  <c:v>2024</c:v>
                </c:pt>
              </c:numCache>
            </c:numRef>
          </c:cat>
          <c:val>
            <c:numRef>
              <c:f>'Fig 1.10'!$C$6:$D$6</c:f>
              <c:numCache>
                <c:formatCode>_-* #\ ##0.0_-;\-* #\ ##0.0_-;_-* "-"??_-;_-@_-</c:formatCode>
                <c:ptCount val="2"/>
                <c:pt idx="0">
                  <c:v>0.6</c:v>
                </c:pt>
                <c:pt idx="1">
                  <c:v>0.9</c:v>
                </c:pt>
              </c:numCache>
            </c:numRef>
          </c:val>
          <c:smooth val="0"/>
          <c:extLst>
            <c:ext xmlns:c16="http://schemas.microsoft.com/office/drawing/2014/chart" uri="{C3380CC4-5D6E-409C-BE32-E72D297353CC}">
              <c16:uniqueId val="{00000000-B328-43E0-B476-8E2B30215FE9}"/>
            </c:ext>
          </c:extLst>
        </c:ser>
        <c:ser>
          <c:idx val="1"/>
          <c:order val="1"/>
          <c:tx>
            <c:strRef>
              <c:f>'Fig 1.10'!$B$7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1.10'!$C$5:$D$5</c:f>
              <c:numCache>
                <c:formatCode>General</c:formatCode>
                <c:ptCount val="2"/>
                <c:pt idx="0">
                  <c:v>2023</c:v>
                </c:pt>
                <c:pt idx="1">
                  <c:v>2024</c:v>
                </c:pt>
              </c:numCache>
            </c:numRef>
          </c:cat>
          <c:val>
            <c:numRef>
              <c:f>'Fig 1.10'!$C$7:$D$7</c:f>
              <c:numCache>
                <c:formatCode>_-* #\ ##0.0_-;\-* #\ ##0.0_-;_-* "-"??_-;_-@_-</c:formatCode>
                <c:ptCount val="2"/>
                <c:pt idx="0">
                  <c:v>0.1</c:v>
                </c:pt>
                <c:pt idx="1">
                  <c:v>0.5</c:v>
                </c:pt>
              </c:numCache>
            </c:numRef>
          </c:val>
          <c:smooth val="0"/>
          <c:extLst>
            <c:ext xmlns:c16="http://schemas.microsoft.com/office/drawing/2014/chart" uri="{C3380CC4-5D6E-409C-BE32-E72D297353CC}">
              <c16:uniqueId val="{00000001-B328-43E0-B476-8E2B30215FE9}"/>
            </c:ext>
          </c:extLst>
        </c:ser>
        <c:ser>
          <c:idx val="2"/>
          <c:order val="2"/>
          <c:tx>
            <c:strRef>
              <c:f>'Fig 1.10'!$B$8</c:f>
              <c:strCache>
                <c:ptCount val="1"/>
                <c:pt idx="0">
                  <c:v>Max</c:v>
                </c:pt>
              </c:strCache>
            </c:strRef>
          </c:tx>
          <c:spPr>
            <a:ln w="28575" cap="rnd">
              <a:noFill/>
              <a:round/>
            </a:ln>
            <a:effectLst/>
          </c:spPr>
          <c:marker>
            <c:symbol val="dash"/>
            <c:size val="5"/>
            <c:spPr>
              <a:solidFill>
                <a:schemeClr val="accent6">
                  <a:lumMod val="50000"/>
                </a:schemeClr>
              </a:solidFill>
              <a:ln w="63500">
                <a:solidFill>
                  <a:srgbClr val="385723"/>
                </a:solidFill>
              </a:ln>
              <a:effectLst/>
            </c:spPr>
          </c:marker>
          <c:cat>
            <c:numRef>
              <c:f>'Fig 1.10'!$C$5:$D$5</c:f>
              <c:numCache>
                <c:formatCode>General</c:formatCode>
                <c:ptCount val="2"/>
                <c:pt idx="0">
                  <c:v>2023</c:v>
                </c:pt>
                <c:pt idx="1">
                  <c:v>2024</c:v>
                </c:pt>
              </c:numCache>
            </c:numRef>
          </c:cat>
          <c:val>
            <c:numRef>
              <c:f>'Fig 1.10'!$C$8:$D$8</c:f>
              <c:numCache>
                <c:formatCode>_-* #\ ##0.0_-;\-* #\ ##0.0_-;_-* "-"??_-;_-@_-</c:formatCode>
                <c:ptCount val="2"/>
                <c:pt idx="0">
                  <c:v>1</c:v>
                </c:pt>
                <c:pt idx="1">
                  <c:v>1.4</c:v>
                </c:pt>
              </c:numCache>
            </c:numRef>
          </c:val>
          <c:smooth val="0"/>
          <c:extLst>
            <c:ext xmlns:c16="http://schemas.microsoft.com/office/drawing/2014/chart" uri="{C3380CC4-5D6E-409C-BE32-E72D297353CC}">
              <c16:uniqueId val="{00000002-B328-43E0-B476-8E2B30215FE9}"/>
            </c:ext>
          </c:extLst>
        </c:ser>
        <c:ser>
          <c:idx val="3"/>
          <c:order val="3"/>
          <c:tx>
            <c:strRef>
              <c:f>'Fig 1.10'!$B$9</c:f>
              <c:strCache>
                <c:ptCount val="1"/>
                <c:pt idx="0">
                  <c:v>Gouvernement</c:v>
                </c:pt>
              </c:strCache>
            </c:strRef>
          </c:tx>
          <c:spPr>
            <a:ln w="28575" cap="rnd">
              <a:noFill/>
              <a:round/>
            </a:ln>
            <a:effectLst/>
          </c:spPr>
          <c:marker>
            <c:symbol val="diamond"/>
            <c:size val="9"/>
            <c:spPr>
              <a:solidFill>
                <a:schemeClr val="tx1">
                  <a:lumMod val="65000"/>
                  <a:lumOff val="35000"/>
                </a:schemeClr>
              </a:solidFill>
              <a:ln w="9525">
                <a:solidFill>
                  <a:schemeClr val="tx2"/>
                </a:solidFill>
              </a:ln>
              <a:effectLst/>
            </c:spPr>
          </c:marker>
          <c:cat>
            <c:numRef>
              <c:f>'Fig 1.10'!$C$5:$D$5</c:f>
              <c:numCache>
                <c:formatCode>General</c:formatCode>
                <c:ptCount val="2"/>
                <c:pt idx="0">
                  <c:v>2023</c:v>
                </c:pt>
                <c:pt idx="1">
                  <c:v>2024</c:v>
                </c:pt>
              </c:numCache>
            </c:numRef>
          </c:cat>
          <c:val>
            <c:numRef>
              <c:f>'Fig 1.10'!$C$9:$D$9</c:f>
              <c:numCache>
                <c:formatCode>_-* #\ ##0.0_-;\-* #\ ##0.0_-;_-* "-"??_-;_-@_-</c:formatCode>
                <c:ptCount val="2"/>
                <c:pt idx="0">
                  <c:v>1</c:v>
                </c:pt>
                <c:pt idx="1">
                  <c:v>1.6</c:v>
                </c:pt>
              </c:numCache>
            </c:numRef>
          </c:val>
          <c:smooth val="0"/>
          <c:extLst>
            <c:ext xmlns:c16="http://schemas.microsoft.com/office/drawing/2014/chart" uri="{C3380CC4-5D6E-409C-BE32-E72D297353CC}">
              <c16:uniqueId val="{00000003-B328-43E0-B476-8E2B30215FE9}"/>
            </c:ext>
          </c:extLst>
        </c:ser>
        <c:dLbls>
          <c:showLegendKey val="0"/>
          <c:showVal val="0"/>
          <c:showCatName val="0"/>
          <c:showSerName val="0"/>
          <c:showPercent val="0"/>
          <c:showBubbleSize val="0"/>
        </c:dLbls>
        <c:hiLowLines>
          <c:spPr>
            <a:ln w="19050" cap="flat" cmpd="sng" algn="ctr">
              <a:solidFill>
                <a:schemeClr val="tx1">
                  <a:lumMod val="75000"/>
                  <a:lumOff val="25000"/>
                </a:schemeClr>
              </a:solidFill>
              <a:prstDash val="sysDash"/>
              <a:round/>
            </a:ln>
            <a:effectLst/>
          </c:spPr>
        </c:hiLowLine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14890860161468"/>
          <c:y val="5.1825677267373381E-2"/>
          <c:w val="0.81721818000598023"/>
          <c:h val="0.83887741947450911"/>
        </c:manualLayout>
      </c:layout>
      <c:lineChart>
        <c:grouping val="standard"/>
        <c:varyColors val="0"/>
        <c:ser>
          <c:idx val="0"/>
          <c:order val="0"/>
          <c:tx>
            <c:strRef>
              <c:f>'Fig 1.10'!$B$6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1.10'!$E$5:$F$5</c:f>
              <c:numCache>
                <c:formatCode>General</c:formatCode>
                <c:ptCount val="2"/>
                <c:pt idx="0">
                  <c:v>2023</c:v>
                </c:pt>
                <c:pt idx="1">
                  <c:v>2024</c:v>
                </c:pt>
              </c:numCache>
            </c:numRef>
          </c:cat>
          <c:val>
            <c:numRef>
              <c:f>'Fig 1.10'!$E$6:$F$6</c:f>
              <c:numCache>
                <c:formatCode>_-* #\ ##0.0_-;\-* #\ ##0.0_-;_-* "-"??_-;_-@_-</c:formatCode>
                <c:ptCount val="2"/>
                <c:pt idx="0">
                  <c:v>7.4</c:v>
                </c:pt>
                <c:pt idx="1">
                  <c:v>7.5</c:v>
                </c:pt>
              </c:numCache>
            </c:numRef>
          </c:val>
          <c:smooth val="0"/>
          <c:extLst>
            <c:ext xmlns:c16="http://schemas.microsoft.com/office/drawing/2014/chart" uri="{C3380CC4-5D6E-409C-BE32-E72D297353CC}">
              <c16:uniqueId val="{00000000-2AA1-4E92-8819-D4D5D50B615D}"/>
            </c:ext>
          </c:extLst>
        </c:ser>
        <c:ser>
          <c:idx val="1"/>
          <c:order val="1"/>
          <c:tx>
            <c:strRef>
              <c:f>'Fig 1.10'!$B$7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1.10'!$E$5:$F$5</c:f>
              <c:numCache>
                <c:formatCode>General</c:formatCode>
                <c:ptCount val="2"/>
                <c:pt idx="0">
                  <c:v>2023</c:v>
                </c:pt>
                <c:pt idx="1">
                  <c:v>2024</c:v>
                </c:pt>
              </c:numCache>
            </c:numRef>
          </c:cat>
          <c:val>
            <c:numRef>
              <c:f>'Fig 1.10'!$E$7:$F$7</c:f>
              <c:numCache>
                <c:formatCode>_-* #\ ##0.0_-;\-* #\ ##0.0_-;_-* "-"??_-;_-@_-</c:formatCode>
                <c:ptCount val="2"/>
                <c:pt idx="0">
                  <c:v>7</c:v>
                </c:pt>
                <c:pt idx="1">
                  <c:v>7</c:v>
                </c:pt>
              </c:numCache>
            </c:numRef>
          </c:val>
          <c:smooth val="0"/>
          <c:extLst>
            <c:ext xmlns:c16="http://schemas.microsoft.com/office/drawing/2014/chart" uri="{C3380CC4-5D6E-409C-BE32-E72D297353CC}">
              <c16:uniqueId val="{00000001-2AA1-4E92-8819-D4D5D50B615D}"/>
            </c:ext>
          </c:extLst>
        </c:ser>
        <c:ser>
          <c:idx val="2"/>
          <c:order val="2"/>
          <c:tx>
            <c:strRef>
              <c:f>'Fig 1.10'!$B$8</c:f>
              <c:strCache>
                <c:ptCount val="1"/>
                <c:pt idx="0">
                  <c:v>Max</c:v>
                </c:pt>
              </c:strCache>
            </c:strRef>
          </c:tx>
          <c:spPr>
            <a:ln w="28575" cap="rnd">
              <a:noFill/>
              <a:round/>
            </a:ln>
            <a:effectLst/>
          </c:spPr>
          <c:marker>
            <c:symbol val="dash"/>
            <c:size val="5"/>
            <c:spPr>
              <a:solidFill>
                <a:srgbClr val="385723"/>
              </a:solidFill>
              <a:ln w="63500">
                <a:solidFill>
                  <a:srgbClr val="385723"/>
                </a:solidFill>
              </a:ln>
              <a:effectLst/>
            </c:spPr>
          </c:marker>
          <c:cat>
            <c:numRef>
              <c:f>'Fig 1.10'!$E$5:$F$5</c:f>
              <c:numCache>
                <c:formatCode>General</c:formatCode>
                <c:ptCount val="2"/>
                <c:pt idx="0">
                  <c:v>2023</c:v>
                </c:pt>
                <c:pt idx="1">
                  <c:v>2024</c:v>
                </c:pt>
              </c:numCache>
            </c:numRef>
          </c:cat>
          <c:val>
            <c:numRef>
              <c:f>'Fig 1.10'!$E$8:$F$8</c:f>
              <c:numCache>
                <c:formatCode>_-* #\ ##0.0_-;\-* #\ ##0.0_-;_-* "-"??_-;_-@_-</c:formatCode>
                <c:ptCount val="2"/>
                <c:pt idx="0">
                  <c:v>7.6</c:v>
                </c:pt>
                <c:pt idx="1">
                  <c:v>8.1</c:v>
                </c:pt>
              </c:numCache>
            </c:numRef>
          </c:val>
          <c:smooth val="0"/>
          <c:extLst>
            <c:ext xmlns:c16="http://schemas.microsoft.com/office/drawing/2014/chart" uri="{C3380CC4-5D6E-409C-BE32-E72D297353CC}">
              <c16:uniqueId val="{00000002-2AA1-4E92-8819-D4D5D50B615D}"/>
            </c:ext>
          </c:extLst>
        </c:ser>
        <c:ser>
          <c:idx val="3"/>
          <c:order val="3"/>
          <c:tx>
            <c:strRef>
              <c:f>'Fig 1.10'!$B$9</c:f>
              <c:strCache>
                <c:ptCount val="1"/>
                <c:pt idx="0">
                  <c:v>Gouvernement</c:v>
                </c:pt>
              </c:strCache>
            </c:strRef>
          </c:tx>
          <c:spPr>
            <a:ln w="28575" cap="rnd">
              <a:noFill/>
              <a:round/>
            </a:ln>
            <a:effectLst/>
          </c:spPr>
          <c:marker>
            <c:symbol val="diamond"/>
            <c:size val="9"/>
            <c:spPr>
              <a:solidFill>
                <a:schemeClr val="tx2"/>
              </a:solidFill>
              <a:ln w="9525">
                <a:solidFill>
                  <a:schemeClr val="tx2"/>
                </a:solidFill>
              </a:ln>
              <a:effectLst/>
            </c:spPr>
          </c:marker>
          <c:cat>
            <c:numRef>
              <c:f>'Fig 1.10'!$E$5:$F$5</c:f>
              <c:numCache>
                <c:formatCode>General</c:formatCode>
                <c:ptCount val="2"/>
                <c:pt idx="0">
                  <c:v>2023</c:v>
                </c:pt>
                <c:pt idx="1">
                  <c:v>2024</c:v>
                </c:pt>
              </c:numCache>
            </c:numRef>
          </c:cat>
          <c:val>
            <c:numRef>
              <c:f>'Fig 1.10'!$E$9:$F$9</c:f>
              <c:numCache>
                <c:formatCode>_-* #\ ##0.0_-;\-* #\ ##0.0_-;_-* "-"??_-;_-@_-</c:formatCode>
                <c:ptCount val="2"/>
              </c:numCache>
            </c:numRef>
          </c:val>
          <c:smooth val="0"/>
          <c:extLst>
            <c:ext xmlns:c16="http://schemas.microsoft.com/office/drawing/2014/chart" uri="{C3380CC4-5D6E-409C-BE32-E72D297353CC}">
              <c16:uniqueId val="{00000003-2AA1-4E92-8819-D4D5D50B615D}"/>
            </c:ext>
          </c:extLst>
        </c:ser>
        <c:dLbls>
          <c:showLegendKey val="0"/>
          <c:showVal val="0"/>
          <c:showCatName val="0"/>
          <c:showSerName val="0"/>
          <c:showPercent val="0"/>
          <c:showBubbleSize val="0"/>
        </c:dLbls>
        <c:hiLowLines>
          <c:spPr>
            <a:ln w="19050" cap="flat" cmpd="sng" algn="ctr">
              <a:solidFill>
                <a:schemeClr val="tx1">
                  <a:lumMod val="75000"/>
                  <a:lumOff val="25000"/>
                </a:schemeClr>
              </a:solidFill>
              <a:prstDash val="sysDash"/>
              <a:round/>
            </a:ln>
            <a:effectLst/>
          </c:spPr>
        </c:hiLowLine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min val="6"/>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1.10'!$B$6</c:f>
              <c:strCache>
                <c:ptCount val="1"/>
                <c:pt idx="0">
                  <c:v>Moyenne</c:v>
                </c:pt>
              </c:strCache>
            </c:strRef>
          </c:tx>
          <c:spPr>
            <a:ln w="28575" cap="rnd">
              <a:noFill/>
              <a:round/>
            </a:ln>
            <a:effectLst/>
          </c:spPr>
          <c:marker>
            <c:symbol val="star"/>
            <c:size val="5"/>
            <c:spPr>
              <a:noFill/>
              <a:ln w="28575">
                <a:solidFill>
                  <a:schemeClr val="accent1"/>
                </a:solidFill>
              </a:ln>
              <a:effectLst/>
            </c:spPr>
          </c:marker>
          <c:cat>
            <c:numRef>
              <c:f>'Fig 1.10'!$G$5:$H$5</c:f>
              <c:numCache>
                <c:formatCode>General</c:formatCode>
                <c:ptCount val="2"/>
                <c:pt idx="0">
                  <c:v>2023</c:v>
                </c:pt>
                <c:pt idx="1">
                  <c:v>2024</c:v>
                </c:pt>
              </c:numCache>
            </c:numRef>
          </c:cat>
          <c:val>
            <c:numRef>
              <c:f>'Fig 1.10'!$G$6:$H$6</c:f>
              <c:numCache>
                <c:formatCode>_-* #\ ##0.0_-;\-* #\ ##0.0_-;_-* "-"??_-;_-@_-</c:formatCode>
                <c:ptCount val="2"/>
                <c:pt idx="0">
                  <c:v>5.4</c:v>
                </c:pt>
                <c:pt idx="1">
                  <c:v>2.6</c:v>
                </c:pt>
              </c:numCache>
            </c:numRef>
          </c:val>
          <c:smooth val="0"/>
          <c:extLst>
            <c:ext xmlns:c16="http://schemas.microsoft.com/office/drawing/2014/chart" uri="{C3380CC4-5D6E-409C-BE32-E72D297353CC}">
              <c16:uniqueId val="{00000000-A2FE-4FAE-A0E7-42CEA04D31A4}"/>
            </c:ext>
          </c:extLst>
        </c:ser>
        <c:ser>
          <c:idx val="1"/>
          <c:order val="1"/>
          <c:tx>
            <c:strRef>
              <c:f>'Fig 1.10'!$B$7</c:f>
              <c:strCache>
                <c:ptCount val="1"/>
                <c:pt idx="0">
                  <c:v>Min</c:v>
                </c:pt>
              </c:strCache>
            </c:strRef>
          </c:tx>
          <c:spPr>
            <a:ln w="28575" cap="rnd">
              <a:noFill/>
              <a:round/>
            </a:ln>
            <a:effectLst/>
          </c:spPr>
          <c:marker>
            <c:symbol val="dash"/>
            <c:size val="5"/>
            <c:spPr>
              <a:solidFill>
                <a:srgbClr val="C00000"/>
              </a:solidFill>
              <a:ln w="63500">
                <a:solidFill>
                  <a:srgbClr val="C00000"/>
                </a:solidFill>
              </a:ln>
              <a:effectLst/>
            </c:spPr>
          </c:marker>
          <c:cat>
            <c:numRef>
              <c:f>'Fig 1.10'!$G$5:$H$5</c:f>
              <c:numCache>
                <c:formatCode>General</c:formatCode>
                <c:ptCount val="2"/>
                <c:pt idx="0">
                  <c:v>2023</c:v>
                </c:pt>
                <c:pt idx="1">
                  <c:v>2024</c:v>
                </c:pt>
              </c:numCache>
            </c:numRef>
          </c:cat>
          <c:val>
            <c:numRef>
              <c:f>'Fig 1.10'!$G$7:$H$7</c:f>
              <c:numCache>
                <c:formatCode>_-* #\ ##0.0_-;\-* #\ ##0.0_-;_-* "-"??_-;_-@_-</c:formatCode>
                <c:ptCount val="2"/>
                <c:pt idx="0">
                  <c:v>4.5999999999999996</c:v>
                </c:pt>
                <c:pt idx="1">
                  <c:v>1.8</c:v>
                </c:pt>
              </c:numCache>
            </c:numRef>
          </c:val>
          <c:smooth val="0"/>
          <c:extLst>
            <c:ext xmlns:c16="http://schemas.microsoft.com/office/drawing/2014/chart" uri="{C3380CC4-5D6E-409C-BE32-E72D297353CC}">
              <c16:uniqueId val="{00000001-A2FE-4FAE-A0E7-42CEA04D31A4}"/>
            </c:ext>
          </c:extLst>
        </c:ser>
        <c:ser>
          <c:idx val="2"/>
          <c:order val="2"/>
          <c:tx>
            <c:strRef>
              <c:f>'Fig 1.10'!$B$8</c:f>
              <c:strCache>
                <c:ptCount val="1"/>
                <c:pt idx="0">
                  <c:v>Max</c:v>
                </c:pt>
              </c:strCache>
            </c:strRef>
          </c:tx>
          <c:spPr>
            <a:ln w="28575" cap="rnd">
              <a:noFill/>
              <a:round/>
            </a:ln>
            <a:effectLst/>
          </c:spPr>
          <c:marker>
            <c:symbol val="dash"/>
            <c:size val="5"/>
            <c:spPr>
              <a:solidFill>
                <a:schemeClr val="accent6">
                  <a:lumMod val="50000"/>
                </a:schemeClr>
              </a:solidFill>
              <a:ln w="63500">
                <a:solidFill>
                  <a:srgbClr val="385723"/>
                </a:solidFill>
              </a:ln>
              <a:effectLst/>
            </c:spPr>
          </c:marker>
          <c:cat>
            <c:numRef>
              <c:f>'Fig 1.10'!$G$5:$H$5</c:f>
              <c:numCache>
                <c:formatCode>General</c:formatCode>
                <c:ptCount val="2"/>
                <c:pt idx="0">
                  <c:v>2023</c:v>
                </c:pt>
                <c:pt idx="1">
                  <c:v>2024</c:v>
                </c:pt>
              </c:numCache>
            </c:numRef>
          </c:cat>
          <c:val>
            <c:numRef>
              <c:f>'Fig 1.10'!$G$8:$H$8</c:f>
              <c:numCache>
                <c:formatCode>_-* #\ ##0.0_-;\-* #\ ##0.0_-;_-* "-"??_-;_-@_-</c:formatCode>
                <c:ptCount val="2"/>
                <c:pt idx="0">
                  <c:v>5.8</c:v>
                </c:pt>
                <c:pt idx="1">
                  <c:v>4.2</c:v>
                </c:pt>
              </c:numCache>
            </c:numRef>
          </c:val>
          <c:smooth val="0"/>
          <c:extLst>
            <c:ext xmlns:c16="http://schemas.microsoft.com/office/drawing/2014/chart" uri="{C3380CC4-5D6E-409C-BE32-E72D297353CC}">
              <c16:uniqueId val="{00000002-A2FE-4FAE-A0E7-42CEA04D31A4}"/>
            </c:ext>
          </c:extLst>
        </c:ser>
        <c:ser>
          <c:idx val="3"/>
          <c:order val="3"/>
          <c:tx>
            <c:strRef>
              <c:f>'Fig 1.10'!$B$9</c:f>
              <c:strCache>
                <c:ptCount val="1"/>
                <c:pt idx="0">
                  <c:v>Gouvernement</c:v>
                </c:pt>
              </c:strCache>
            </c:strRef>
          </c:tx>
          <c:spPr>
            <a:ln w="28575" cap="rnd">
              <a:noFill/>
              <a:round/>
            </a:ln>
            <a:effectLst/>
          </c:spPr>
          <c:marker>
            <c:symbol val="diamond"/>
            <c:size val="9"/>
            <c:spPr>
              <a:solidFill>
                <a:schemeClr val="tx1">
                  <a:lumMod val="65000"/>
                  <a:lumOff val="35000"/>
                </a:schemeClr>
              </a:solidFill>
              <a:ln w="9525">
                <a:solidFill>
                  <a:schemeClr val="tx2"/>
                </a:solidFill>
              </a:ln>
              <a:effectLst/>
            </c:spPr>
          </c:marker>
          <c:cat>
            <c:numRef>
              <c:f>'Fig 1.10'!$G$5:$H$5</c:f>
              <c:numCache>
                <c:formatCode>General</c:formatCode>
                <c:ptCount val="2"/>
                <c:pt idx="0">
                  <c:v>2023</c:v>
                </c:pt>
                <c:pt idx="1">
                  <c:v>2024</c:v>
                </c:pt>
              </c:numCache>
            </c:numRef>
          </c:cat>
          <c:val>
            <c:numRef>
              <c:f>'Fig 1.10'!$G$9:$H$9</c:f>
              <c:numCache>
                <c:formatCode>_-* #\ ##0.0_-;\-* #\ ##0.0_-;_-* "-"??_-;_-@_-</c:formatCode>
                <c:ptCount val="2"/>
                <c:pt idx="0">
                  <c:v>4.9000000000000004</c:v>
                </c:pt>
                <c:pt idx="1">
                  <c:v>2.6</c:v>
                </c:pt>
              </c:numCache>
            </c:numRef>
          </c:val>
          <c:smooth val="0"/>
          <c:extLst>
            <c:ext xmlns:c16="http://schemas.microsoft.com/office/drawing/2014/chart" uri="{C3380CC4-5D6E-409C-BE32-E72D297353CC}">
              <c16:uniqueId val="{00000003-A2FE-4FAE-A0E7-42CEA04D31A4}"/>
            </c:ext>
          </c:extLst>
        </c:ser>
        <c:dLbls>
          <c:showLegendKey val="0"/>
          <c:showVal val="0"/>
          <c:showCatName val="0"/>
          <c:showSerName val="0"/>
          <c:showPercent val="0"/>
          <c:showBubbleSize val="0"/>
        </c:dLbls>
        <c:hiLowLines>
          <c:spPr>
            <a:ln w="19050" cap="flat" cmpd="sng" algn="ctr">
              <a:solidFill>
                <a:schemeClr val="tx1">
                  <a:lumMod val="75000"/>
                  <a:lumOff val="25000"/>
                </a:schemeClr>
              </a:solidFill>
              <a:prstDash val="sysDash"/>
              <a:round/>
            </a:ln>
            <a:effectLst/>
          </c:spPr>
        </c:hiLowLines>
        <c:marker val="1"/>
        <c:smooth val="0"/>
        <c:axId val="1892293199"/>
        <c:axId val="1892287791"/>
      </c:lineChart>
      <c:catAx>
        <c:axId val="189229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87791"/>
        <c:crosses val="autoZero"/>
        <c:auto val="1"/>
        <c:lblAlgn val="ctr"/>
        <c:lblOffset val="100"/>
        <c:noMultiLvlLbl val="0"/>
      </c:catAx>
      <c:valAx>
        <c:axId val="1892287791"/>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92293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6742990808157334E-2"/>
          <c:y val="3.0754761904761906E-2"/>
          <c:w val="0.88905376367703004"/>
          <c:h val="0.80253009270938758"/>
        </c:manualLayout>
      </c:layout>
      <c:lineChart>
        <c:grouping val="standard"/>
        <c:varyColors val="0"/>
        <c:ser>
          <c:idx val="1"/>
          <c:order val="0"/>
          <c:tx>
            <c:strRef>
              <c:f>'Fig 1.11'!$B$5</c:f>
              <c:strCache>
                <c:ptCount val="1"/>
                <c:pt idx="0">
                  <c:v>Croissance annuelle observée</c:v>
                </c:pt>
              </c:strCache>
            </c:strRef>
          </c:tx>
          <c:spPr>
            <a:ln w="28575">
              <a:solidFill>
                <a:schemeClr val="bg1">
                  <a:lumMod val="50000"/>
                </a:schemeClr>
              </a:solidFill>
              <a:prstDash val="solid"/>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1.11'!$C$5:$BE$5</c:f>
              <c:numCache>
                <c:formatCode>0.0%</c:formatCode>
                <c:ptCount val="55"/>
                <c:pt idx="0">
                  <c:v>2.1000000000000001E-2</c:v>
                </c:pt>
                <c:pt idx="1">
                  <c:v>2.3879999999999998E-2</c:v>
                </c:pt>
                <c:pt idx="2">
                  <c:v>6.3550000000000009E-2</c:v>
                </c:pt>
                <c:pt idx="3">
                  <c:v>2.4470000000000002E-2</c:v>
                </c:pt>
                <c:pt idx="4">
                  <c:v>2.4860000000000004E-2</c:v>
                </c:pt>
                <c:pt idx="5">
                  <c:v>3.9759999999999997E-2</c:v>
                </c:pt>
                <c:pt idx="6">
                  <c:v>1.925E-2</c:v>
                </c:pt>
                <c:pt idx="7">
                  <c:v>5.9899999999999997E-3</c:v>
                </c:pt>
                <c:pt idx="8">
                  <c:v>2.9559999999999999E-2</c:v>
                </c:pt>
                <c:pt idx="9">
                  <c:v>3.8079999999999996E-2</c:v>
                </c:pt>
                <c:pt idx="10">
                  <c:v>2.5219999999999999E-2</c:v>
                </c:pt>
                <c:pt idx="11">
                  <c:v>2.7060000000000001E-2</c:v>
                </c:pt>
                <c:pt idx="12">
                  <c:v>9.5399999999999999E-3</c:v>
                </c:pt>
                <c:pt idx="13">
                  <c:v>1.7680000000000001E-2</c:v>
                </c:pt>
                <c:pt idx="14">
                  <c:v>2.6469999999999997E-2</c:v>
                </c:pt>
                <c:pt idx="15">
                  <c:v>1.1559999999999999E-2</c:v>
                </c:pt>
                <c:pt idx="16">
                  <c:v>1.602E-2</c:v>
                </c:pt>
                <c:pt idx="17">
                  <c:v>2.581E-2</c:v>
                </c:pt>
                <c:pt idx="18">
                  <c:v>1.47E-2</c:v>
                </c:pt>
                <c:pt idx="19">
                  <c:v>2.6070000000000003E-2</c:v>
                </c:pt>
                <c:pt idx="20">
                  <c:v>1.8720000000000001E-2</c:v>
                </c:pt>
                <c:pt idx="21">
                  <c:v>2.8980000000000002E-2</c:v>
                </c:pt>
                <c:pt idx="22">
                  <c:v>4.6100000000000004E-3</c:v>
                </c:pt>
                <c:pt idx="23">
                  <c:v>1.303E-2</c:v>
                </c:pt>
                <c:pt idx="24">
                  <c:v>7.0799999999999995E-3</c:v>
                </c:pt>
                <c:pt idx="25">
                  <c:v>2.5179999999999998E-2</c:v>
                </c:pt>
                <c:pt idx="26">
                  <c:v>-3.4399999999999999E-3</c:v>
                </c:pt>
                <c:pt idx="27">
                  <c:v>-3.81E-3</c:v>
                </c:pt>
                <c:pt idx="28">
                  <c:v>-7.7000000000000002E-3</c:v>
                </c:pt>
                <c:pt idx="29">
                  <c:v>1.0880000000000001E-2</c:v>
                </c:pt>
                <c:pt idx="30">
                  <c:v>1.047E-2</c:v>
                </c:pt>
                <c:pt idx="31">
                  <c:v>5.7799999999999995E-3</c:v>
                </c:pt>
                <c:pt idx="32">
                  <c:v>1.3979999999999999E-2</c:v>
                </c:pt>
                <c:pt idx="33">
                  <c:v>1.1180000000000001E-2</c:v>
                </c:pt>
                <c:pt idx="34">
                  <c:v>6.0200000000000002E-3</c:v>
                </c:pt>
                <c:pt idx="35">
                  <c:v>1.5299999999999999E-3</c:v>
                </c:pt>
                <c:pt idx="36">
                  <c:v>1.9939999999999999E-2</c:v>
                </c:pt>
                <c:pt idx="37">
                  <c:v>4.2899999999999995E-3</c:v>
                </c:pt>
                <c:pt idx="38">
                  <c:v>4.3899999999999998E-3</c:v>
                </c:pt>
                <c:pt idx="39">
                  <c:v>3.63E-3</c:v>
                </c:pt>
                <c:pt idx="40">
                  <c:v>-2.0330000000000001E-2</c:v>
                </c:pt>
                <c:pt idx="41">
                  <c:v>-1.6959999999999999E-2</c:v>
                </c:pt>
              </c:numCache>
            </c:numRef>
          </c:val>
          <c:smooth val="0"/>
          <c:extLst>
            <c:ext xmlns:c16="http://schemas.microsoft.com/office/drawing/2014/chart" uri="{C3380CC4-5D6E-409C-BE32-E72D297353CC}">
              <c16:uniqueId val="{00000000-A7FD-4DAB-B079-AF8586105BDF}"/>
            </c:ext>
          </c:extLst>
        </c:ser>
        <c:ser>
          <c:idx val="0"/>
          <c:order val="1"/>
          <c:tx>
            <c:strRef>
              <c:f>'Fig 1.11'!$B$6</c:f>
              <c:strCache>
                <c:ptCount val="1"/>
                <c:pt idx="0">
                  <c:v>Croissance en moyenne annuelle de 1980 à 2020</c:v>
                </c:pt>
              </c:strCache>
            </c:strRef>
          </c:tx>
          <c:spPr>
            <a:ln>
              <a:solidFill>
                <a:srgbClr val="006600"/>
              </a:solidFill>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1.11'!$C$6:$BE$6</c:f>
              <c:numCache>
                <c:formatCode>0.0%</c:formatCode>
                <c:ptCount val="55"/>
                <c:pt idx="0">
                  <c:v>1.6460268977560366E-2</c:v>
                </c:pt>
                <c:pt idx="1">
                  <c:v>1.6460268977560366E-2</c:v>
                </c:pt>
                <c:pt idx="2">
                  <c:v>1.6460268977560366E-2</c:v>
                </c:pt>
                <c:pt idx="3">
                  <c:v>1.6460268977560366E-2</c:v>
                </c:pt>
                <c:pt idx="4">
                  <c:v>1.6460268977560366E-2</c:v>
                </c:pt>
                <c:pt idx="5">
                  <c:v>1.6460268977560366E-2</c:v>
                </c:pt>
                <c:pt idx="6">
                  <c:v>1.6460268977560366E-2</c:v>
                </c:pt>
                <c:pt idx="7">
                  <c:v>1.6460268977560366E-2</c:v>
                </c:pt>
                <c:pt idx="8">
                  <c:v>1.6460268977560366E-2</c:v>
                </c:pt>
                <c:pt idx="9">
                  <c:v>1.6460268977560366E-2</c:v>
                </c:pt>
                <c:pt idx="10">
                  <c:v>1.6460268977560366E-2</c:v>
                </c:pt>
                <c:pt idx="11">
                  <c:v>1.6460268977560366E-2</c:v>
                </c:pt>
                <c:pt idx="12">
                  <c:v>1.6460268977560366E-2</c:v>
                </c:pt>
                <c:pt idx="13">
                  <c:v>1.6460268977560366E-2</c:v>
                </c:pt>
                <c:pt idx="14">
                  <c:v>1.6460268977560366E-2</c:v>
                </c:pt>
                <c:pt idx="15">
                  <c:v>1.6460268977560366E-2</c:v>
                </c:pt>
                <c:pt idx="16">
                  <c:v>1.6460268977560366E-2</c:v>
                </c:pt>
                <c:pt idx="17">
                  <c:v>1.6460268977560366E-2</c:v>
                </c:pt>
                <c:pt idx="18">
                  <c:v>1.6460268977560366E-2</c:v>
                </c:pt>
                <c:pt idx="19">
                  <c:v>1.6460268977560366E-2</c:v>
                </c:pt>
                <c:pt idx="20">
                  <c:v>1.6460268977560366E-2</c:v>
                </c:pt>
                <c:pt idx="21">
                  <c:v>1.6460268977560366E-2</c:v>
                </c:pt>
                <c:pt idx="22">
                  <c:v>1.6460268977560366E-2</c:v>
                </c:pt>
                <c:pt idx="23">
                  <c:v>1.6460268977560366E-2</c:v>
                </c:pt>
                <c:pt idx="24">
                  <c:v>1.6460268977560366E-2</c:v>
                </c:pt>
                <c:pt idx="25">
                  <c:v>1.6460268977560366E-2</c:v>
                </c:pt>
                <c:pt idx="26">
                  <c:v>1.6460268977560366E-2</c:v>
                </c:pt>
                <c:pt idx="27">
                  <c:v>1.6460268977560366E-2</c:v>
                </c:pt>
                <c:pt idx="28">
                  <c:v>1.6460268977560366E-2</c:v>
                </c:pt>
                <c:pt idx="29">
                  <c:v>1.6460268977560366E-2</c:v>
                </c:pt>
                <c:pt idx="30">
                  <c:v>1.6460268977560366E-2</c:v>
                </c:pt>
                <c:pt idx="31">
                  <c:v>1.6460268977560366E-2</c:v>
                </c:pt>
                <c:pt idx="32">
                  <c:v>1.6460268977560366E-2</c:v>
                </c:pt>
                <c:pt idx="33">
                  <c:v>1.6460268977560366E-2</c:v>
                </c:pt>
                <c:pt idx="34">
                  <c:v>1.6460268977560366E-2</c:v>
                </c:pt>
                <c:pt idx="35">
                  <c:v>1.6460268977560366E-2</c:v>
                </c:pt>
                <c:pt idx="36">
                  <c:v>1.6460268977560366E-2</c:v>
                </c:pt>
                <c:pt idx="37">
                  <c:v>1.6460268977560366E-2</c:v>
                </c:pt>
                <c:pt idx="38">
                  <c:v>1.6460268977560366E-2</c:v>
                </c:pt>
                <c:pt idx="39">
                  <c:v>1.6460268977560366E-2</c:v>
                </c:pt>
              </c:numCache>
            </c:numRef>
          </c:val>
          <c:smooth val="0"/>
          <c:extLst>
            <c:ext xmlns:c16="http://schemas.microsoft.com/office/drawing/2014/chart" uri="{C3380CC4-5D6E-409C-BE32-E72D297353CC}">
              <c16:uniqueId val="{00000001-A7FD-4DAB-B079-AF8586105BDF}"/>
            </c:ext>
          </c:extLst>
        </c:ser>
        <c:ser>
          <c:idx val="2"/>
          <c:order val="2"/>
          <c:tx>
            <c:strRef>
              <c:f>'Fig 1.11'!$B$7</c:f>
              <c:strCache>
                <c:ptCount val="1"/>
                <c:pt idx="0">
                  <c:v>Croissance en moyenne annuelle de 1990 à 2020</c:v>
                </c:pt>
              </c:strCache>
            </c:strRef>
          </c:tx>
          <c:spPr>
            <a:ln>
              <a:solidFill>
                <a:schemeClr val="accent6">
                  <a:lumMod val="75000"/>
                </a:schemeClr>
              </a:solidFill>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1.11'!$C$7:$BE$7</c:f>
              <c:numCache>
                <c:formatCode>0.0%</c:formatCode>
                <c:ptCount val="55"/>
                <c:pt idx="10">
                  <c:v>1.3258710354687064E-2</c:v>
                </c:pt>
                <c:pt idx="11">
                  <c:v>1.3258710354687064E-2</c:v>
                </c:pt>
                <c:pt idx="12">
                  <c:v>1.3258710354687064E-2</c:v>
                </c:pt>
                <c:pt idx="13">
                  <c:v>1.3258710354687064E-2</c:v>
                </c:pt>
                <c:pt idx="14">
                  <c:v>1.3258710354687064E-2</c:v>
                </c:pt>
                <c:pt idx="15">
                  <c:v>1.3258710354687064E-2</c:v>
                </c:pt>
                <c:pt idx="16">
                  <c:v>1.3258710354687064E-2</c:v>
                </c:pt>
                <c:pt idx="17">
                  <c:v>1.3258710354687064E-2</c:v>
                </c:pt>
                <c:pt idx="18">
                  <c:v>1.3258710354687064E-2</c:v>
                </c:pt>
                <c:pt idx="19">
                  <c:v>1.3258710354687064E-2</c:v>
                </c:pt>
                <c:pt idx="20">
                  <c:v>1.3258710354687064E-2</c:v>
                </c:pt>
                <c:pt idx="21">
                  <c:v>1.3258710354687064E-2</c:v>
                </c:pt>
                <c:pt idx="22">
                  <c:v>1.3258710354687064E-2</c:v>
                </c:pt>
                <c:pt idx="23">
                  <c:v>1.3258710354687064E-2</c:v>
                </c:pt>
                <c:pt idx="24">
                  <c:v>1.3258710354687064E-2</c:v>
                </c:pt>
                <c:pt idx="25">
                  <c:v>1.3258710354687064E-2</c:v>
                </c:pt>
                <c:pt idx="26">
                  <c:v>1.3258710354687064E-2</c:v>
                </c:pt>
                <c:pt idx="27">
                  <c:v>1.3258710354687064E-2</c:v>
                </c:pt>
                <c:pt idx="28">
                  <c:v>1.3258710354687064E-2</c:v>
                </c:pt>
                <c:pt idx="29">
                  <c:v>1.3258710354687064E-2</c:v>
                </c:pt>
                <c:pt idx="30">
                  <c:v>1.3258710354687064E-2</c:v>
                </c:pt>
                <c:pt idx="31">
                  <c:v>1.3258710354687064E-2</c:v>
                </c:pt>
                <c:pt idx="32">
                  <c:v>1.3258710354687064E-2</c:v>
                </c:pt>
                <c:pt idx="33">
                  <c:v>1.3258710354687064E-2</c:v>
                </c:pt>
                <c:pt idx="34">
                  <c:v>1.3258710354687064E-2</c:v>
                </c:pt>
                <c:pt idx="35">
                  <c:v>1.3258710354687064E-2</c:v>
                </c:pt>
                <c:pt idx="36">
                  <c:v>1.3258710354687064E-2</c:v>
                </c:pt>
                <c:pt idx="37">
                  <c:v>1.3258710354687064E-2</c:v>
                </c:pt>
                <c:pt idx="38">
                  <c:v>1.3258710354687064E-2</c:v>
                </c:pt>
                <c:pt idx="39">
                  <c:v>1.3258710354687064E-2</c:v>
                </c:pt>
              </c:numCache>
            </c:numRef>
          </c:val>
          <c:smooth val="0"/>
          <c:extLst>
            <c:ext xmlns:c16="http://schemas.microsoft.com/office/drawing/2014/chart" uri="{C3380CC4-5D6E-409C-BE32-E72D297353CC}">
              <c16:uniqueId val="{00000002-A7FD-4DAB-B079-AF8586105BDF}"/>
            </c:ext>
          </c:extLst>
        </c:ser>
        <c:ser>
          <c:idx val="3"/>
          <c:order val="3"/>
          <c:tx>
            <c:strRef>
              <c:f>'Fig 1.11'!$B$8</c:f>
              <c:strCache>
                <c:ptCount val="1"/>
                <c:pt idx="0">
                  <c:v>Croissance en moyenne annuelle de 2000 à 2020</c:v>
                </c:pt>
              </c:strCache>
            </c:strRef>
          </c:tx>
          <c:spPr>
            <a:ln>
              <a:solidFill>
                <a:srgbClr val="3185A6"/>
              </a:solidFill>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1.11'!$C$8:$BE$8</c:f>
              <c:numCache>
                <c:formatCode>0.0%</c:formatCode>
                <c:ptCount val="55"/>
                <c:pt idx="19">
                  <c:v>9.5157983113935973E-3</c:v>
                </c:pt>
                <c:pt idx="20">
                  <c:v>9.5157983113935973E-3</c:v>
                </c:pt>
                <c:pt idx="21">
                  <c:v>9.5157983113935973E-3</c:v>
                </c:pt>
                <c:pt idx="22">
                  <c:v>9.5157983113935973E-3</c:v>
                </c:pt>
                <c:pt idx="23">
                  <c:v>9.5157983113935973E-3</c:v>
                </c:pt>
                <c:pt idx="24">
                  <c:v>9.5157983113935973E-3</c:v>
                </c:pt>
                <c:pt idx="25">
                  <c:v>9.5157983113935973E-3</c:v>
                </c:pt>
                <c:pt idx="26">
                  <c:v>9.5157983113935973E-3</c:v>
                </c:pt>
                <c:pt idx="27">
                  <c:v>9.5157983113935973E-3</c:v>
                </c:pt>
                <c:pt idx="28">
                  <c:v>9.5157983113935973E-3</c:v>
                </c:pt>
                <c:pt idx="29">
                  <c:v>9.5157983113935973E-3</c:v>
                </c:pt>
                <c:pt idx="30">
                  <c:v>9.5157983113935973E-3</c:v>
                </c:pt>
                <c:pt idx="31">
                  <c:v>9.5157983113935973E-3</c:v>
                </c:pt>
                <c:pt idx="32">
                  <c:v>9.5157983113935973E-3</c:v>
                </c:pt>
                <c:pt idx="33">
                  <c:v>9.5157983113935973E-3</c:v>
                </c:pt>
                <c:pt idx="34">
                  <c:v>9.5157983113935973E-3</c:v>
                </c:pt>
                <c:pt idx="35">
                  <c:v>9.5157983113935973E-3</c:v>
                </c:pt>
                <c:pt idx="36">
                  <c:v>9.5157983113935973E-3</c:v>
                </c:pt>
                <c:pt idx="37">
                  <c:v>9.5157983113935973E-3</c:v>
                </c:pt>
                <c:pt idx="38">
                  <c:v>9.5157983113935973E-3</c:v>
                </c:pt>
                <c:pt idx="39">
                  <c:v>9.5157983113935973E-3</c:v>
                </c:pt>
              </c:numCache>
            </c:numRef>
          </c:val>
          <c:smooth val="0"/>
          <c:extLst>
            <c:ext xmlns:c16="http://schemas.microsoft.com/office/drawing/2014/chart" uri="{C3380CC4-5D6E-409C-BE32-E72D297353CC}">
              <c16:uniqueId val="{00000003-A7FD-4DAB-B079-AF8586105BDF}"/>
            </c:ext>
          </c:extLst>
        </c:ser>
        <c:ser>
          <c:idx val="9"/>
          <c:order val="4"/>
          <c:tx>
            <c:strRef>
              <c:f>'Fig 1.11'!$B$9</c:f>
              <c:strCache>
                <c:ptCount val="1"/>
                <c:pt idx="0">
                  <c:v>Croissance en moyenne annuelle de 2009 à 2020</c:v>
                </c:pt>
              </c:strCache>
            </c:strRef>
          </c:tx>
          <c:spPr>
            <a:ln>
              <a:solidFill>
                <a:srgbClr val="800000"/>
              </a:solidFill>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1.11'!$C$9:$BE$9</c:f>
              <c:numCache>
                <c:formatCode>0.0%</c:formatCode>
                <c:ptCount val="55"/>
                <c:pt idx="29">
                  <c:v>7.0103537150338902E-3</c:v>
                </c:pt>
                <c:pt idx="30">
                  <c:v>7.0103537150338902E-3</c:v>
                </c:pt>
                <c:pt idx="31">
                  <c:v>7.0103537150338902E-3</c:v>
                </c:pt>
                <c:pt idx="32">
                  <c:v>7.0103537150338902E-3</c:v>
                </c:pt>
                <c:pt idx="33">
                  <c:v>7.0103537150338902E-3</c:v>
                </c:pt>
                <c:pt idx="34">
                  <c:v>7.0103537150338902E-3</c:v>
                </c:pt>
                <c:pt idx="35">
                  <c:v>7.0103537150338902E-3</c:v>
                </c:pt>
                <c:pt idx="36">
                  <c:v>7.0103537150338902E-3</c:v>
                </c:pt>
                <c:pt idx="37">
                  <c:v>7.0103537150338902E-3</c:v>
                </c:pt>
                <c:pt idx="38">
                  <c:v>7.0103537150338902E-3</c:v>
                </c:pt>
                <c:pt idx="39">
                  <c:v>7.0103537150338902E-3</c:v>
                </c:pt>
              </c:numCache>
            </c:numRef>
          </c:val>
          <c:smooth val="0"/>
          <c:extLst>
            <c:ext xmlns:c16="http://schemas.microsoft.com/office/drawing/2014/chart" uri="{C3380CC4-5D6E-409C-BE32-E72D297353CC}">
              <c16:uniqueId val="{00000004-A7FD-4DAB-B079-AF8586105BDF}"/>
            </c:ext>
          </c:extLst>
        </c:ser>
        <c:ser>
          <c:idx val="8"/>
          <c:order val="5"/>
          <c:tx>
            <c:strRef>
              <c:f>'Fig 1.11'!$B$10</c:f>
              <c:strCache>
                <c:ptCount val="1"/>
                <c:pt idx="0">
                  <c:v>Scénario 1,6%</c:v>
                </c:pt>
              </c:strCache>
            </c:strRef>
          </c:tx>
          <c:spPr>
            <a:ln w="28575">
              <a:solidFill>
                <a:srgbClr val="006600"/>
              </a:solidFill>
              <a:prstDash val="sysDash"/>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1.11'!$C$10:$BE$10</c:f>
              <c:numCache>
                <c:formatCode>0.0%</c:formatCode>
                <c:ptCount val="55"/>
                <c:pt idx="41">
                  <c:v>-1.6959999999999999E-2</c:v>
                </c:pt>
                <c:pt idx="42">
                  <c:v>3.0000000000000001E-3</c:v>
                </c:pt>
                <c:pt idx="43">
                  <c:v>9.7999999999999997E-3</c:v>
                </c:pt>
                <c:pt idx="44">
                  <c:v>9.1999999999999998E-3</c:v>
                </c:pt>
                <c:pt idx="45">
                  <c:v>9.1999999999999998E-3</c:v>
                </c:pt>
                <c:pt idx="46">
                  <c:v>0.01</c:v>
                </c:pt>
                <c:pt idx="47">
                  <c:v>1.1399999999999999E-2</c:v>
                </c:pt>
                <c:pt idx="48">
                  <c:v>1.26E-2</c:v>
                </c:pt>
                <c:pt idx="49">
                  <c:v>1.38E-2</c:v>
                </c:pt>
                <c:pt idx="50">
                  <c:v>1.4800000000000001E-2</c:v>
                </c:pt>
                <c:pt idx="51">
                  <c:v>1.6E-2</c:v>
                </c:pt>
                <c:pt idx="52">
                  <c:v>1.6E-2</c:v>
                </c:pt>
                <c:pt idx="53">
                  <c:v>1.6E-2</c:v>
                </c:pt>
                <c:pt idx="54">
                  <c:v>1.6E-2</c:v>
                </c:pt>
              </c:numCache>
            </c:numRef>
          </c:val>
          <c:smooth val="0"/>
          <c:extLst xmlns:c15="http://schemas.microsoft.com/office/drawing/2012/chart">
            <c:ext xmlns:c16="http://schemas.microsoft.com/office/drawing/2014/chart" uri="{C3380CC4-5D6E-409C-BE32-E72D297353CC}">
              <c16:uniqueId val="{00000009-A7FD-4DAB-B079-AF8586105BDF}"/>
            </c:ext>
          </c:extLst>
        </c:ser>
        <c:ser>
          <c:idx val="4"/>
          <c:order val="6"/>
          <c:tx>
            <c:strRef>
              <c:f>'Fig 1.11'!$B$11</c:f>
              <c:strCache>
                <c:ptCount val="1"/>
                <c:pt idx="0">
                  <c:v>Scénario 1,3%</c:v>
                </c:pt>
              </c:strCache>
            </c:strRef>
          </c:tx>
          <c:spPr>
            <a:ln w="28575">
              <a:solidFill>
                <a:schemeClr val="accent6">
                  <a:lumMod val="75000"/>
                </a:schemeClr>
              </a:solidFill>
              <a:prstDash val="sysDash"/>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1.11'!$C$11:$BE$11</c:f>
              <c:numCache>
                <c:formatCode>0.0%</c:formatCode>
                <c:ptCount val="55"/>
                <c:pt idx="41">
                  <c:v>-1.6959999999999999E-2</c:v>
                </c:pt>
                <c:pt idx="42">
                  <c:v>3.0000000000000001E-3</c:v>
                </c:pt>
                <c:pt idx="43">
                  <c:v>9.7999999999999997E-3</c:v>
                </c:pt>
                <c:pt idx="44">
                  <c:v>9.1999999999999998E-3</c:v>
                </c:pt>
                <c:pt idx="45">
                  <c:v>9.1999999999999998E-3</c:v>
                </c:pt>
                <c:pt idx="46">
                  <c:v>0.01</c:v>
                </c:pt>
                <c:pt idx="47">
                  <c:v>1.0800000000000001E-2</c:v>
                </c:pt>
                <c:pt idx="48">
                  <c:v>1.1399999999999999E-2</c:v>
                </c:pt>
                <c:pt idx="49">
                  <c:v>1.2E-2</c:v>
                </c:pt>
                <c:pt idx="50">
                  <c:v>1.24E-2</c:v>
                </c:pt>
                <c:pt idx="51">
                  <c:v>1.3000000000000001E-2</c:v>
                </c:pt>
                <c:pt idx="52">
                  <c:v>1.3000000000000001E-2</c:v>
                </c:pt>
                <c:pt idx="53">
                  <c:v>1.3000000000000001E-2</c:v>
                </c:pt>
                <c:pt idx="54">
                  <c:v>1.3000000000000001E-2</c:v>
                </c:pt>
              </c:numCache>
            </c:numRef>
          </c:val>
          <c:smooth val="0"/>
          <c:extLst>
            <c:ext xmlns:c16="http://schemas.microsoft.com/office/drawing/2014/chart" uri="{C3380CC4-5D6E-409C-BE32-E72D297353CC}">
              <c16:uniqueId val="{00000005-A7FD-4DAB-B079-AF8586105BDF}"/>
            </c:ext>
          </c:extLst>
        </c:ser>
        <c:ser>
          <c:idx val="5"/>
          <c:order val="7"/>
          <c:tx>
            <c:strRef>
              <c:f>'Fig 1.11'!$B$12</c:f>
              <c:strCache>
                <c:ptCount val="1"/>
                <c:pt idx="0">
                  <c:v>Scénario 1,0%</c:v>
                </c:pt>
              </c:strCache>
            </c:strRef>
          </c:tx>
          <c:spPr>
            <a:ln w="28575">
              <a:solidFill>
                <a:schemeClr val="accent5">
                  <a:lumMod val="75000"/>
                </a:schemeClr>
              </a:solidFill>
              <a:prstDash val="sysDash"/>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1.11'!$C$12:$BE$12</c:f>
              <c:numCache>
                <c:formatCode>0.0%</c:formatCode>
                <c:ptCount val="55"/>
                <c:pt idx="41">
                  <c:v>-1.6959999999999999E-2</c:v>
                </c:pt>
                <c:pt idx="42">
                  <c:v>3.0000000000000001E-3</c:v>
                </c:pt>
                <c:pt idx="43">
                  <c:v>9.7999999999999997E-3</c:v>
                </c:pt>
                <c:pt idx="44">
                  <c:v>9.1999999999999998E-3</c:v>
                </c:pt>
                <c:pt idx="45">
                  <c:v>9.1999999999999998E-3</c:v>
                </c:pt>
                <c:pt idx="46">
                  <c:v>0.01</c:v>
                </c:pt>
                <c:pt idx="47">
                  <c:v>1.0200000000000001E-2</c:v>
                </c:pt>
                <c:pt idx="48">
                  <c:v>1.0200000000000001E-2</c:v>
                </c:pt>
                <c:pt idx="49">
                  <c:v>1.0200000000000001E-2</c:v>
                </c:pt>
                <c:pt idx="50">
                  <c:v>0.01</c:v>
                </c:pt>
                <c:pt idx="51">
                  <c:v>0.01</c:v>
                </c:pt>
                <c:pt idx="52">
                  <c:v>0.01</c:v>
                </c:pt>
                <c:pt idx="53">
                  <c:v>0.01</c:v>
                </c:pt>
                <c:pt idx="54">
                  <c:v>0.01</c:v>
                </c:pt>
              </c:numCache>
            </c:numRef>
          </c:val>
          <c:smooth val="0"/>
          <c:extLst>
            <c:ext xmlns:c16="http://schemas.microsoft.com/office/drawing/2014/chart" uri="{C3380CC4-5D6E-409C-BE32-E72D297353CC}">
              <c16:uniqueId val="{00000006-A7FD-4DAB-B079-AF8586105BDF}"/>
            </c:ext>
          </c:extLst>
        </c:ser>
        <c:ser>
          <c:idx val="6"/>
          <c:order val="8"/>
          <c:tx>
            <c:strRef>
              <c:f>'Fig 1.11'!$B$13</c:f>
              <c:strCache>
                <c:ptCount val="1"/>
                <c:pt idx="0">
                  <c:v>Scénario 0,7%</c:v>
                </c:pt>
              </c:strCache>
            </c:strRef>
          </c:tx>
          <c:spPr>
            <a:ln w="28575">
              <a:solidFill>
                <a:srgbClr val="800000"/>
              </a:solidFill>
              <a:prstDash val="sysDash"/>
            </a:ln>
          </c:spPr>
          <c:marker>
            <c:symbol val="none"/>
          </c:marker>
          <c:cat>
            <c:numRef>
              <c:f>'Fig 1.11'!$C$4:$BE$4</c:f>
              <c:numCache>
                <c:formatCode>General</c:formatCode>
                <c:ptCount val="55"/>
                <c:pt idx="0">
                  <c:v>1980</c:v>
                </c:pt>
                <c:pt idx="1">
                  <c:v>1981</c:v>
                </c:pt>
                <c:pt idx="2">
                  <c:v>1982</c:v>
                </c:pt>
                <c:pt idx="3">
                  <c:v>1983</c:v>
                </c:pt>
                <c:pt idx="4">
                  <c:v>1984</c:v>
                </c:pt>
                <c:pt idx="5">
                  <c:v>1985</c:v>
                </c:pt>
                <c:pt idx="6">
                  <c:v>1986</c:v>
                </c:pt>
                <c:pt idx="7">
                  <c:v>1987</c:v>
                </c:pt>
                <c:pt idx="8">
                  <c:v>1988</c:v>
                </c:pt>
                <c:pt idx="9">
                  <c:v>1989</c:v>
                </c:pt>
                <c:pt idx="10">
                  <c:v>1990</c:v>
                </c:pt>
                <c:pt idx="11">
                  <c:v>1992</c:v>
                </c:pt>
                <c:pt idx="12" formatCode="0">
                  <c:v>1993</c:v>
                </c:pt>
                <c:pt idx="13">
                  <c:v>1994</c:v>
                </c:pt>
                <c:pt idx="14" formatCode="0">
                  <c:v>1995</c:v>
                </c:pt>
                <c:pt idx="15">
                  <c:v>1996</c:v>
                </c:pt>
                <c:pt idx="16" formatCode="0">
                  <c:v>1997</c:v>
                </c:pt>
                <c:pt idx="17">
                  <c:v>1998</c:v>
                </c:pt>
                <c:pt idx="18" formatCode="0">
                  <c:v>1999</c:v>
                </c:pt>
                <c:pt idx="19">
                  <c:v>2000</c:v>
                </c:pt>
                <c:pt idx="20" formatCode="0">
                  <c:v>2001</c:v>
                </c:pt>
                <c:pt idx="21">
                  <c:v>2002</c:v>
                </c:pt>
                <c:pt idx="22" formatCode="0">
                  <c:v>2003</c:v>
                </c:pt>
                <c:pt idx="23">
                  <c:v>2004</c:v>
                </c:pt>
                <c:pt idx="24" formatCode="0">
                  <c:v>2005</c:v>
                </c:pt>
                <c:pt idx="25">
                  <c:v>2006</c:v>
                </c:pt>
                <c:pt idx="26" formatCode="0">
                  <c:v>2007</c:v>
                </c:pt>
                <c:pt idx="27" formatCode="0">
                  <c:v>2008</c:v>
                </c:pt>
                <c:pt idx="28" formatCode="0">
                  <c:v>2009</c:v>
                </c:pt>
                <c:pt idx="29" formatCode="0">
                  <c:v>2010</c:v>
                </c:pt>
                <c:pt idx="30" formatCode="0">
                  <c:v>2011</c:v>
                </c:pt>
                <c:pt idx="31" formatCode="0">
                  <c:v>2012</c:v>
                </c:pt>
                <c:pt idx="32" formatCode="0">
                  <c:v>2013</c:v>
                </c:pt>
                <c:pt idx="33" formatCode="0">
                  <c:v>2014</c:v>
                </c:pt>
                <c:pt idx="34" formatCode="0">
                  <c:v>2015</c:v>
                </c:pt>
                <c:pt idx="35" formatCode="0">
                  <c:v>2016</c:v>
                </c:pt>
                <c:pt idx="36" formatCode="0">
                  <c:v>2017</c:v>
                </c:pt>
                <c:pt idx="37" formatCode="0">
                  <c:v>2018</c:v>
                </c:pt>
                <c:pt idx="38" formatCode="0">
                  <c:v>2019</c:v>
                </c:pt>
                <c:pt idx="39" formatCode="0">
                  <c:v>2020</c:v>
                </c:pt>
                <c:pt idx="40" formatCode="0">
                  <c:v>2021</c:v>
                </c:pt>
                <c:pt idx="41" formatCode="0">
                  <c:v>2022</c:v>
                </c:pt>
                <c:pt idx="42" formatCode="0">
                  <c:v>2023</c:v>
                </c:pt>
                <c:pt idx="43" formatCode="0">
                  <c:v>2024</c:v>
                </c:pt>
                <c:pt idx="44" formatCode="0">
                  <c:v>2025</c:v>
                </c:pt>
                <c:pt idx="45" formatCode="0">
                  <c:v>2026</c:v>
                </c:pt>
                <c:pt idx="46" formatCode="0">
                  <c:v>2027</c:v>
                </c:pt>
                <c:pt idx="47" formatCode="0">
                  <c:v>2028</c:v>
                </c:pt>
                <c:pt idx="48" formatCode="0">
                  <c:v>2029</c:v>
                </c:pt>
                <c:pt idx="49" formatCode="0">
                  <c:v>2030</c:v>
                </c:pt>
                <c:pt idx="50" formatCode="0">
                  <c:v>2031</c:v>
                </c:pt>
                <c:pt idx="51" formatCode="0">
                  <c:v>2032</c:v>
                </c:pt>
                <c:pt idx="52" formatCode="0">
                  <c:v>2033</c:v>
                </c:pt>
                <c:pt idx="53" formatCode="0">
                  <c:v>2034</c:v>
                </c:pt>
                <c:pt idx="54" formatCode="0">
                  <c:v>2035</c:v>
                </c:pt>
              </c:numCache>
            </c:numRef>
          </c:cat>
          <c:val>
            <c:numRef>
              <c:f>'Fig 1.11'!$C$13:$BE$13</c:f>
              <c:numCache>
                <c:formatCode>0.0%</c:formatCode>
                <c:ptCount val="55"/>
                <c:pt idx="41">
                  <c:v>-1.6959999999999999E-2</c:v>
                </c:pt>
                <c:pt idx="42">
                  <c:v>3.0000000000000001E-3</c:v>
                </c:pt>
                <c:pt idx="43">
                  <c:v>9.7999999999999997E-3</c:v>
                </c:pt>
                <c:pt idx="44">
                  <c:v>9.1999999999999998E-3</c:v>
                </c:pt>
                <c:pt idx="45">
                  <c:v>9.1999999999999998E-3</c:v>
                </c:pt>
                <c:pt idx="46">
                  <c:v>0.01</c:v>
                </c:pt>
                <c:pt idx="47">
                  <c:v>9.5999999999999992E-3</c:v>
                </c:pt>
                <c:pt idx="48">
                  <c:v>9.0000000000000011E-3</c:v>
                </c:pt>
                <c:pt idx="49">
                  <c:v>8.3999999999999995E-3</c:v>
                </c:pt>
                <c:pt idx="50">
                  <c:v>7.6E-3</c:v>
                </c:pt>
                <c:pt idx="51">
                  <c:v>6.9999999999999993E-3</c:v>
                </c:pt>
                <c:pt idx="52">
                  <c:v>6.9999999999999993E-3</c:v>
                </c:pt>
                <c:pt idx="53">
                  <c:v>6.9999999999999993E-3</c:v>
                </c:pt>
                <c:pt idx="54">
                  <c:v>6.9999999999999993E-3</c:v>
                </c:pt>
              </c:numCache>
            </c:numRef>
          </c:val>
          <c:smooth val="0"/>
          <c:extLst>
            <c:ext xmlns:c16="http://schemas.microsoft.com/office/drawing/2014/chart" uri="{C3380CC4-5D6E-409C-BE32-E72D297353CC}">
              <c16:uniqueId val="{00000007-A7FD-4DAB-B079-AF8586105BDF}"/>
            </c:ext>
          </c:extLst>
        </c:ser>
        <c:dLbls>
          <c:showLegendKey val="0"/>
          <c:showVal val="0"/>
          <c:showCatName val="0"/>
          <c:showSerName val="0"/>
          <c:showPercent val="0"/>
          <c:showBubbleSize val="0"/>
        </c:dLbls>
        <c:smooth val="0"/>
        <c:axId val="171493632"/>
        <c:axId val="171499904"/>
        <c:extLst/>
      </c:lineChart>
      <c:catAx>
        <c:axId val="171493632"/>
        <c:scaling>
          <c:orientation val="minMax"/>
        </c:scaling>
        <c:delete val="0"/>
        <c:axPos val="b"/>
        <c:title>
          <c:tx>
            <c:rich>
              <a:bodyPr/>
              <a:lstStyle/>
              <a:p>
                <a:pPr>
                  <a:defRPr/>
                </a:pPr>
                <a:r>
                  <a:rPr lang="fr-FR"/>
                  <a:t>année</a:t>
                </a:r>
              </a:p>
            </c:rich>
          </c:tx>
          <c:layout>
            <c:manualLayout>
              <c:xMode val="edge"/>
              <c:yMode val="edge"/>
              <c:x val="0.93399158438528518"/>
              <c:y val="0.62989276736186339"/>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171499904"/>
        <c:crosses val="autoZero"/>
        <c:auto val="1"/>
        <c:lblAlgn val="ctr"/>
        <c:lblOffset val="100"/>
        <c:tickLblSkip val="2"/>
        <c:noMultiLvlLbl val="0"/>
      </c:catAx>
      <c:valAx>
        <c:axId val="171499904"/>
        <c:scaling>
          <c:orientation val="minMax"/>
          <c:max val="8.0000000000000016E-2"/>
          <c:min val="-4.0000000000000008E-2"/>
        </c:scaling>
        <c:delete val="0"/>
        <c:axPos val="l"/>
        <c:majorGridlines>
          <c:spPr>
            <a:ln w="3175">
              <a:solidFill>
                <a:srgbClr val="808080"/>
              </a:solidFill>
              <a:prstDash val="dash"/>
            </a:ln>
          </c:spPr>
        </c:majorGridlines>
        <c:title>
          <c:tx>
            <c:rich>
              <a:bodyPr rot="-5400000" vert="horz"/>
              <a:lstStyle/>
              <a:p>
                <a:pPr>
                  <a:defRPr/>
                </a:pPr>
                <a:r>
                  <a:rPr lang="fr-FR"/>
                  <a:t>évolution annuelle (en %)</a:t>
                </a:r>
              </a:p>
            </c:rich>
          </c:tx>
          <c:layout>
            <c:manualLayout>
              <c:xMode val="edge"/>
              <c:yMode val="edge"/>
              <c:x val="2.0802399700037496E-2"/>
              <c:y val="0.35121492363790097"/>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171493632"/>
        <c:crosses val="autoZero"/>
        <c:crossBetween val="midCat"/>
        <c:majorUnit val="2.0000000000000004E-2"/>
      </c:valAx>
      <c:spPr>
        <a:solidFill>
          <a:srgbClr val="FFFFFF"/>
        </a:solidFill>
        <a:ln w="9525" cmpd="tri">
          <a:solidFill>
            <a:srgbClr val="808080"/>
          </a:solidFill>
        </a:ln>
      </c:spPr>
    </c:plotArea>
    <c:legend>
      <c:legendPos val="b"/>
      <c:layout>
        <c:manualLayout>
          <c:xMode val="edge"/>
          <c:yMode val="edge"/>
          <c:x val="4.1426607388362166E-2"/>
          <c:y val="0.85137946147232912"/>
          <c:w val="0.92393212753167753"/>
          <c:h val="0.14862053852767085"/>
        </c:manualLayout>
      </c:layout>
      <c:overlay val="0"/>
      <c:spPr>
        <a:noFill/>
        <a:ln w="25400">
          <a:noFill/>
        </a:ln>
      </c:spPr>
      <c:txPr>
        <a:bodyPr/>
        <a:lstStyle/>
        <a:p>
          <a:pPr>
            <a:defRPr sz="900"/>
          </a:pPr>
          <a:endParaRPr lang="fr-FR"/>
        </a:p>
      </c:txPr>
    </c:legend>
    <c:plotVisOnly val="1"/>
    <c:dispBlanksAs val="gap"/>
    <c:showDLblsOverMax val="0"/>
  </c:chart>
  <c:spPr>
    <a:solidFill>
      <a:srgbClr val="FFFFFF"/>
    </a:solidFill>
    <a:ln w="3175">
      <a:solidFill>
        <a:schemeClr val="bg1">
          <a:lumMod val="65000"/>
        </a:schemeClr>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86980025703554"/>
          <c:y val="3.3487241042286182E-2"/>
          <c:w val="0.86884316330505207"/>
          <c:h val="0.59830808080808051"/>
        </c:manualLayout>
      </c:layout>
      <c:lineChart>
        <c:grouping val="standard"/>
        <c:varyColors val="0"/>
        <c:ser>
          <c:idx val="5"/>
          <c:order val="0"/>
          <c:tx>
            <c:strRef>
              <c:f>'Fig 1.2'!$B$5</c:f>
              <c:strCache>
                <c:ptCount val="1"/>
                <c:pt idx="0">
                  <c:v>Projections : scénario central</c:v>
                </c:pt>
              </c:strCache>
            </c:strRef>
          </c:tx>
          <c:spPr>
            <a:ln w="31750">
              <a:solidFill>
                <a:schemeClr val="bg1">
                  <a:lumMod val="65000"/>
                </a:schemeClr>
              </a:solidFill>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1.2'!$C$5:$AR$5</c:f>
              <c:numCache>
                <c:formatCode>#,##0</c:formatCode>
                <c:ptCount val="42"/>
                <c:pt idx="25">
                  <c:v>127621</c:v>
                </c:pt>
                <c:pt idx="26">
                  <c:v>161000</c:v>
                </c:pt>
                <c:pt idx="27">
                  <c:v>161000</c:v>
                </c:pt>
                <c:pt idx="28">
                  <c:v>161000</c:v>
                </c:pt>
                <c:pt idx="29">
                  <c:v>70000</c:v>
                </c:pt>
                <c:pt idx="30">
                  <c:v>70000</c:v>
                </c:pt>
                <c:pt idx="31">
                  <c:v>70000</c:v>
                </c:pt>
                <c:pt idx="32">
                  <c:v>70000</c:v>
                </c:pt>
                <c:pt idx="33">
                  <c:v>70000</c:v>
                </c:pt>
                <c:pt idx="34">
                  <c:v>70000</c:v>
                </c:pt>
                <c:pt idx="35">
                  <c:v>70000</c:v>
                </c:pt>
                <c:pt idx="36">
                  <c:v>70000</c:v>
                </c:pt>
                <c:pt idx="37">
                  <c:v>70000</c:v>
                </c:pt>
                <c:pt idx="38">
                  <c:v>70000</c:v>
                </c:pt>
                <c:pt idx="39">
                  <c:v>70000</c:v>
                </c:pt>
                <c:pt idx="40">
                  <c:v>70000</c:v>
                </c:pt>
                <c:pt idx="41">
                  <c:v>70000</c:v>
                </c:pt>
              </c:numCache>
            </c:numRef>
          </c:val>
          <c:smooth val="0"/>
          <c:extLst>
            <c:ext xmlns:c16="http://schemas.microsoft.com/office/drawing/2014/chart" uri="{C3380CC4-5D6E-409C-BE32-E72D297353CC}">
              <c16:uniqueId val="{00000000-0BB2-4E5E-9092-E00B26ECF41E}"/>
            </c:ext>
          </c:extLst>
        </c:ser>
        <c:ser>
          <c:idx val="6"/>
          <c:order val="1"/>
          <c:tx>
            <c:strRef>
              <c:f>'Fig 1.2'!$B$6</c:f>
              <c:strCache>
                <c:ptCount val="1"/>
                <c:pt idx="0">
                  <c:v>Projections : migration basse</c:v>
                </c:pt>
              </c:strCache>
            </c:strRef>
          </c:tx>
          <c:spPr>
            <a:ln w="31750">
              <a:solidFill>
                <a:schemeClr val="bg1">
                  <a:lumMod val="65000"/>
                </a:schemeClr>
              </a:solidFill>
              <a:prstDash val="sysDash"/>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1.2'!$C$6:$AR$6</c:f>
              <c:numCache>
                <c:formatCode>#,##0</c:formatCode>
                <c:ptCount val="42"/>
                <c:pt idx="25">
                  <c:v>127621</c:v>
                </c:pt>
                <c:pt idx="26">
                  <c:v>161000</c:v>
                </c:pt>
                <c:pt idx="27">
                  <c:v>161000</c:v>
                </c:pt>
                <c:pt idx="28">
                  <c:v>161000</c:v>
                </c:pt>
                <c:pt idx="29">
                  <c:v>20000</c:v>
                </c:pt>
                <c:pt idx="30">
                  <c:v>20000</c:v>
                </c:pt>
                <c:pt idx="31">
                  <c:v>20000</c:v>
                </c:pt>
                <c:pt idx="32">
                  <c:v>20000</c:v>
                </c:pt>
                <c:pt idx="33">
                  <c:v>20000</c:v>
                </c:pt>
                <c:pt idx="34">
                  <c:v>20000</c:v>
                </c:pt>
                <c:pt idx="35">
                  <c:v>20000</c:v>
                </c:pt>
                <c:pt idx="36">
                  <c:v>20000</c:v>
                </c:pt>
                <c:pt idx="37">
                  <c:v>20000</c:v>
                </c:pt>
                <c:pt idx="38">
                  <c:v>20000</c:v>
                </c:pt>
                <c:pt idx="39">
                  <c:v>20000</c:v>
                </c:pt>
                <c:pt idx="40">
                  <c:v>20000</c:v>
                </c:pt>
                <c:pt idx="41">
                  <c:v>20000</c:v>
                </c:pt>
              </c:numCache>
            </c:numRef>
          </c:val>
          <c:smooth val="0"/>
          <c:extLst>
            <c:ext xmlns:c16="http://schemas.microsoft.com/office/drawing/2014/chart" uri="{C3380CC4-5D6E-409C-BE32-E72D297353CC}">
              <c16:uniqueId val="{00000001-0BB2-4E5E-9092-E00B26ECF41E}"/>
            </c:ext>
          </c:extLst>
        </c:ser>
        <c:ser>
          <c:idx val="7"/>
          <c:order val="2"/>
          <c:tx>
            <c:strRef>
              <c:f>'Fig 1.2'!$B$7</c:f>
              <c:strCache>
                <c:ptCount val="1"/>
                <c:pt idx="0">
                  <c:v>Projections : migration haute</c:v>
                </c:pt>
              </c:strCache>
            </c:strRef>
          </c:tx>
          <c:spPr>
            <a:ln w="31750">
              <a:solidFill>
                <a:schemeClr val="bg1">
                  <a:lumMod val="65000"/>
                </a:schemeClr>
              </a:solidFill>
              <a:prstDash val="lgDash"/>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1.2'!$C$7:$AR$7</c:f>
              <c:numCache>
                <c:formatCode>#,##0</c:formatCode>
                <c:ptCount val="42"/>
                <c:pt idx="25">
                  <c:v>127621</c:v>
                </c:pt>
                <c:pt idx="26">
                  <c:v>161000</c:v>
                </c:pt>
                <c:pt idx="27">
                  <c:v>161000</c:v>
                </c:pt>
                <c:pt idx="28">
                  <c:v>161000</c:v>
                </c:pt>
                <c:pt idx="29">
                  <c:v>120000</c:v>
                </c:pt>
                <c:pt idx="30">
                  <c:v>120000</c:v>
                </c:pt>
                <c:pt idx="31">
                  <c:v>120000</c:v>
                </c:pt>
                <c:pt idx="32">
                  <c:v>120000</c:v>
                </c:pt>
                <c:pt idx="33">
                  <c:v>120000</c:v>
                </c:pt>
                <c:pt idx="34">
                  <c:v>120000</c:v>
                </c:pt>
                <c:pt idx="35">
                  <c:v>120000</c:v>
                </c:pt>
                <c:pt idx="36">
                  <c:v>120000</c:v>
                </c:pt>
                <c:pt idx="37">
                  <c:v>120000</c:v>
                </c:pt>
                <c:pt idx="38">
                  <c:v>120000</c:v>
                </c:pt>
                <c:pt idx="39">
                  <c:v>120000</c:v>
                </c:pt>
                <c:pt idx="40">
                  <c:v>120000</c:v>
                </c:pt>
                <c:pt idx="41">
                  <c:v>120000</c:v>
                </c:pt>
              </c:numCache>
            </c:numRef>
          </c:val>
          <c:smooth val="0"/>
          <c:extLst>
            <c:ext xmlns:c16="http://schemas.microsoft.com/office/drawing/2014/chart" uri="{C3380CC4-5D6E-409C-BE32-E72D297353CC}">
              <c16:uniqueId val="{00000002-0BB2-4E5E-9092-E00B26ECF41E}"/>
            </c:ext>
          </c:extLst>
        </c:ser>
        <c:ser>
          <c:idx val="8"/>
          <c:order val="3"/>
          <c:tx>
            <c:strRef>
              <c:f>'Fig 1.2'!$B$9</c:f>
              <c:strCache>
                <c:ptCount val="1"/>
                <c:pt idx="0">
                  <c:v>Données provisoires</c:v>
                </c:pt>
              </c:strCache>
            </c:strRef>
          </c:tx>
          <c:spPr>
            <a:ln>
              <a:solidFill>
                <a:srgbClr val="FF0000"/>
              </a:solidFill>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1.2'!$C$9:$AR$9</c:f>
              <c:numCache>
                <c:formatCode>#,##0</c:formatCode>
                <c:ptCount val="42"/>
                <c:pt idx="26">
                  <c:v>161000</c:v>
                </c:pt>
                <c:pt idx="27">
                  <c:v>161000</c:v>
                </c:pt>
                <c:pt idx="28">
                  <c:v>161000</c:v>
                </c:pt>
              </c:numCache>
            </c:numRef>
          </c:val>
          <c:smooth val="0"/>
          <c:extLst>
            <c:ext xmlns:c16="http://schemas.microsoft.com/office/drawing/2014/chart" uri="{C3380CC4-5D6E-409C-BE32-E72D297353CC}">
              <c16:uniqueId val="{00000003-0BB2-4E5E-9092-E00B26ECF41E}"/>
            </c:ext>
          </c:extLst>
        </c:ser>
        <c:ser>
          <c:idx val="9"/>
          <c:order val="4"/>
          <c:tx>
            <c:strRef>
              <c:f>'Fig 1.2'!$B$8</c:f>
              <c:strCache>
                <c:ptCount val="1"/>
                <c:pt idx="0">
                  <c:v>Observé (définitif)</c:v>
                </c:pt>
              </c:strCache>
            </c:strRef>
          </c:tx>
          <c:spPr>
            <a:ln>
              <a:solidFill>
                <a:schemeClr val="tx1"/>
              </a:solidFill>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1.2'!$C$8:$AR$8</c:f>
              <c:numCache>
                <c:formatCode>#,##0</c:formatCode>
                <c:ptCount val="42"/>
                <c:pt idx="0">
                  <c:v>51301</c:v>
                </c:pt>
                <c:pt idx="1">
                  <c:v>42193</c:v>
                </c:pt>
                <c:pt idx="2">
                  <c:v>38241</c:v>
                </c:pt>
                <c:pt idx="3">
                  <c:v>43279</c:v>
                </c:pt>
                <c:pt idx="4">
                  <c:v>50228</c:v>
                </c:pt>
                <c:pt idx="5">
                  <c:v>62500</c:v>
                </c:pt>
                <c:pt idx="6">
                  <c:v>72000</c:v>
                </c:pt>
                <c:pt idx="7">
                  <c:v>87000</c:v>
                </c:pt>
                <c:pt idx="8">
                  <c:v>97000</c:v>
                </c:pt>
                <c:pt idx="9">
                  <c:v>102000</c:v>
                </c:pt>
                <c:pt idx="10">
                  <c:v>105128</c:v>
                </c:pt>
                <c:pt idx="11">
                  <c:v>92192</c:v>
                </c:pt>
                <c:pt idx="12">
                  <c:v>112141</c:v>
                </c:pt>
                <c:pt idx="13">
                  <c:v>73626</c:v>
                </c:pt>
                <c:pt idx="14">
                  <c:v>56812</c:v>
                </c:pt>
                <c:pt idx="15">
                  <c:v>32339</c:v>
                </c:pt>
                <c:pt idx="16">
                  <c:v>38880</c:v>
                </c:pt>
                <c:pt idx="17">
                  <c:v>29504</c:v>
                </c:pt>
                <c:pt idx="18">
                  <c:v>72336</c:v>
                </c:pt>
                <c:pt idx="19">
                  <c:v>100130</c:v>
                </c:pt>
                <c:pt idx="20">
                  <c:v>32324</c:v>
                </c:pt>
                <c:pt idx="21">
                  <c:v>40238</c:v>
                </c:pt>
                <c:pt idx="22">
                  <c:v>65044</c:v>
                </c:pt>
                <c:pt idx="23">
                  <c:v>154661</c:v>
                </c:pt>
                <c:pt idx="24">
                  <c:v>200506</c:v>
                </c:pt>
                <c:pt idx="25">
                  <c:v>127621</c:v>
                </c:pt>
                <c:pt idx="26">
                  <c:v>161000</c:v>
                </c:pt>
              </c:numCache>
            </c:numRef>
          </c:val>
          <c:smooth val="0"/>
          <c:extLst>
            <c:ext xmlns:c16="http://schemas.microsoft.com/office/drawing/2014/chart" uri="{C3380CC4-5D6E-409C-BE32-E72D297353CC}">
              <c16:uniqueId val="{00000004-0BB2-4E5E-9092-E00B26ECF41E}"/>
            </c:ext>
          </c:extLst>
        </c:ser>
        <c:ser>
          <c:idx val="0"/>
          <c:order val="5"/>
          <c:tx>
            <c:strRef>
              <c:f>'Fig 1.2'!$B$5</c:f>
              <c:strCache>
                <c:ptCount val="1"/>
                <c:pt idx="0">
                  <c:v>Projections : scénario central</c:v>
                </c:pt>
              </c:strCache>
            </c:strRef>
          </c:tx>
          <c:spPr>
            <a:ln w="31750">
              <a:solidFill>
                <a:schemeClr val="bg1">
                  <a:lumMod val="65000"/>
                </a:schemeClr>
              </a:solid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B2-4E5E-9092-E00B26ECF41E}"/>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B2-4E5E-9092-E00B26ECF41E}"/>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B2-4E5E-9092-E00B26ECF41E}"/>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B2-4E5E-9092-E00B26ECF41E}"/>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B2-4E5E-9092-E00B26ECF41E}"/>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B2-4E5E-9092-E00B26ECF41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B2-4E5E-9092-E00B26ECF41E}"/>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B2-4E5E-9092-E00B26ECF41E}"/>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B2-4E5E-9092-E00B26ECF41E}"/>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B2-4E5E-9092-E00B26ECF41E}"/>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B2-4E5E-9092-E00B26ECF41E}"/>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B2-4E5E-9092-E00B26ECF41E}"/>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B2-4E5E-9092-E00B26ECF41E}"/>
                </c:ext>
              </c:extLst>
            </c:dLbl>
            <c:dLbl>
              <c:idx val="1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B2-4E5E-9092-E00B26ECF41E}"/>
                </c:ext>
              </c:extLst>
            </c:dLbl>
            <c:dLbl>
              <c:idx val="1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BB2-4E5E-9092-E00B26ECF41E}"/>
                </c:ext>
              </c:extLst>
            </c:dLbl>
            <c:dLbl>
              <c:idx val="15"/>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BB2-4E5E-9092-E00B26ECF41E}"/>
                </c:ext>
              </c:extLst>
            </c:dLbl>
            <c:dLbl>
              <c:idx val="16"/>
              <c:layout>
                <c:manualLayout>
                  <c:x val="-5.0925916643715978E-2"/>
                  <c:y val="-4.1184024489901827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B2-4E5E-9092-E00B26ECF41E}"/>
                </c:ext>
              </c:extLst>
            </c:dLbl>
            <c:dLbl>
              <c:idx val="17"/>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BB2-4E5E-9092-E00B26ECF41E}"/>
                </c:ext>
              </c:extLst>
            </c:dLbl>
            <c:dLbl>
              <c:idx val="18"/>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BB2-4E5E-9092-E00B26ECF41E}"/>
                </c:ext>
              </c:extLst>
            </c:dLbl>
            <c:dLbl>
              <c:idx val="19"/>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BB2-4E5E-9092-E00B26ECF41E}"/>
                </c:ext>
              </c:extLst>
            </c:dLbl>
            <c:dLbl>
              <c:idx val="20"/>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BB2-4E5E-9092-E00B26ECF41E}"/>
                </c:ext>
              </c:extLst>
            </c:dLbl>
            <c:dLbl>
              <c:idx val="21"/>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BB2-4E5E-9092-E00B26ECF41E}"/>
                </c:ext>
              </c:extLst>
            </c:dLbl>
            <c:dLbl>
              <c:idx val="22"/>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BB2-4E5E-9092-E00B26ECF41E}"/>
                </c:ext>
              </c:extLst>
            </c:dLbl>
            <c:dLbl>
              <c:idx val="2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BB2-4E5E-9092-E00B26ECF41E}"/>
                </c:ext>
              </c:extLst>
            </c:dLbl>
            <c:dLbl>
              <c:idx val="2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BB2-4E5E-9092-E00B26ECF41E}"/>
                </c:ext>
              </c:extLst>
            </c:dLbl>
            <c:dLbl>
              <c:idx val="25"/>
              <c:layout/>
              <c:tx>
                <c:rich>
                  <a:bodyPr/>
                  <a:lstStyle/>
                  <a:p>
                    <a:fld id="{D5F08091-BF6B-4E4B-A5CB-F58504D294A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0BB2-4E5E-9092-E00B26ECF41E}"/>
                </c:ext>
              </c:extLst>
            </c:dLbl>
            <c:dLbl>
              <c:idx val="26"/>
              <c:layout/>
              <c:tx>
                <c:rich>
                  <a:bodyPr/>
                  <a:lstStyle/>
                  <a:p>
                    <a:fld id="{EAAA5736-288B-44DB-9694-2BA8E49B6B3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0BB2-4E5E-9092-E00B26ECF41E}"/>
                </c:ext>
              </c:extLst>
            </c:dLbl>
            <c:dLbl>
              <c:idx val="27"/>
              <c:layout/>
              <c:tx>
                <c:rich>
                  <a:bodyPr/>
                  <a:lstStyle/>
                  <a:p>
                    <a:fld id="{D1FF069E-3260-415D-9D4D-788BA437BF1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0BB2-4E5E-9092-E00B26ECF41E}"/>
                </c:ext>
              </c:extLst>
            </c:dLbl>
            <c:dLbl>
              <c:idx val="28"/>
              <c:layout/>
              <c:tx>
                <c:rich>
                  <a:bodyPr/>
                  <a:lstStyle/>
                  <a:p>
                    <a:fld id="{7D398D03-A107-42BA-99EF-743FFF62FA0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0BB2-4E5E-9092-E00B26ECF41E}"/>
                </c:ext>
              </c:extLst>
            </c:dLbl>
            <c:dLbl>
              <c:idx val="29"/>
              <c:layout/>
              <c:tx>
                <c:rich>
                  <a:bodyPr/>
                  <a:lstStyle/>
                  <a:p>
                    <a:fld id="{A1C9B80B-559A-43EA-8EF5-8FA640BFB72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0BB2-4E5E-9092-E00B26ECF41E}"/>
                </c:ext>
              </c:extLst>
            </c:dLbl>
            <c:dLbl>
              <c:idx val="30"/>
              <c:layout>
                <c:manualLayout>
                  <c:x val="-3.47222158934428E-2"/>
                  <c:y val="-4.6332027551139535E-2"/>
                </c:manualLayout>
              </c:layout>
              <c:tx>
                <c:rich>
                  <a:bodyPr/>
                  <a:lstStyle/>
                  <a:p>
                    <a:fld id="{9667B516-9924-4D7B-9DCA-415FD3A51A0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0BB2-4E5E-9092-E00B26ECF41E}"/>
                </c:ext>
              </c:extLst>
            </c:dLbl>
            <c:dLbl>
              <c:idx val="3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0BB2-4E5E-9092-E00B26ECF41E}"/>
                </c:ext>
              </c:extLst>
            </c:dLbl>
            <c:dLbl>
              <c:idx val="3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0BB2-4E5E-9092-E00B26ECF41E}"/>
                </c:ext>
              </c:extLst>
            </c:dLbl>
            <c:dLbl>
              <c:idx val="3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0BB2-4E5E-9092-E00B26ECF41E}"/>
                </c:ext>
              </c:extLst>
            </c:dLbl>
            <c:dLbl>
              <c:idx val="3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0BB2-4E5E-9092-E00B26ECF41E}"/>
                </c:ext>
              </c:extLst>
            </c:dLbl>
            <c:dLbl>
              <c:idx val="3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0BB2-4E5E-9092-E00B26ECF41E}"/>
                </c:ext>
              </c:extLst>
            </c:dLbl>
            <c:dLbl>
              <c:idx val="3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0BB2-4E5E-9092-E00B26ECF41E}"/>
                </c:ext>
              </c:extLst>
            </c:dLbl>
            <c:dLbl>
              <c:idx val="3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0BB2-4E5E-9092-E00B26ECF41E}"/>
                </c:ext>
              </c:extLst>
            </c:dLbl>
            <c:dLbl>
              <c:idx val="3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0BB2-4E5E-9092-E00B26ECF41E}"/>
                </c:ext>
              </c:extLst>
            </c:dLbl>
            <c:dLbl>
              <c:idx val="3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0BB2-4E5E-9092-E00B26ECF41E}"/>
                </c:ext>
              </c:extLst>
            </c:dLbl>
            <c:dLbl>
              <c:idx val="4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0BB2-4E5E-9092-E00B26ECF41E}"/>
                </c:ext>
              </c:extLst>
            </c:dLbl>
            <c:dLbl>
              <c:idx val="4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0BB2-4E5E-9092-E00B26ECF41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1.2'!$C$5:$AR$5</c:f>
              <c:numCache>
                <c:formatCode>#,##0</c:formatCode>
                <c:ptCount val="42"/>
                <c:pt idx="25">
                  <c:v>127621</c:v>
                </c:pt>
                <c:pt idx="26">
                  <c:v>161000</c:v>
                </c:pt>
                <c:pt idx="27">
                  <c:v>161000</c:v>
                </c:pt>
                <c:pt idx="28">
                  <c:v>161000</c:v>
                </c:pt>
                <c:pt idx="29">
                  <c:v>70000</c:v>
                </c:pt>
                <c:pt idx="30">
                  <c:v>70000</c:v>
                </c:pt>
                <c:pt idx="31">
                  <c:v>70000</c:v>
                </c:pt>
                <c:pt idx="32">
                  <c:v>70000</c:v>
                </c:pt>
                <c:pt idx="33">
                  <c:v>70000</c:v>
                </c:pt>
                <c:pt idx="34">
                  <c:v>70000</c:v>
                </c:pt>
                <c:pt idx="35">
                  <c:v>70000</c:v>
                </c:pt>
                <c:pt idx="36">
                  <c:v>70000</c:v>
                </c:pt>
                <c:pt idx="37">
                  <c:v>70000</c:v>
                </c:pt>
                <c:pt idx="38">
                  <c:v>70000</c:v>
                </c:pt>
                <c:pt idx="39">
                  <c:v>70000</c:v>
                </c:pt>
                <c:pt idx="40">
                  <c:v>70000</c:v>
                </c:pt>
                <c:pt idx="41">
                  <c:v>70000</c:v>
                </c:pt>
              </c:numCache>
            </c:numRef>
          </c:val>
          <c:smooth val="0"/>
          <c:extLst>
            <c:ext xmlns:c15="http://schemas.microsoft.com/office/drawing/2012/chart" uri="{02D57815-91ED-43cb-92C2-25804820EDAC}">
              <c15:datalabelsRange>
                <c15:f>'Fig 1.2'!$N$10:$AR$10</c15:f>
                <c15:dlblRangeCache>
                  <c:ptCount val="31"/>
                </c15:dlblRangeCache>
              </c15:datalabelsRange>
            </c:ext>
            <c:ext xmlns:c16="http://schemas.microsoft.com/office/drawing/2014/chart" uri="{C3380CC4-5D6E-409C-BE32-E72D297353CC}">
              <c16:uniqueId val="{0000002F-0BB2-4E5E-9092-E00B26ECF41E}"/>
            </c:ext>
          </c:extLst>
        </c:ser>
        <c:ser>
          <c:idx val="1"/>
          <c:order val="6"/>
          <c:tx>
            <c:strRef>
              <c:f>'Fig 1.2'!$B$6</c:f>
              <c:strCache>
                <c:ptCount val="1"/>
                <c:pt idx="0">
                  <c:v>Projections : migration basse</c:v>
                </c:pt>
              </c:strCache>
            </c:strRef>
          </c:tx>
          <c:spPr>
            <a:ln w="31750">
              <a:solidFill>
                <a:schemeClr val="bg1">
                  <a:lumMod val="65000"/>
                </a:schemeClr>
              </a:solidFill>
              <a:prstDash val="sysDash"/>
            </a:ln>
          </c:spPr>
          <c:marker>
            <c:symbol val="none"/>
          </c:marker>
          <c:dLbls>
            <c:dLbl>
              <c:idx val="29"/>
              <c:layout>
                <c:manualLayout>
                  <c:x val="-6.9444431786886279E-3"/>
                  <c:y val="-4.6332027551139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0BB2-4E5E-9092-E00B26ECF41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1.2'!$C$6:$AR$6</c:f>
              <c:numCache>
                <c:formatCode>#,##0</c:formatCode>
                <c:ptCount val="42"/>
                <c:pt idx="25">
                  <c:v>127621</c:v>
                </c:pt>
                <c:pt idx="26">
                  <c:v>161000</c:v>
                </c:pt>
                <c:pt idx="27">
                  <c:v>161000</c:v>
                </c:pt>
                <c:pt idx="28">
                  <c:v>161000</c:v>
                </c:pt>
                <c:pt idx="29">
                  <c:v>20000</c:v>
                </c:pt>
                <c:pt idx="30">
                  <c:v>20000</c:v>
                </c:pt>
                <c:pt idx="31">
                  <c:v>20000</c:v>
                </c:pt>
                <c:pt idx="32">
                  <c:v>20000</c:v>
                </c:pt>
                <c:pt idx="33">
                  <c:v>20000</c:v>
                </c:pt>
                <c:pt idx="34">
                  <c:v>20000</c:v>
                </c:pt>
                <c:pt idx="35">
                  <c:v>20000</c:v>
                </c:pt>
                <c:pt idx="36">
                  <c:v>20000</c:v>
                </c:pt>
                <c:pt idx="37">
                  <c:v>20000</c:v>
                </c:pt>
                <c:pt idx="38">
                  <c:v>20000</c:v>
                </c:pt>
                <c:pt idx="39">
                  <c:v>20000</c:v>
                </c:pt>
                <c:pt idx="40">
                  <c:v>20000</c:v>
                </c:pt>
                <c:pt idx="41">
                  <c:v>20000</c:v>
                </c:pt>
              </c:numCache>
            </c:numRef>
          </c:val>
          <c:smooth val="0"/>
          <c:extLst>
            <c:ext xmlns:c16="http://schemas.microsoft.com/office/drawing/2014/chart" uri="{C3380CC4-5D6E-409C-BE32-E72D297353CC}">
              <c16:uniqueId val="{00000031-0BB2-4E5E-9092-E00B26ECF41E}"/>
            </c:ext>
          </c:extLst>
        </c:ser>
        <c:ser>
          <c:idx val="2"/>
          <c:order val="7"/>
          <c:tx>
            <c:strRef>
              <c:f>'Fig 1.2'!$B$7</c:f>
              <c:strCache>
                <c:ptCount val="1"/>
                <c:pt idx="0">
                  <c:v>Projections : migration haute</c:v>
                </c:pt>
              </c:strCache>
            </c:strRef>
          </c:tx>
          <c:spPr>
            <a:ln w="31750">
              <a:solidFill>
                <a:schemeClr val="bg1">
                  <a:lumMod val="65000"/>
                </a:schemeClr>
              </a:solidFill>
              <a:prstDash val="lg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BB2-4E5E-9092-E00B26ECF41E}"/>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BB2-4E5E-9092-E00B26ECF41E}"/>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BB2-4E5E-9092-E00B26ECF41E}"/>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BB2-4E5E-9092-E00B26ECF41E}"/>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BB2-4E5E-9092-E00B26ECF41E}"/>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BB2-4E5E-9092-E00B26ECF41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BB2-4E5E-9092-E00B26ECF41E}"/>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BB2-4E5E-9092-E00B26ECF41E}"/>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BB2-4E5E-9092-E00B26ECF41E}"/>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BB2-4E5E-9092-E00B26ECF41E}"/>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BB2-4E5E-9092-E00B26ECF41E}"/>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BB2-4E5E-9092-E00B26ECF41E}"/>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BB2-4E5E-9092-E00B26ECF41E}"/>
                </c:ext>
              </c:extLst>
            </c:dLbl>
            <c:dLbl>
              <c:idx val="1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BB2-4E5E-9092-E00B26ECF41E}"/>
                </c:ext>
              </c:extLst>
            </c:dLbl>
            <c:dLbl>
              <c:idx val="1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BB2-4E5E-9092-E00B26ECF41E}"/>
                </c:ext>
              </c:extLst>
            </c:dLbl>
            <c:dLbl>
              <c:idx val="15"/>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BB2-4E5E-9092-E00B26ECF41E}"/>
                </c:ext>
              </c:extLst>
            </c:dLbl>
            <c:dLbl>
              <c:idx val="16"/>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BB2-4E5E-9092-E00B26ECF41E}"/>
                </c:ext>
              </c:extLst>
            </c:dLbl>
            <c:dLbl>
              <c:idx val="17"/>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0BB2-4E5E-9092-E00B26ECF41E}"/>
                </c:ext>
              </c:extLst>
            </c:dLbl>
            <c:dLbl>
              <c:idx val="18"/>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0BB2-4E5E-9092-E00B26ECF41E}"/>
                </c:ext>
              </c:extLst>
            </c:dLbl>
            <c:dLbl>
              <c:idx val="19"/>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BB2-4E5E-9092-E00B26ECF41E}"/>
                </c:ext>
              </c:extLst>
            </c:dLbl>
            <c:dLbl>
              <c:idx val="20"/>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0BB2-4E5E-9092-E00B26ECF41E}"/>
                </c:ext>
              </c:extLst>
            </c:dLbl>
            <c:dLbl>
              <c:idx val="21"/>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BB2-4E5E-9092-E00B26ECF41E}"/>
                </c:ext>
              </c:extLst>
            </c:dLbl>
            <c:dLbl>
              <c:idx val="22"/>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0BB2-4E5E-9092-E00B26ECF41E}"/>
                </c:ext>
              </c:extLst>
            </c:dLbl>
            <c:dLbl>
              <c:idx val="2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0BB2-4E5E-9092-E00B26ECF41E}"/>
                </c:ext>
              </c:extLst>
            </c:dLbl>
            <c:dLbl>
              <c:idx val="2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0BB2-4E5E-9092-E00B26ECF41E}"/>
                </c:ext>
              </c:extLst>
            </c:dLbl>
            <c:dLbl>
              <c:idx val="25"/>
              <c:layout/>
              <c:tx>
                <c:rich>
                  <a:bodyPr/>
                  <a:lstStyle/>
                  <a:p>
                    <a:fld id="{ED3A195E-2218-4A65-957C-180B78EDEC3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B-0BB2-4E5E-9092-E00B26ECF41E}"/>
                </c:ext>
              </c:extLst>
            </c:dLbl>
            <c:dLbl>
              <c:idx val="26"/>
              <c:layout/>
              <c:tx>
                <c:rich>
                  <a:bodyPr/>
                  <a:lstStyle/>
                  <a:p>
                    <a:fld id="{2236B0E1-0768-4AB1-BB5F-E59AF77E789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C-0BB2-4E5E-9092-E00B26ECF41E}"/>
                </c:ext>
              </c:extLst>
            </c:dLbl>
            <c:dLbl>
              <c:idx val="27"/>
              <c:layout/>
              <c:tx>
                <c:rich>
                  <a:bodyPr/>
                  <a:lstStyle/>
                  <a:p>
                    <a:fld id="{A47648DD-8E3D-4667-B2EE-5951AE56A3C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D-0BB2-4E5E-9092-E00B26ECF41E}"/>
                </c:ext>
              </c:extLst>
            </c:dLbl>
            <c:dLbl>
              <c:idx val="28"/>
              <c:layout/>
              <c:tx>
                <c:rich>
                  <a:bodyPr/>
                  <a:lstStyle/>
                  <a:p>
                    <a:fld id="{A6059E93-80AE-4AC6-ACE6-322F6BFF62F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E-0BB2-4E5E-9092-E00B26ECF41E}"/>
                </c:ext>
              </c:extLst>
            </c:dLbl>
            <c:dLbl>
              <c:idx val="29"/>
              <c:layout/>
              <c:tx>
                <c:rich>
                  <a:bodyPr/>
                  <a:lstStyle/>
                  <a:p>
                    <a:fld id="{B21C890F-3B5B-402F-8C7F-B595A863C1A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F-0BB2-4E5E-9092-E00B26ECF41E}"/>
                </c:ext>
              </c:extLst>
            </c:dLbl>
            <c:dLbl>
              <c:idx val="30"/>
              <c:layout>
                <c:manualLayout>
                  <c:x val="-3.7037030286338896E-2"/>
                  <c:y val="-4.6332027551139555E-2"/>
                </c:manualLayout>
              </c:layout>
              <c:tx>
                <c:rich>
                  <a:bodyPr/>
                  <a:lstStyle/>
                  <a:p>
                    <a:fld id="{00B6E6D8-261F-4CE7-A79F-BBF90AC8EC9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0-0BB2-4E5E-9092-E00B26ECF41E}"/>
                </c:ext>
              </c:extLst>
            </c:dLbl>
            <c:dLbl>
              <c:idx val="3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0BB2-4E5E-9092-E00B26ECF41E}"/>
                </c:ext>
              </c:extLst>
            </c:dLbl>
            <c:dLbl>
              <c:idx val="3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0BB2-4E5E-9092-E00B26ECF41E}"/>
                </c:ext>
              </c:extLst>
            </c:dLbl>
            <c:dLbl>
              <c:idx val="3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0BB2-4E5E-9092-E00B26ECF41E}"/>
                </c:ext>
              </c:extLst>
            </c:dLbl>
            <c:dLbl>
              <c:idx val="3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0BB2-4E5E-9092-E00B26ECF41E}"/>
                </c:ext>
              </c:extLst>
            </c:dLbl>
            <c:dLbl>
              <c:idx val="3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0BB2-4E5E-9092-E00B26ECF41E}"/>
                </c:ext>
              </c:extLst>
            </c:dLbl>
            <c:dLbl>
              <c:idx val="3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6-0BB2-4E5E-9092-E00B26ECF41E}"/>
                </c:ext>
              </c:extLst>
            </c:dLbl>
            <c:dLbl>
              <c:idx val="3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0BB2-4E5E-9092-E00B26ECF41E}"/>
                </c:ext>
              </c:extLst>
            </c:dLbl>
            <c:dLbl>
              <c:idx val="3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8-0BB2-4E5E-9092-E00B26ECF41E}"/>
                </c:ext>
              </c:extLst>
            </c:dLbl>
            <c:dLbl>
              <c:idx val="3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9-0BB2-4E5E-9092-E00B26ECF41E}"/>
                </c:ext>
              </c:extLst>
            </c:dLbl>
            <c:dLbl>
              <c:idx val="4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0BB2-4E5E-9092-E00B26ECF41E}"/>
                </c:ext>
              </c:extLst>
            </c:dLbl>
            <c:dLbl>
              <c:idx val="4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B-0BB2-4E5E-9092-E00B26ECF41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1.2'!$C$7:$AR$7</c:f>
              <c:numCache>
                <c:formatCode>#,##0</c:formatCode>
                <c:ptCount val="42"/>
                <c:pt idx="25">
                  <c:v>127621</c:v>
                </c:pt>
                <c:pt idx="26">
                  <c:v>161000</c:v>
                </c:pt>
                <c:pt idx="27">
                  <c:v>161000</c:v>
                </c:pt>
                <c:pt idx="28">
                  <c:v>161000</c:v>
                </c:pt>
                <c:pt idx="29">
                  <c:v>120000</c:v>
                </c:pt>
                <c:pt idx="30">
                  <c:v>120000</c:v>
                </c:pt>
                <c:pt idx="31">
                  <c:v>120000</c:v>
                </c:pt>
                <c:pt idx="32">
                  <c:v>120000</c:v>
                </c:pt>
                <c:pt idx="33">
                  <c:v>120000</c:v>
                </c:pt>
                <c:pt idx="34">
                  <c:v>120000</c:v>
                </c:pt>
                <c:pt idx="35">
                  <c:v>120000</c:v>
                </c:pt>
                <c:pt idx="36">
                  <c:v>120000</c:v>
                </c:pt>
                <c:pt idx="37">
                  <c:v>120000</c:v>
                </c:pt>
                <c:pt idx="38">
                  <c:v>120000</c:v>
                </c:pt>
                <c:pt idx="39">
                  <c:v>120000</c:v>
                </c:pt>
                <c:pt idx="40">
                  <c:v>120000</c:v>
                </c:pt>
                <c:pt idx="41">
                  <c:v>120000</c:v>
                </c:pt>
              </c:numCache>
            </c:numRef>
          </c:val>
          <c:smooth val="0"/>
          <c:extLst>
            <c:ext xmlns:c15="http://schemas.microsoft.com/office/drawing/2012/chart" uri="{02D57815-91ED-43cb-92C2-25804820EDAC}">
              <c15:datalabelsRange>
                <c15:f>'Fig 1.2'!$N$12:$AR$12</c15:f>
                <c15:dlblRangeCache>
                  <c:ptCount val="31"/>
                </c15:dlblRangeCache>
              </c15:datalabelsRange>
            </c:ext>
            <c:ext xmlns:c16="http://schemas.microsoft.com/office/drawing/2014/chart" uri="{C3380CC4-5D6E-409C-BE32-E72D297353CC}">
              <c16:uniqueId val="{0000005C-0BB2-4E5E-9092-E00B26ECF41E}"/>
            </c:ext>
          </c:extLst>
        </c:ser>
        <c:ser>
          <c:idx val="4"/>
          <c:order val="8"/>
          <c:tx>
            <c:strRef>
              <c:f>'Fig 1.2'!$B$9</c:f>
              <c:strCache>
                <c:ptCount val="1"/>
                <c:pt idx="0">
                  <c:v>Données provisoires</c:v>
                </c:pt>
              </c:strCache>
            </c:strRef>
          </c:tx>
          <c:spPr>
            <a:ln>
              <a:solidFill>
                <a:srgbClr val="FF0000"/>
              </a:solidFill>
            </a:ln>
          </c:spPr>
          <c:marker>
            <c:symbol val="none"/>
          </c:marker>
          <c:dLbls>
            <c:dLbl>
              <c:idx val="28"/>
              <c:layout>
                <c:manualLayout>
                  <c:x val="-7.870368935847015E-2"/>
                  <c:y val="-4.11840244899018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D-0BB2-4E5E-9092-E00B26ECF41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1.2'!$C$9:$AR$9</c:f>
              <c:numCache>
                <c:formatCode>#,##0</c:formatCode>
                <c:ptCount val="42"/>
                <c:pt idx="26">
                  <c:v>161000</c:v>
                </c:pt>
                <c:pt idx="27">
                  <c:v>161000</c:v>
                </c:pt>
                <c:pt idx="28">
                  <c:v>161000</c:v>
                </c:pt>
              </c:numCache>
            </c:numRef>
          </c:val>
          <c:smooth val="0"/>
          <c:extLst>
            <c:ext xmlns:c16="http://schemas.microsoft.com/office/drawing/2014/chart" uri="{C3380CC4-5D6E-409C-BE32-E72D297353CC}">
              <c16:uniqueId val="{0000005E-0BB2-4E5E-9092-E00B26ECF41E}"/>
            </c:ext>
          </c:extLst>
        </c:ser>
        <c:ser>
          <c:idx val="3"/>
          <c:order val="9"/>
          <c:tx>
            <c:strRef>
              <c:f>'Fig 1.2'!$B$8</c:f>
              <c:strCache>
                <c:ptCount val="1"/>
                <c:pt idx="0">
                  <c:v>Observé (définitif)</c:v>
                </c:pt>
              </c:strCache>
            </c:strRef>
          </c:tx>
          <c:spPr>
            <a:ln>
              <a:solidFill>
                <a:schemeClr val="tx1"/>
              </a:solidFill>
            </a:ln>
          </c:spPr>
          <c:marker>
            <c:symbol val="none"/>
          </c:marker>
          <c:cat>
            <c:numRef>
              <c:f>'Fig 1.2'!$C$4:$AR$4</c:f>
              <c:numCache>
                <c:formatCode>General</c:formatCode>
                <c:ptCount val="4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formatCode="0">
                  <c:v>2007</c:v>
                </c:pt>
                <c:pt idx="14" formatCode="0">
                  <c:v>2008</c:v>
                </c:pt>
                <c:pt idx="15" formatCode="0">
                  <c:v>2009</c:v>
                </c:pt>
                <c:pt idx="16" formatCode="0">
                  <c:v>2010</c:v>
                </c:pt>
                <c:pt idx="17" formatCode="0">
                  <c:v>2011</c:v>
                </c:pt>
                <c:pt idx="18" formatCode="0">
                  <c:v>2012</c:v>
                </c:pt>
                <c:pt idx="19" formatCode="0">
                  <c:v>2013</c:v>
                </c:pt>
                <c:pt idx="20" formatCode="0">
                  <c:v>2014</c:v>
                </c:pt>
                <c:pt idx="21" formatCode="0">
                  <c:v>2015</c:v>
                </c:pt>
                <c:pt idx="22" formatCode="0">
                  <c:v>2016</c:v>
                </c:pt>
                <c:pt idx="23" formatCode="0">
                  <c:v>2017</c:v>
                </c:pt>
                <c:pt idx="24" formatCode="0">
                  <c:v>2018</c:v>
                </c:pt>
                <c:pt idx="25" formatCode="0">
                  <c:v>2019</c:v>
                </c:pt>
                <c:pt idx="26" formatCode="0">
                  <c:v>2020</c:v>
                </c:pt>
                <c:pt idx="27" formatCode="0">
                  <c:v>2021</c:v>
                </c:pt>
                <c:pt idx="28" formatCode="0">
                  <c:v>2022</c:v>
                </c:pt>
                <c:pt idx="29" formatCode="0">
                  <c:v>2023</c:v>
                </c:pt>
                <c:pt idx="30" formatCode="0">
                  <c:v>2024</c:v>
                </c:pt>
                <c:pt idx="31" formatCode="0">
                  <c:v>2025</c:v>
                </c:pt>
                <c:pt idx="32" formatCode="0">
                  <c:v>2026</c:v>
                </c:pt>
                <c:pt idx="33" formatCode="0">
                  <c:v>2027</c:v>
                </c:pt>
                <c:pt idx="34" formatCode="0">
                  <c:v>2028</c:v>
                </c:pt>
                <c:pt idx="35" formatCode="0">
                  <c:v>2029</c:v>
                </c:pt>
                <c:pt idx="36" formatCode="0">
                  <c:v>2030</c:v>
                </c:pt>
                <c:pt idx="37" formatCode="0">
                  <c:v>2031</c:v>
                </c:pt>
                <c:pt idx="38" formatCode="0">
                  <c:v>2032</c:v>
                </c:pt>
                <c:pt idx="39" formatCode="0">
                  <c:v>2033</c:v>
                </c:pt>
                <c:pt idx="40" formatCode="0">
                  <c:v>2034</c:v>
                </c:pt>
                <c:pt idx="41" formatCode="0">
                  <c:v>2035</c:v>
                </c:pt>
              </c:numCache>
            </c:numRef>
          </c:cat>
          <c:val>
            <c:numRef>
              <c:f>'Fig 1.2'!$C$8:$AR$8</c:f>
              <c:numCache>
                <c:formatCode>#,##0</c:formatCode>
                <c:ptCount val="42"/>
                <c:pt idx="0">
                  <c:v>51301</c:v>
                </c:pt>
                <c:pt idx="1">
                  <c:v>42193</c:v>
                </c:pt>
                <c:pt idx="2">
                  <c:v>38241</c:v>
                </c:pt>
                <c:pt idx="3">
                  <c:v>43279</c:v>
                </c:pt>
                <c:pt idx="4">
                  <c:v>50228</c:v>
                </c:pt>
                <c:pt idx="5">
                  <c:v>62500</c:v>
                </c:pt>
                <c:pt idx="6">
                  <c:v>72000</c:v>
                </c:pt>
                <c:pt idx="7">
                  <c:v>87000</c:v>
                </c:pt>
                <c:pt idx="8">
                  <c:v>97000</c:v>
                </c:pt>
                <c:pt idx="9">
                  <c:v>102000</c:v>
                </c:pt>
                <c:pt idx="10">
                  <c:v>105128</c:v>
                </c:pt>
                <c:pt idx="11">
                  <c:v>92192</c:v>
                </c:pt>
                <c:pt idx="12">
                  <c:v>112141</c:v>
                </c:pt>
                <c:pt idx="13">
                  <c:v>73626</c:v>
                </c:pt>
                <c:pt idx="14">
                  <c:v>56812</c:v>
                </c:pt>
                <c:pt idx="15">
                  <c:v>32339</c:v>
                </c:pt>
                <c:pt idx="16">
                  <c:v>38880</c:v>
                </c:pt>
                <c:pt idx="17">
                  <c:v>29504</c:v>
                </c:pt>
                <c:pt idx="18">
                  <c:v>72336</c:v>
                </c:pt>
                <c:pt idx="19">
                  <c:v>100130</c:v>
                </c:pt>
                <c:pt idx="20">
                  <c:v>32324</c:v>
                </c:pt>
                <c:pt idx="21">
                  <c:v>40238</c:v>
                </c:pt>
                <c:pt idx="22">
                  <c:v>65044</c:v>
                </c:pt>
                <c:pt idx="23">
                  <c:v>154661</c:v>
                </c:pt>
                <c:pt idx="24">
                  <c:v>200506</c:v>
                </c:pt>
                <c:pt idx="25">
                  <c:v>127621</c:v>
                </c:pt>
                <c:pt idx="26">
                  <c:v>161000</c:v>
                </c:pt>
              </c:numCache>
            </c:numRef>
          </c:val>
          <c:smooth val="0"/>
          <c:extLst>
            <c:ext xmlns:c16="http://schemas.microsoft.com/office/drawing/2014/chart" uri="{C3380CC4-5D6E-409C-BE32-E72D297353CC}">
              <c16:uniqueId val="{0000005F-0BB2-4E5E-9092-E00B26ECF41E}"/>
            </c:ext>
          </c:extLst>
        </c:ser>
        <c:dLbls>
          <c:showLegendKey val="0"/>
          <c:showVal val="0"/>
          <c:showCatName val="0"/>
          <c:showSerName val="0"/>
          <c:showPercent val="0"/>
          <c:showBubbleSize val="0"/>
        </c:dLbls>
        <c:smooth val="0"/>
        <c:axId val="74343936"/>
        <c:axId val="74350592"/>
      </c:lineChart>
      <c:catAx>
        <c:axId val="74343936"/>
        <c:scaling>
          <c:orientation val="minMax"/>
        </c:scaling>
        <c:delete val="0"/>
        <c:axPos val="b"/>
        <c:title>
          <c:tx>
            <c:rich>
              <a:bodyPr/>
              <a:lstStyle/>
              <a:p>
                <a:pPr>
                  <a:defRPr/>
                </a:pPr>
                <a:r>
                  <a:rPr lang="en-US"/>
                  <a:t>Année</a:t>
                </a:r>
              </a:p>
            </c:rich>
          </c:tx>
          <c:layout>
            <c:manualLayout>
              <c:xMode val="edge"/>
              <c:yMode val="edge"/>
              <c:x val="0.92194063102569423"/>
              <c:y val="0.74551272489071641"/>
            </c:manualLayout>
          </c:layout>
          <c:overlay val="0"/>
        </c:title>
        <c:numFmt formatCode="General" sourceLinked="1"/>
        <c:majorTickMark val="out"/>
        <c:minorTickMark val="none"/>
        <c:tickLblPos val="nextTo"/>
        <c:crossAx val="74350592"/>
        <c:crosses val="autoZero"/>
        <c:auto val="1"/>
        <c:lblAlgn val="ctr"/>
        <c:lblOffset val="100"/>
        <c:tickLblSkip val="1"/>
        <c:noMultiLvlLbl val="0"/>
      </c:catAx>
      <c:valAx>
        <c:axId val="74350592"/>
        <c:scaling>
          <c:orientation val="minMax"/>
          <c:max val="210000"/>
          <c:min val="0"/>
        </c:scaling>
        <c:delete val="0"/>
        <c:axPos val="l"/>
        <c:majorGridlines>
          <c:spPr>
            <a:ln>
              <a:solidFill>
                <a:schemeClr val="bg1">
                  <a:lumMod val="65000"/>
                </a:schemeClr>
              </a:solidFill>
              <a:prstDash val="dash"/>
            </a:ln>
          </c:spPr>
        </c:majorGridlines>
        <c:numFmt formatCode="#,##0" sourceLinked="1"/>
        <c:majorTickMark val="out"/>
        <c:minorTickMark val="none"/>
        <c:tickLblPos val="nextTo"/>
        <c:crossAx val="74343936"/>
        <c:crosses val="autoZero"/>
        <c:crossBetween val="midCat"/>
        <c:majorUnit val="25000"/>
      </c:valAx>
      <c:spPr>
        <a:ln>
          <a:solidFill>
            <a:schemeClr val="tx1">
              <a:tint val="75000"/>
              <a:shade val="95000"/>
              <a:satMod val="105000"/>
            </a:schemeClr>
          </a:solidFill>
        </a:ln>
      </c:spPr>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spPr>
    <a:ln>
      <a:solidFill>
        <a:schemeClr val="bg1">
          <a:lumMod val="75000"/>
        </a:schemeClr>
      </a:solidFill>
    </a:ln>
  </c:sp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noFill/>
              <a:round/>
            </a:ln>
            <a:effectLst/>
          </c:spPr>
          <c:marker>
            <c:symbol val="circle"/>
            <c:size val="8"/>
            <c:spPr>
              <a:solidFill>
                <a:srgbClr val="002060"/>
              </a:solidFill>
              <a:ln w="15875">
                <a:solidFill>
                  <a:srgbClr val="002060"/>
                </a:solidFill>
              </a:ln>
              <a:effectLst/>
            </c:spPr>
          </c:marker>
          <c:dPt>
            <c:idx val="0"/>
            <c:marker>
              <c:symbol val="circle"/>
              <c:size val="8"/>
              <c:spPr>
                <a:solidFill>
                  <a:srgbClr val="C00000"/>
                </a:solidFill>
                <a:ln w="15875">
                  <a:noFill/>
                </a:ln>
                <a:effectLst/>
              </c:spPr>
            </c:marker>
            <c:bubble3D val="0"/>
            <c:extLst>
              <c:ext xmlns:c16="http://schemas.microsoft.com/office/drawing/2014/chart" uri="{C3380CC4-5D6E-409C-BE32-E72D297353CC}">
                <c16:uniqueId val="{00000000-041D-4BF4-AAA1-C2739F9FD019}"/>
              </c:ext>
            </c:extLst>
          </c:dPt>
          <c:dPt>
            <c:idx val="1"/>
            <c:marker>
              <c:symbol val="circle"/>
              <c:size val="8"/>
              <c:spPr>
                <a:solidFill>
                  <a:srgbClr val="FFC000"/>
                </a:solidFill>
                <a:ln w="15875">
                  <a:noFill/>
                </a:ln>
                <a:effectLst/>
              </c:spPr>
            </c:marker>
            <c:bubble3D val="0"/>
            <c:extLst>
              <c:ext xmlns:c16="http://schemas.microsoft.com/office/drawing/2014/chart" uri="{C3380CC4-5D6E-409C-BE32-E72D297353CC}">
                <c16:uniqueId val="{00000001-041D-4BF4-AAA1-C2739F9FD019}"/>
              </c:ext>
            </c:extLst>
          </c:dPt>
          <c:dPt>
            <c:idx val="2"/>
            <c:marker>
              <c:symbol val="circle"/>
              <c:size val="8"/>
              <c:spPr>
                <a:solidFill>
                  <a:srgbClr val="92D050"/>
                </a:solidFill>
                <a:ln w="15875">
                  <a:noFill/>
                </a:ln>
                <a:effectLst/>
              </c:spPr>
            </c:marker>
            <c:bubble3D val="0"/>
            <c:extLst>
              <c:ext xmlns:c16="http://schemas.microsoft.com/office/drawing/2014/chart" uri="{C3380CC4-5D6E-409C-BE32-E72D297353CC}">
                <c16:uniqueId val="{00000002-041D-4BF4-AAA1-C2739F9FD019}"/>
              </c:ext>
            </c:extLst>
          </c:dPt>
          <c:dPt>
            <c:idx val="3"/>
            <c:marker>
              <c:symbol val="circle"/>
              <c:size val="8"/>
              <c:spPr>
                <a:solidFill>
                  <a:srgbClr val="92D050"/>
                </a:solidFill>
                <a:ln w="15875">
                  <a:noFill/>
                </a:ln>
                <a:effectLst/>
              </c:spPr>
            </c:marker>
            <c:bubble3D val="0"/>
            <c:extLst>
              <c:ext xmlns:c16="http://schemas.microsoft.com/office/drawing/2014/chart" uri="{C3380CC4-5D6E-409C-BE32-E72D297353CC}">
                <c16:uniqueId val="{00000003-041D-4BF4-AAA1-C2739F9FD019}"/>
              </c:ext>
            </c:extLst>
          </c:dPt>
          <c:dPt>
            <c:idx val="4"/>
            <c:marker>
              <c:symbol val="circle"/>
              <c:size val="8"/>
              <c:spPr>
                <a:solidFill>
                  <a:srgbClr val="FF0000"/>
                </a:solidFill>
                <a:ln w="15875">
                  <a:noFill/>
                </a:ln>
                <a:effectLst/>
              </c:spPr>
            </c:marker>
            <c:bubble3D val="0"/>
            <c:extLst>
              <c:ext xmlns:c16="http://schemas.microsoft.com/office/drawing/2014/chart" uri="{C3380CC4-5D6E-409C-BE32-E72D297353CC}">
                <c16:uniqueId val="{00000004-041D-4BF4-AAA1-C2739F9FD019}"/>
              </c:ext>
            </c:extLst>
          </c:dPt>
          <c:dPt>
            <c:idx val="5"/>
            <c:marker>
              <c:symbol val="circle"/>
              <c:size val="8"/>
              <c:spPr>
                <a:solidFill>
                  <a:schemeClr val="accent1"/>
                </a:solidFill>
                <a:ln w="15875">
                  <a:noFill/>
                </a:ln>
                <a:effectLst/>
              </c:spPr>
            </c:marker>
            <c:bubble3D val="0"/>
            <c:extLst>
              <c:ext xmlns:c16="http://schemas.microsoft.com/office/drawing/2014/chart" uri="{C3380CC4-5D6E-409C-BE32-E72D297353CC}">
                <c16:uniqueId val="{00000005-041D-4BF4-AAA1-C2739F9FD019}"/>
              </c:ext>
            </c:extLst>
          </c:dPt>
          <c:dPt>
            <c:idx val="6"/>
            <c:marker>
              <c:symbol val="circle"/>
              <c:size val="8"/>
              <c:spPr>
                <a:solidFill>
                  <a:schemeClr val="accent1"/>
                </a:solidFill>
                <a:ln w="15875">
                  <a:noFill/>
                </a:ln>
                <a:effectLst/>
              </c:spPr>
            </c:marker>
            <c:bubble3D val="0"/>
            <c:extLst>
              <c:ext xmlns:c16="http://schemas.microsoft.com/office/drawing/2014/chart" uri="{C3380CC4-5D6E-409C-BE32-E72D297353CC}">
                <c16:uniqueId val="{00000006-041D-4BF4-AAA1-C2739F9FD019}"/>
              </c:ext>
            </c:extLst>
          </c:dPt>
          <c:dPt>
            <c:idx val="7"/>
            <c:marker>
              <c:symbol val="circle"/>
              <c:size val="8"/>
              <c:spPr>
                <a:solidFill>
                  <a:schemeClr val="accent1"/>
                </a:solidFill>
                <a:ln w="15875">
                  <a:noFill/>
                </a:ln>
                <a:effectLst/>
              </c:spPr>
            </c:marker>
            <c:bubble3D val="0"/>
            <c:extLst>
              <c:ext xmlns:c16="http://schemas.microsoft.com/office/drawing/2014/chart" uri="{C3380CC4-5D6E-409C-BE32-E72D297353CC}">
                <c16:uniqueId val="{00000007-041D-4BF4-AAA1-C2739F9FD019}"/>
              </c:ext>
            </c:extLst>
          </c:dPt>
          <c:dPt>
            <c:idx val="8"/>
            <c:marker>
              <c:symbol val="circle"/>
              <c:size val="8"/>
              <c:spPr>
                <a:solidFill>
                  <a:schemeClr val="accent5">
                    <a:lumMod val="75000"/>
                  </a:schemeClr>
                </a:solidFill>
                <a:ln w="15875">
                  <a:noFill/>
                </a:ln>
                <a:effectLst/>
              </c:spPr>
            </c:marker>
            <c:bubble3D val="0"/>
            <c:extLst>
              <c:ext xmlns:c16="http://schemas.microsoft.com/office/drawing/2014/chart" uri="{C3380CC4-5D6E-409C-BE32-E72D297353CC}">
                <c16:uniqueId val="{00000008-041D-4BF4-AAA1-C2739F9FD019}"/>
              </c:ext>
            </c:extLst>
          </c:dPt>
          <c:dPt>
            <c:idx val="9"/>
            <c:marker>
              <c:symbol val="circle"/>
              <c:size val="8"/>
              <c:spPr>
                <a:solidFill>
                  <a:schemeClr val="accent6">
                    <a:lumMod val="75000"/>
                  </a:schemeClr>
                </a:solidFill>
                <a:ln w="15875">
                  <a:noFill/>
                </a:ln>
                <a:effectLst/>
              </c:spPr>
            </c:marker>
            <c:bubble3D val="0"/>
            <c:extLst>
              <c:ext xmlns:c16="http://schemas.microsoft.com/office/drawing/2014/chart" uri="{C3380CC4-5D6E-409C-BE32-E72D297353CC}">
                <c16:uniqueId val="{00000009-041D-4BF4-AAA1-C2739F9FD019}"/>
              </c:ext>
            </c:extLst>
          </c:dPt>
          <c:dPt>
            <c:idx val="10"/>
            <c:marker>
              <c:symbol val="circle"/>
              <c:size val="8"/>
              <c:spPr>
                <a:solidFill>
                  <a:srgbClr val="7030A0"/>
                </a:solidFill>
                <a:ln w="15875">
                  <a:noFill/>
                </a:ln>
                <a:effectLst/>
              </c:spPr>
            </c:marker>
            <c:bubble3D val="0"/>
            <c:extLst>
              <c:ext xmlns:c16="http://schemas.microsoft.com/office/drawing/2014/chart" uri="{C3380CC4-5D6E-409C-BE32-E72D297353CC}">
                <c16:uniqueId val="{0000000A-041D-4BF4-AAA1-C2739F9FD019}"/>
              </c:ext>
            </c:extLst>
          </c:dPt>
          <c:dLbls>
            <c:dLbl>
              <c:idx val="10"/>
              <c:layout>
                <c:manualLayout>
                  <c:x val="-9.2836257309941526E-3"/>
                  <c:y val="3.8217592592592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1D-4BF4-AAA1-C2739F9FD019}"/>
                </c:ext>
              </c:extLst>
            </c:dLbl>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Encadré_hypo_inter!$B$5:$B$15</c:f>
              <c:strCache>
                <c:ptCount val="11"/>
                <c:pt idx="0">
                  <c:v>Allemagne
(15 ans)</c:v>
                </c:pt>
                <c:pt idx="1">
                  <c:v>Pays-Bas</c:v>
                </c:pt>
                <c:pt idx="2">
                  <c:v>Canada</c:v>
                </c:pt>
                <c:pt idx="3">
                  <c:v>Espagne</c:v>
                </c:pt>
                <c:pt idx="4">
                  <c:v>France</c:v>
                </c:pt>
                <c:pt idx="5">
                  <c:v>Belgique</c:v>
                </c:pt>
                <c:pt idx="6">
                  <c:v>Italie</c:v>
                </c:pt>
                <c:pt idx="7">
                  <c:v>Royaume-Uni</c:v>
                </c:pt>
                <c:pt idx="8">
                  <c:v>UE 27 (AWG)</c:v>
                </c:pt>
                <c:pt idx="9">
                  <c:v>États-Unis</c:v>
                </c:pt>
                <c:pt idx="10">
                  <c:v>Suède</c:v>
                </c:pt>
              </c:strCache>
            </c:strRef>
          </c:cat>
          <c:val>
            <c:numRef>
              <c:f>Encadré_hypo_inter!$C$5:$C$15</c:f>
              <c:numCache>
                <c:formatCode>0.0%</c:formatCode>
                <c:ptCount val="11"/>
                <c:pt idx="0">
                  <c:v>0.01</c:v>
                </c:pt>
                <c:pt idx="1">
                  <c:v>0.01</c:v>
                </c:pt>
                <c:pt idx="2">
                  <c:v>1.0999999999999999E-2</c:v>
                </c:pt>
                <c:pt idx="3">
                  <c:v>1.0999999999999999E-2</c:v>
                </c:pt>
                <c:pt idx="4">
                  <c:v>0.01</c:v>
                </c:pt>
                <c:pt idx="5">
                  <c:v>1.4999999999999999E-2</c:v>
                </c:pt>
                <c:pt idx="6">
                  <c:v>1.4999999999999999E-2</c:v>
                </c:pt>
                <c:pt idx="7">
                  <c:v>1.4999999999999999E-2</c:v>
                </c:pt>
                <c:pt idx="8">
                  <c:v>1.4999999999999999E-2</c:v>
                </c:pt>
                <c:pt idx="9">
                  <c:v>1.6299999999999999E-2</c:v>
                </c:pt>
                <c:pt idx="10">
                  <c:v>1.7999999999999999E-2</c:v>
                </c:pt>
              </c:numCache>
            </c:numRef>
          </c:val>
          <c:smooth val="0"/>
          <c:extLst>
            <c:ext xmlns:c16="http://schemas.microsoft.com/office/drawing/2014/chart" uri="{C3380CC4-5D6E-409C-BE32-E72D297353CC}">
              <c16:uniqueId val="{0000000B-041D-4BF4-AAA1-C2739F9FD019}"/>
            </c:ext>
          </c:extLst>
        </c:ser>
        <c:ser>
          <c:idx val="1"/>
          <c:order val="1"/>
          <c:spPr>
            <a:ln w="25400" cap="rnd">
              <a:noFill/>
              <a:round/>
            </a:ln>
            <a:effectLst/>
          </c:spPr>
          <c:marker>
            <c:symbol val="circle"/>
            <c:size val="8"/>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Encadré_hypo_inter!$B$5:$B$15</c:f>
              <c:strCache>
                <c:ptCount val="11"/>
                <c:pt idx="0">
                  <c:v>Allemagne
(15 ans)</c:v>
                </c:pt>
                <c:pt idx="1">
                  <c:v>Pays-Bas</c:v>
                </c:pt>
                <c:pt idx="2">
                  <c:v>Canada</c:v>
                </c:pt>
                <c:pt idx="3">
                  <c:v>Espagne</c:v>
                </c:pt>
                <c:pt idx="4">
                  <c:v>France</c:v>
                </c:pt>
                <c:pt idx="5">
                  <c:v>Belgique</c:v>
                </c:pt>
                <c:pt idx="6">
                  <c:v>Italie</c:v>
                </c:pt>
                <c:pt idx="7">
                  <c:v>Royaume-Uni</c:v>
                </c:pt>
                <c:pt idx="8">
                  <c:v>UE 27 (AWG)</c:v>
                </c:pt>
                <c:pt idx="9">
                  <c:v>États-Unis</c:v>
                </c:pt>
                <c:pt idx="10">
                  <c:v>Suède</c:v>
                </c:pt>
              </c:strCache>
            </c:strRef>
          </c:cat>
          <c:val>
            <c:numRef>
              <c:f>Encadré_hypo_inter!$D$5:$D$15</c:f>
              <c:numCache>
                <c:formatCode>0.0%</c:formatCode>
                <c:ptCount val="11"/>
                <c:pt idx="4">
                  <c:v>1.2999999999999999E-2</c:v>
                </c:pt>
              </c:numCache>
            </c:numRef>
          </c:val>
          <c:smooth val="0"/>
          <c:extLst>
            <c:ext xmlns:c16="http://schemas.microsoft.com/office/drawing/2014/chart" uri="{C3380CC4-5D6E-409C-BE32-E72D297353CC}">
              <c16:uniqueId val="{0000000C-041D-4BF4-AAA1-C2739F9FD019}"/>
            </c:ext>
          </c:extLst>
        </c:ser>
        <c:dLbls>
          <c:showLegendKey val="0"/>
          <c:showVal val="0"/>
          <c:showCatName val="0"/>
          <c:showSerName val="0"/>
          <c:showPercent val="0"/>
          <c:showBubbleSize val="0"/>
        </c:dLbls>
        <c:marker val="1"/>
        <c:smooth val="0"/>
        <c:axId val="1574759919"/>
        <c:axId val="1630490143"/>
      </c:lineChart>
      <c:catAx>
        <c:axId val="1574759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1630490143"/>
        <c:crosses val="autoZero"/>
        <c:auto val="1"/>
        <c:lblAlgn val="ctr"/>
        <c:lblOffset val="100"/>
        <c:noMultiLvlLbl val="0"/>
      </c:catAx>
      <c:valAx>
        <c:axId val="1630490143"/>
        <c:scaling>
          <c:orientation val="minMax"/>
          <c:min val="9.0000000000000028E-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5747599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6742990808157334E-2"/>
          <c:y val="3.0754761904761906E-2"/>
          <c:w val="0.88905376367703004"/>
          <c:h val="0.82660836695638784"/>
        </c:manualLayout>
      </c:layout>
      <c:lineChart>
        <c:grouping val="standard"/>
        <c:varyColors val="0"/>
        <c:ser>
          <c:idx val="1"/>
          <c:order val="0"/>
          <c:tx>
            <c:strRef>
              <c:f>'Fig 1.12'!$B$5</c:f>
              <c:strCache>
                <c:ptCount val="1"/>
                <c:pt idx="0">
                  <c:v>Croissance annuelle observée</c:v>
                </c:pt>
              </c:strCache>
            </c:strRef>
          </c:tx>
          <c:spPr>
            <a:ln w="28575">
              <a:solidFill>
                <a:schemeClr val="bg1">
                  <a:lumMod val="50000"/>
                </a:schemeClr>
              </a:solidFill>
              <a:prstDash val="solid"/>
            </a:ln>
          </c:spPr>
          <c:marker>
            <c:symbol val="none"/>
          </c:marker>
          <c:cat>
            <c:numRef>
              <c:f>'Fig 1.12'!$C$4:$AB$4</c:f>
              <c:numCache>
                <c:formatCode>0</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'Fig 1.12'!$C$5:$AB$5</c:f>
              <c:numCache>
                <c:formatCode>0.0%</c:formatCode>
                <c:ptCount val="26"/>
                <c:pt idx="0">
                  <c:v>1.0880000000000001E-2</c:v>
                </c:pt>
                <c:pt idx="1">
                  <c:v>1.047E-2</c:v>
                </c:pt>
                <c:pt idx="2">
                  <c:v>5.7799999999999995E-3</c:v>
                </c:pt>
                <c:pt idx="3">
                  <c:v>1.3979999999999999E-2</c:v>
                </c:pt>
                <c:pt idx="4">
                  <c:v>1.1180000000000001E-2</c:v>
                </c:pt>
                <c:pt idx="5">
                  <c:v>6.0200000000000002E-3</c:v>
                </c:pt>
                <c:pt idx="6">
                  <c:v>1.5299999999999999E-3</c:v>
                </c:pt>
                <c:pt idx="7">
                  <c:v>1.9939999999999999E-2</c:v>
                </c:pt>
                <c:pt idx="8">
                  <c:v>4.2899999999999995E-3</c:v>
                </c:pt>
                <c:pt idx="9">
                  <c:v>4.3899999999999998E-3</c:v>
                </c:pt>
                <c:pt idx="10">
                  <c:v>3.63E-3</c:v>
                </c:pt>
                <c:pt idx="11">
                  <c:v>-2.0330000000000001E-2</c:v>
                </c:pt>
                <c:pt idx="12">
                  <c:v>-1.6959999999999999E-2</c:v>
                </c:pt>
              </c:numCache>
            </c:numRef>
          </c:val>
          <c:smooth val="0"/>
          <c:extLst>
            <c:ext xmlns:c16="http://schemas.microsoft.com/office/drawing/2014/chart" uri="{C3380CC4-5D6E-409C-BE32-E72D297353CC}">
              <c16:uniqueId val="{00000000-5D9C-446B-B9F1-B0F0E4591CEE}"/>
            </c:ext>
          </c:extLst>
        </c:ser>
        <c:ser>
          <c:idx val="4"/>
          <c:order val="1"/>
          <c:tx>
            <c:strRef>
              <c:f>'Fig 1.12'!$B$6</c:f>
              <c:strCache>
                <c:ptCount val="1"/>
                <c:pt idx="0">
                  <c:v>Scénario 1,6%</c:v>
                </c:pt>
              </c:strCache>
            </c:strRef>
          </c:tx>
          <c:spPr>
            <a:ln>
              <a:solidFill>
                <a:srgbClr val="006600"/>
              </a:solidFill>
              <a:prstDash val="dash"/>
            </a:ln>
          </c:spPr>
          <c:marker>
            <c:symbol val="none"/>
          </c:marker>
          <c:cat>
            <c:numRef>
              <c:f>'Fig 1.12'!$C$4:$AB$4</c:f>
              <c:numCache>
                <c:formatCode>0</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'Fig 1.12'!$C$6:$AB$6</c:f>
              <c:numCache>
                <c:formatCode>0.0%</c:formatCode>
                <c:ptCount val="26"/>
                <c:pt idx="12">
                  <c:v>-1.6959999999999999E-2</c:v>
                </c:pt>
                <c:pt idx="13">
                  <c:v>3.0000000000000001E-3</c:v>
                </c:pt>
                <c:pt idx="14">
                  <c:v>9.7999999999999997E-3</c:v>
                </c:pt>
                <c:pt idx="15">
                  <c:v>9.1999999999999998E-3</c:v>
                </c:pt>
                <c:pt idx="16">
                  <c:v>9.1999999999999998E-3</c:v>
                </c:pt>
                <c:pt idx="17">
                  <c:v>0.01</c:v>
                </c:pt>
                <c:pt idx="18">
                  <c:v>1.1399999999999999E-2</c:v>
                </c:pt>
                <c:pt idx="19">
                  <c:v>1.26E-2</c:v>
                </c:pt>
                <c:pt idx="20">
                  <c:v>1.38E-2</c:v>
                </c:pt>
                <c:pt idx="21">
                  <c:v>1.4800000000000001E-2</c:v>
                </c:pt>
                <c:pt idx="22">
                  <c:v>1.6E-2</c:v>
                </c:pt>
                <c:pt idx="23">
                  <c:v>1.6E-2</c:v>
                </c:pt>
                <c:pt idx="24">
                  <c:v>1.6E-2</c:v>
                </c:pt>
                <c:pt idx="25">
                  <c:v>1.6E-2</c:v>
                </c:pt>
              </c:numCache>
            </c:numRef>
          </c:val>
          <c:smooth val="0"/>
          <c:extLst>
            <c:ext xmlns:c16="http://schemas.microsoft.com/office/drawing/2014/chart" uri="{C3380CC4-5D6E-409C-BE32-E72D297353CC}">
              <c16:uniqueId val="{00000001-5D9C-446B-B9F1-B0F0E4591CEE}"/>
            </c:ext>
          </c:extLst>
        </c:ser>
        <c:ser>
          <c:idx val="5"/>
          <c:order val="2"/>
          <c:tx>
            <c:strRef>
              <c:f>'Fig 1.12'!$B$7</c:f>
              <c:strCache>
                <c:ptCount val="1"/>
                <c:pt idx="0">
                  <c:v>Scénario 1,3%</c:v>
                </c:pt>
              </c:strCache>
            </c:strRef>
          </c:tx>
          <c:spPr>
            <a:ln>
              <a:solidFill>
                <a:srgbClr val="31859C"/>
              </a:solidFill>
              <a:prstDash val="dash"/>
            </a:ln>
          </c:spPr>
          <c:marker>
            <c:symbol val="none"/>
          </c:marker>
          <c:cat>
            <c:numRef>
              <c:f>'Fig 1.12'!$C$4:$AB$4</c:f>
              <c:numCache>
                <c:formatCode>0</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'Fig 1.12'!$C$7:$AB$7</c:f>
              <c:numCache>
                <c:formatCode>0.0%</c:formatCode>
                <c:ptCount val="26"/>
                <c:pt idx="12">
                  <c:v>-1.6959999999999999E-2</c:v>
                </c:pt>
                <c:pt idx="13">
                  <c:v>3.0000000000000001E-3</c:v>
                </c:pt>
                <c:pt idx="14">
                  <c:v>9.7999999999999997E-3</c:v>
                </c:pt>
                <c:pt idx="15">
                  <c:v>9.1999999999999998E-3</c:v>
                </c:pt>
                <c:pt idx="16">
                  <c:v>9.1999999999999998E-3</c:v>
                </c:pt>
                <c:pt idx="17">
                  <c:v>0.01</c:v>
                </c:pt>
                <c:pt idx="18">
                  <c:v>1.0800000000000001E-2</c:v>
                </c:pt>
                <c:pt idx="19">
                  <c:v>1.1399999999999999E-2</c:v>
                </c:pt>
                <c:pt idx="20">
                  <c:v>1.2E-2</c:v>
                </c:pt>
                <c:pt idx="21">
                  <c:v>1.24E-2</c:v>
                </c:pt>
                <c:pt idx="22">
                  <c:v>1.3000000000000001E-2</c:v>
                </c:pt>
                <c:pt idx="23">
                  <c:v>1.3000000000000001E-2</c:v>
                </c:pt>
                <c:pt idx="24">
                  <c:v>1.3000000000000001E-2</c:v>
                </c:pt>
                <c:pt idx="25">
                  <c:v>1.3000000000000001E-2</c:v>
                </c:pt>
              </c:numCache>
            </c:numRef>
          </c:val>
          <c:smooth val="0"/>
          <c:extLst>
            <c:ext xmlns:c16="http://schemas.microsoft.com/office/drawing/2014/chart" uri="{C3380CC4-5D6E-409C-BE32-E72D297353CC}">
              <c16:uniqueId val="{00000002-5D9C-446B-B9F1-B0F0E4591CEE}"/>
            </c:ext>
          </c:extLst>
        </c:ser>
        <c:ser>
          <c:idx val="6"/>
          <c:order val="3"/>
          <c:tx>
            <c:strRef>
              <c:f>'Fig 1.12'!$B$8</c:f>
              <c:strCache>
                <c:ptCount val="1"/>
                <c:pt idx="0">
                  <c:v>Scénario 1,0%</c:v>
                </c:pt>
              </c:strCache>
            </c:strRef>
          </c:tx>
          <c:spPr>
            <a:ln>
              <a:solidFill>
                <a:srgbClr val="ED7D31">
                  <a:lumMod val="75000"/>
                </a:srgbClr>
              </a:solidFill>
              <a:prstDash val="dash"/>
            </a:ln>
          </c:spPr>
          <c:marker>
            <c:symbol val="none"/>
          </c:marker>
          <c:cat>
            <c:numRef>
              <c:f>'Fig 1.12'!$C$4:$AB$4</c:f>
              <c:numCache>
                <c:formatCode>0</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'Fig 1.12'!$C$8:$AB$8</c:f>
              <c:numCache>
                <c:formatCode>0.0%</c:formatCode>
                <c:ptCount val="26"/>
                <c:pt idx="12">
                  <c:v>-1.6959999999999999E-2</c:v>
                </c:pt>
                <c:pt idx="13">
                  <c:v>3.0000000000000001E-3</c:v>
                </c:pt>
                <c:pt idx="14">
                  <c:v>9.7999999999999997E-3</c:v>
                </c:pt>
                <c:pt idx="15">
                  <c:v>9.1999999999999998E-3</c:v>
                </c:pt>
                <c:pt idx="16">
                  <c:v>9.1999999999999998E-3</c:v>
                </c:pt>
                <c:pt idx="17">
                  <c:v>0.01</c:v>
                </c:pt>
                <c:pt idx="18">
                  <c:v>1.0200000000000001E-2</c:v>
                </c:pt>
                <c:pt idx="19">
                  <c:v>1.0200000000000001E-2</c:v>
                </c:pt>
                <c:pt idx="20">
                  <c:v>1.0200000000000001E-2</c:v>
                </c:pt>
                <c:pt idx="21">
                  <c:v>0.01</c:v>
                </c:pt>
                <c:pt idx="22">
                  <c:v>0.01</c:v>
                </c:pt>
                <c:pt idx="23">
                  <c:v>0.01</c:v>
                </c:pt>
                <c:pt idx="24">
                  <c:v>0.01</c:v>
                </c:pt>
                <c:pt idx="25">
                  <c:v>0.01</c:v>
                </c:pt>
              </c:numCache>
            </c:numRef>
          </c:val>
          <c:smooth val="0"/>
          <c:extLst>
            <c:ext xmlns:c16="http://schemas.microsoft.com/office/drawing/2014/chart" uri="{C3380CC4-5D6E-409C-BE32-E72D297353CC}">
              <c16:uniqueId val="{00000003-5D9C-446B-B9F1-B0F0E4591CEE}"/>
            </c:ext>
          </c:extLst>
        </c:ser>
        <c:ser>
          <c:idx val="7"/>
          <c:order val="4"/>
          <c:tx>
            <c:strRef>
              <c:f>'Fig 1.12'!$B$9</c:f>
              <c:strCache>
                <c:ptCount val="1"/>
                <c:pt idx="0">
                  <c:v>Scénario 0,7%</c:v>
                </c:pt>
              </c:strCache>
            </c:strRef>
          </c:tx>
          <c:spPr>
            <a:ln>
              <a:solidFill>
                <a:srgbClr val="800000"/>
              </a:solidFill>
              <a:prstDash val="dash"/>
            </a:ln>
          </c:spPr>
          <c:marker>
            <c:symbol val="none"/>
          </c:marker>
          <c:cat>
            <c:numRef>
              <c:f>'Fig 1.12'!$C$4:$AB$4</c:f>
              <c:numCache>
                <c:formatCode>0</c:formatCode>
                <c:ptCount val="2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numCache>
            </c:numRef>
          </c:cat>
          <c:val>
            <c:numRef>
              <c:f>'Fig 1.12'!$C$9:$AB$9</c:f>
              <c:numCache>
                <c:formatCode>0.0%</c:formatCode>
                <c:ptCount val="26"/>
                <c:pt idx="12">
                  <c:v>-1.6959999999999999E-2</c:v>
                </c:pt>
                <c:pt idx="13">
                  <c:v>3.0000000000000001E-3</c:v>
                </c:pt>
                <c:pt idx="14">
                  <c:v>9.7999999999999997E-3</c:v>
                </c:pt>
                <c:pt idx="15">
                  <c:v>9.1999999999999998E-3</c:v>
                </c:pt>
                <c:pt idx="16">
                  <c:v>9.1999999999999998E-3</c:v>
                </c:pt>
                <c:pt idx="17">
                  <c:v>0.01</c:v>
                </c:pt>
                <c:pt idx="18">
                  <c:v>9.5999999999999992E-3</c:v>
                </c:pt>
                <c:pt idx="19">
                  <c:v>9.0000000000000011E-3</c:v>
                </c:pt>
                <c:pt idx="20">
                  <c:v>8.3999999999999995E-3</c:v>
                </c:pt>
                <c:pt idx="21">
                  <c:v>7.6E-3</c:v>
                </c:pt>
                <c:pt idx="22">
                  <c:v>6.9999999999999993E-3</c:v>
                </c:pt>
                <c:pt idx="23">
                  <c:v>6.9999999999999993E-3</c:v>
                </c:pt>
                <c:pt idx="24">
                  <c:v>6.9999999999999993E-3</c:v>
                </c:pt>
                <c:pt idx="25">
                  <c:v>6.9999999999999993E-3</c:v>
                </c:pt>
              </c:numCache>
            </c:numRef>
          </c:val>
          <c:smooth val="0"/>
          <c:extLst>
            <c:ext xmlns:c16="http://schemas.microsoft.com/office/drawing/2014/chart" uri="{C3380CC4-5D6E-409C-BE32-E72D297353CC}">
              <c16:uniqueId val="{00000004-5D9C-446B-B9F1-B0F0E4591CEE}"/>
            </c:ext>
          </c:extLst>
        </c:ser>
        <c:dLbls>
          <c:showLegendKey val="0"/>
          <c:showVal val="0"/>
          <c:showCatName val="0"/>
          <c:showSerName val="0"/>
          <c:showPercent val="0"/>
          <c:showBubbleSize val="0"/>
        </c:dLbls>
        <c:smooth val="0"/>
        <c:axId val="171493632"/>
        <c:axId val="171499904"/>
        <c:extLst/>
      </c:lineChart>
      <c:catAx>
        <c:axId val="171493632"/>
        <c:scaling>
          <c:orientation val="minMax"/>
        </c:scaling>
        <c:delete val="0"/>
        <c:axPos val="b"/>
        <c:title>
          <c:tx>
            <c:rich>
              <a:bodyPr/>
              <a:lstStyle/>
              <a:p>
                <a:pPr>
                  <a:defRPr/>
                </a:pPr>
                <a:r>
                  <a:rPr lang="fr-FR"/>
                  <a:t>année</a:t>
                </a:r>
              </a:p>
            </c:rich>
          </c:tx>
          <c:layout>
            <c:manualLayout>
              <c:xMode val="edge"/>
              <c:yMode val="edge"/>
              <c:x val="0.93399158438528518"/>
              <c:y val="0.50927459925029162"/>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5400000" vert="horz"/>
          <a:lstStyle/>
          <a:p>
            <a:pPr>
              <a:defRPr/>
            </a:pPr>
            <a:endParaRPr lang="fr-FR"/>
          </a:p>
        </c:txPr>
        <c:crossAx val="171499904"/>
        <c:crosses val="autoZero"/>
        <c:auto val="1"/>
        <c:lblAlgn val="ctr"/>
        <c:lblOffset val="100"/>
        <c:tickLblSkip val="2"/>
        <c:noMultiLvlLbl val="0"/>
      </c:catAx>
      <c:valAx>
        <c:axId val="171499904"/>
        <c:scaling>
          <c:orientation val="minMax"/>
          <c:max val="3.0000000000000006E-2"/>
          <c:min val="-3.0000000000000006E-2"/>
        </c:scaling>
        <c:delete val="0"/>
        <c:axPos val="l"/>
        <c:majorGridlines>
          <c:spPr>
            <a:ln w="3175">
              <a:solidFill>
                <a:srgbClr val="808080"/>
              </a:solidFill>
              <a:prstDash val="dash"/>
            </a:ln>
          </c:spPr>
        </c:majorGridlines>
        <c:title>
          <c:tx>
            <c:rich>
              <a:bodyPr rot="-5400000" vert="horz"/>
              <a:lstStyle/>
              <a:p>
                <a:pPr>
                  <a:defRPr/>
                </a:pPr>
                <a:r>
                  <a:rPr lang="fr-FR"/>
                  <a:t>évolution annuelle (en %)</a:t>
                </a:r>
              </a:p>
            </c:rich>
          </c:tx>
          <c:layout>
            <c:manualLayout>
              <c:xMode val="edge"/>
              <c:yMode val="edge"/>
              <c:x val="2.0802399700037496E-2"/>
              <c:y val="0.35121492363790097"/>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171493632"/>
        <c:crosses val="autoZero"/>
        <c:crossBetween val="midCat"/>
        <c:majorUnit val="2.0000000000000004E-2"/>
      </c:valAx>
      <c:spPr>
        <a:solidFill>
          <a:srgbClr val="FFFFFF"/>
        </a:solidFill>
        <a:ln w="9525" cmpd="tri">
          <a:solidFill>
            <a:srgbClr val="808080"/>
          </a:solidFill>
        </a:ln>
      </c:spPr>
    </c:plotArea>
    <c:legend>
      <c:legendPos val="b"/>
      <c:layout>
        <c:manualLayout>
          <c:xMode val="edge"/>
          <c:yMode val="edge"/>
          <c:x val="4.1426607388362166E-2"/>
          <c:y val="0.85137946147232912"/>
          <c:w val="0.92393212753167753"/>
          <c:h val="0.14862053852767085"/>
        </c:manualLayout>
      </c:layout>
      <c:overlay val="0"/>
      <c:spPr>
        <a:noFill/>
        <a:ln w="25400">
          <a:noFill/>
        </a:ln>
      </c:spPr>
      <c:txPr>
        <a:bodyPr/>
        <a:lstStyle/>
        <a:p>
          <a:pPr>
            <a:defRPr sz="900"/>
          </a:pPr>
          <a:endParaRPr lang="fr-FR"/>
        </a:p>
      </c:txPr>
    </c:legend>
    <c:plotVisOnly val="1"/>
    <c:dispBlanksAs val="gap"/>
    <c:showDLblsOverMax val="0"/>
  </c:chart>
  <c:spPr>
    <a:solidFill>
      <a:srgbClr val="FFFFFF"/>
    </a:solidFill>
    <a:ln w="3175">
      <a:solidFill>
        <a:schemeClr val="bg1">
          <a:lumMod val="65000"/>
        </a:schemeClr>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 1.B'!$B$6</c:f>
              <c:strCache>
                <c:ptCount val="1"/>
                <c:pt idx="0">
                  <c:v>TCAM 1980 - 2009</c:v>
                </c:pt>
              </c:strCache>
            </c:strRef>
          </c:tx>
          <c:spPr>
            <a:solidFill>
              <a:schemeClr val="accent2">
                <a:lumMod val="75000"/>
              </a:schemeClr>
            </a:solidFill>
            <a:ln>
              <a:noFill/>
            </a:ln>
            <a:effectLst/>
          </c:spPr>
          <c:invertIfNegative val="0"/>
          <c:cat>
            <c:strRef>
              <c:f>'Fig 1.B'!$C$4:$M$4</c:f>
              <c:strCache>
                <c:ptCount val="11"/>
                <c:pt idx="0">
                  <c:v>Allemagne</c:v>
                </c:pt>
                <c:pt idx="1">
                  <c:v>Belgique</c:v>
                </c:pt>
                <c:pt idx="2">
                  <c:v>Canada</c:v>
                </c:pt>
                <c:pt idx="3">
                  <c:v>Espagne</c:v>
                </c:pt>
                <c:pt idx="4">
                  <c:v>États-Unis</c:v>
                </c:pt>
                <c:pt idx="5">
                  <c:v>France</c:v>
                </c:pt>
                <c:pt idx="6">
                  <c:v>Italie</c:v>
                </c:pt>
                <c:pt idx="7">
                  <c:v>Japon</c:v>
                </c:pt>
                <c:pt idx="8">
                  <c:v>Pays-Bas</c:v>
                </c:pt>
                <c:pt idx="9">
                  <c:v>Royaume-Uni</c:v>
                </c:pt>
                <c:pt idx="10">
                  <c:v>Suède</c:v>
                </c:pt>
              </c:strCache>
            </c:strRef>
          </c:cat>
          <c:val>
            <c:numRef>
              <c:f>'Fig 1.B'!$C$6:$M$6</c:f>
              <c:numCache>
                <c:formatCode>0.0</c:formatCode>
                <c:ptCount val="11"/>
                <c:pt idx="0">
                  <c:v>1.7414783678186163</c:v>
                </c:pt>
                <c:pt idx="1">
                  <c:v>1.6991510329356529</c:v>
                </c:pt>
                <c:pt idx="2">
                  <c:v>1.182005214298032</c:v>
                </c:pt>
                <c:pt idx="3">
                  <c:v>1.5057440680023237</c:v>
                </c:pt>
                <c:pt idx="4">
                  <c:v>1.8229133681382237</c:v>
                </c:pt>
                <c:pt idx="5">
                  <c:v>1.9296802060939866</c:v>
                </c:pt>
                <c:pt idx="6">
                  <c:v>1.0795513742622775</c:v>
                </c:pt>
                <c:pt idx="7">
                  <c:v>2.4102212544189872</c:v>
                </c:pt>
                <c:pt idx="8">
                  <c:v>1.3206060712373402</c:v>
                </c:pt>
                <c:pt idx="9">
                  <c:v>1.9588935092278215</c:v>
                </c:pt>
                <c:pt idx="10">
                  <c:v>1.7082342247983995</c:v>
                </c:pt>
              </c:numCache>
            </c:numRef>
          </c:val>
          <c:extLst>
            <c:ext xmlns:c16="http://schemas.microsoft.com/office/drawing/2014/chart" uri="{C3380CC4-5D6E-409C-BE32-E72D297353CC}">
              <c16:uniqueId val="{00000000-F333-4764-A93E-9C9F54D9BCDD}"/>
            </c:ext>
          </c:extLst>
        </c:ser>
        <c:ser>
          <c:idx val="2"/>
          <c:order val="2"/>
          <c:tx>
            <c:strRef>
              <c:f>'Fig 1.B'!$B$7</c:f>
              <c:strCache>
                <c:ptCount val="1"/>
                <c:pt idx="0">
                  <c:v>TCAM 2010 - 2021</c:v>
                </c:pt>
              </c:strCache>
            </c:strRef>
          </c:tx>
          <c:spPr>
            <a:solidFill>
              <a:schemeClr val="tx2">
                <a:lumMod val="75000"/>
              </a:schemeClr>
            </a:solidFill>
            <a:ln w="25400">
              <a:noFill/>
            </a:ln>
            <a:effectLst/>
          </c:spPr>
          <c:invertIfNegative val="0"/>
          <c:val>
            <c:numRef>
              <c:f>'Fig 1.B'!$C$7:$M$7</c:f>
              <c:numCache>
                <c:formatCode>0.0</c:formatCode>
                <c:ptCount val="11"/>
                <c:pt idx="0">
                  <c:v>1.0157839325640516</c:v>
                </c:pt>
                <c:pt idx="1">
                  <c:v>0.59705562641465537</c:v>
                </c:pt>
                <c:pt idx="2">
                  <c:v>0.9923388910910047</c:v>
                </c:pt>
                <c:pt idx="3">
                  <c:v>0.55224107120754873</c:v>
                </c:pt>
                <c:pt idx="4">
                  <c:v>0.89706623921290696</c:v>
                </c:pt>
                <c:pt idx="5">
                  <c:v>0.60154482367531514</c:v>
                </c:pt>
                <c:pt idx="6">
                  <c:v>0.35335789555235309</c:v>
                </c:pt>
                <c:pt idx="7">
                  <c:v>0.84004031678328595</c:v>
                </c:pt>
                <c:pt idx="8">
                  <c:v>0.25238648322805091</c:v>
                </c:pt>
                <c:pt idx="9">
                  <c:v>0.3295075263471281</c:v>
                </c:pt>
                <c:pt idx="10">
                  <c:v>1.0805146010680833</c:v>
                </c:pt>
              </c:numCache>
            </c:numRef>
          </c:val>
          <c:extLst>
            <c:ext xmlns:c16="http://schemas.microsoft.com/office/drawing/2014/chart" uri="{C3380CC4-5D6E-409C-BE32-E72D297353CC}">
              <c16:uniqueId val="{00000001-F333-4764-A93E-9C9F54D9BCDD}"/>
            </c:ext>
          </c:extLst>
        </c:ser>
        <c:dLbls>
          <c:showLegendKey val="0"/>
          <c:showVal val="0"/>
          <c:showCatName val="0"/>
          <c:showSerName val="0"/>
          <c:showPercent val="0"/>
          <c:showBubbleSize val="0"/>
        </c:dLbls>
        <c:gapWidth val="219"/>
        <c:axId val="1408994176"/>
        <c:axId val="1409005824"/>
      </c:barChart>
      <c:lineChart>
        <c:grouping val="standard"/>
        <c:varyColors val="0"/>
        <c:ser>
          <c:idx val="0"/>
          <c:order val="0"/>
          <c:tx>
            <c:strRef>
              <c:f>'Fig 1.B'!$B$5</c:f>
              <c:strCache>
                <c:ptCount val="1"/>
                <c:pt idx="0">
                  <c:v>Niveau en 2021 en $PPA de 2015 (échelle de droite)</c:v>
                </c:pt>
              </c:strCache>
            </c:strRef>
          </c:tx>
          <c:spPr>
            <a:ln w="28575" cap="rnd">
              <a:noFill/>
              <a:round/>
            </a:ln>
            <a:effectLst/>
          </c:spPr>
          <c:marker>
            <c:symbol val="circle"/>
            <c:size val="6"/>
            <c:spPr>
              <a:solidFill>
                <a:schemeClr val="accent3">
                  <a:lumMod val="75000"/>
                </a:schemeClr>
              </a:solidFill>
              <a:ln w="9525">
                <a:solidFill>
                  <a:schemeClr val="accent3">
                    <a:lumMod val="50000"/>
                  </a:schemeClr>
                </a:solidFill>
              </a:ln>
              <a:effectLst/>
            </c:spPr>
          </c:marker>
          <c:cat>
            <c:strRef>
              <c:f>'Fig 1.B'!$C$4:$M$4</c:f>
              <c:strCache>
                <c:ptCount val="11"/>
                <c:pt idx="0">
                  <c:v>Allemagne</c:v>
                </c:pt>
                <c:pt idx="1">
                  <c:v>Belgique</c:v>
                </c:pt>
                <c:pt idx="2">
                  <c:v>Canada</c:v>
                </c:pt>
                <c:pt idx="3">
                  <c:v>Espagne</c:v>
                </c:pt>
                <c:pt idx="4">
                  <c:v>États-Unis</c:v>
                </c:pt>
                <c:pt idx="5">
                  <c:v>France</c:v>
                </c:pt>
                <c:pt idx="6">
                  <c:v>Italie</c:v>
                </c:pt>
                <c:pt idx="7">
                  <c:v>Japon</c:v>
                </c:pt>
                <c:pt idx="8">
                  <c:v>Pays-Bas</c:v>
                </c:pt>
                <c:pt idx="9">
                  <c:v>Royaume-Uni</c:v>
                </c:pt>
                <c:pt idx="10">
                  <c:v>Suède</c:v>
                </c:pt>
              </c:strCache>
            </c:strRef>
          </c:cat>
          <c:val>
            <c:numRef>
              <c:f>'Fig 1.B'!$C$5:$M$5</c:f>
              <c:numCache>
                <c:formatCode>_-* #\ ##0.0\ _€_-;\-* #\ ##0.0\ _€_-;_-* "-"??\ _€_-;_-@_-</c:formatCode>
                <c:ptCount val="11"/>
                <c:pt idx="0">
                  <c:v>68.303360999999995</c:v>
                </c:pt>
                <c:pt idx="1">
                  <c:v>73.726642999999996</c:v>
                </c:pt>
                <c:pt idx="2">
                  <c:v>53.913038999999998</c:v>
                </c:pt>
                <c:pt idx="3">
                  <c:v>51.829923999999998</c:v>
                </c:pt>
                <c:pt idx="4">
                  <c:v>74.838217</c:v>
                </c:pt>
                <c:pt idx="5">
                  <c:v>66.745493999999994</c:v>
                </c:pt>
                <c:pt idx="6">
                  <c:v>54.739396999999997</c:v>
                </c:pt>
                <c:pt idx="7">
                  <c:v>47.629846999999998</c:v>
                </c:pt>
                <c:pt idx="8">
                  <c:v>67.704215000000005</c:v>
                </c:pt>
                <c:pt idx="9">
                  <c:v>59.181645000000003</c:v>
                </c:pt>
                <c:pt idx="10">
                  <c:v>73.892206000000002</c:v>
                </c:pt>
              </c:numCache>
            </c:numRef>
          </c:val>
          <c:smooth val="0"/>
          <c:extLst>
            <c:ext xmlns:c16="http://schemas.microsoft.com/office/drawing/2014/chart" uri="{C3380CC4-5D6E-409C-BE32-E72D297353CC}">
              <c16:uniqueId val="{00000002-F333-4764-A93E-9C9F54D9BCDD}"/>
            </c:ext>
          </c:extLst>
        </c:ser>
        <c:dLbls>
          <c:showLegendKey val="0"/>
          <c:showVal val="0"/>
          <c:showCatName val="0"/>
          <c:showSerName val="0"/>
          <c:showPercent val="0"/>
          <c:showBubbleSize val="0"/>
        </c:dLbls>
        <c:marker val="1"/>
        <c:smooth val="0"/>
        <c:axId val="1408969216"/>
        <c:axId val="1408965056"/>
      </c:lineChart>
      <c:catAx>
        <c:axId val="140899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9005824"/>
        <c:crosses val="autoZero"/>
        <c:auto val="1"/>
        <c:lblAlgn val="ctr"/>
        <c:lblOffset val="100"/>
        <c:noMultiLvlLbl val="0"/>
      </c:catAx>
      <c:valAx>
        <c:axId val="14090058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8994176"/>
        <c:crosses val="autoZero"/>
        <c:crossBetween val="between"/>
      </c:valAx>
      <c:valAx>
        <c:axId val="1408965056"/>
        <c:scaling>
          <c:orientation val="minMax"/>
          <c:min val="1.0000000000000005E-9"/>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08969216"/>
        <c:crosses val="max"/>
        <c:crossBetween val="between"/>
      </c:valAx>
      <c:catAx>
        <c:axId val="1408969216"/>
        <c:scaling>
          <c:orientation val="minMax"/>
        </c:scaling>
        <c:delete val="1"/>
        <c:axPos val="b"/>
        <c:numFmt formatCode="General" sourceLinked="1"/>
        <c:majorTickMark val="out"/>
        <c:minorTickMark val="none"/>
        <c:tickLblPos val="nextTo"/>
        <c:crossAx val="1408965056"/>
        <c:crossesAt val="0"/>
        <c:auto val="1"/>
        <c:lblAlgn val="ctr"/>
        <c:lblOffset val="100"/>
        <c:noMultiLvlLbl val="0"/>
      </c:catAx>
      <c:spPr>
        <a:noFill/>
        <a:ln>
          <a:solidFill>
            <a:schemeClr val="accent3">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2256544854971"/>
          <c:y val="2.7350223454381706E-2"/>
          <c:w val="0.85721246382663707"/>
          <c:h val="0.79477792548658688"/>
        </c:manualLayout>
      </c:layout>
      <c:lineChart>
        <c:grouping val="standard"/>
        <c:varyColors val="0"/>
        <c:ser>
          <c:idx val="4"/>
          <c:order val="0"/>
          <c:tx>
            <c:strRef>
              <c:f>'Fig 1.13'!$B$5</c:f>
              <c:strCache>
                <c:ptCount val="1"/>
                <c:pt idx="0">
                  <c:v>Observé</c:v>
                </c:pt>
              </c:strCache>
            </c:strRef>
          </c:tx>
          <c:spPr>
            <a:ln w="28575">
              <a:solidFill>
                <a:schemeClr val="bg1">
                  <a:lumMod val="50000"/>
                </a:schemeClr>
              </a:solidFill>
              <a:prstDash val="solid"/>
            </a:ln>
          </c:spPr>
          <c:marker>
            <c:symbol val="none"/>
          </c:marker>
          <c:cat>
            <c:numRef>
              <c:f>'Fig 1.13'!$C$4:$BD$4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1.13'!$C$5:$BD$5</c:f>
              <c:numCache>
                <c:formatCode>0.0%</c:formatCode>
                <c:ptCount val="54"/>
                <c:pt idx="0">
                  <c:v>7.0999999999999994E-2</c:v>
                </c:pt>
                <c:pt idx="1">
                  <c:v>7.400000000000001E-2</c:v>
                </c:pt>
                <c:pt idx="2">
                  <c:v>8.6999999999999994E-2</c:v>
                </c:pt>
                <c:pt idx="3">
                  <c:v>9.0999999999999998E-2</c:v>
                </c:pt>
                <c:pt idx="4">
                  <c:v>9.0999999999999998E-2</c:v>
                </c:pt>
                <c:pt idx="5">
                  <c:v>9.1999999999999998E-2</c:v>
                </c:pt>
                <c:pt idx="6">
                  <c:v>8.900000000000001E-2</c:v>
                </c:pt>
                <c:pt idx="7">
                  <c:v>8.199999999999999E-2</c:v>
                </c:pt>
                <c:pt idx="8">
                  <c:v>0.08</c:v>
                </c:pt>
                <c:pt idx="9">
                  <c:v>8.199999999999999E-2</c:v>
                </c:pt>
                <c:pt idx="10">
                  <c:v>0.09</c:v>
                </c:pt>
                <c:pt idx="11">
                  <c:v>0.1</c:v>
                </c:pt>
                <c:pt idx="12">
                  <c:v>0.106</c:v>
                </c:pt>
                <c:pt idx="13">
                  <c:v>0.1</c:v>
                </c:pt>
                <c:pt idx="14">
                  <c:v>0.105</c:v>
                </c:pt>
                <c:pt idx="15">
                  <c:v>0.106</c:v>
                </c:pt>
                <c:pt idx="16">
                  <c:v>0.10199999999999999</c:v>
                </c:pt>
                <c:pt idx="17">
                  <c:v>9.9000000000000005E-2</c:v>
                </c:pt>
                <c:pt idx="18">
                  <c:v>8.5000000000000006E-2</c:v>
                </c:pt>
                <c:pt idx="19">
                  <c:v>7.8E-2</c:v>
                </c:pt>
                <c:pt idx="20">
                  <c:v>7.9000000000000001E-2</c:v>
                </c:pt>
                <c:pt idx="21">
                  <c:v>8.5000000000000006E-2</c:v>
                </c:pt>
                <c:pt idx="22">
                  <c:v>8.900000000000001E-2</c:v>
                </c:pt>
                <c:pt idx="23">
                  <c:v>8.900000000000001E-2</c:v>
                </c:pt>
                <c:pt idx="24">
                  <c:v>8.8000000000000009E-2</c:v>
                </c:pt>
                <c:pt idx="25">
                  <c:v>0.08</c:v>
                </c:pt>
                <c:pt idx="26">
                  <c:v>7.400000000000001E-2</c:v>
                </c:pt>
                <c:pt idx="27">
                  <c:v>9.0999999999999998E-2</c:v>
                </c:pt>
                <c:pt idx="28">
                  <c:v>9.3000000000000013E-2</c:v>
                </c:pt>
                <c:pt idx="29">
                  <c:v>9.1999999999999998E-2</c:v>
                </c:pt>
                <c:pt idx="30">
                  <c:v>9.8000000000000004E-2</c:v>
                </c:pt>
                <c:pt idx="31">
                  <c:v>0.10300000000000001</c:v>
                </c:pt>
                <c:pt idx="32">
                  <c:v>0.10300000000000001</c:v>
                </c:pt>
                <c:pt idx="33">
                  <c:v>0.10300000000000001</c:v>
                </c:pt>
                <c:pt idx="34">
                  <c:v>0.10099999999999999</c:v>
                </c:pt>
                <c:pt idx="35">
                  <c:v>9.4E-2</c:v>
                </c:pt>
                <c:pt idx="36">
                  <c:v>0.09</c:v>
                </c:pt>
                <c:pt idx="37">
                  <c:v>8.4000000000000005E-2</c:v>
                </c:pt>
                <c:pt idx="38">
                  <c:v>0.08</c:v>
                </c:pt>
                <c:pt idx="39">
                  <c:v>7.9000000000000001E-2</c:v>
                </c:pt>
                <c:pt idx="40">
                  <c:v>7.2999999999999995E-2</c:v>
                </c:pt>
              </c:numCache>
            </c:numRef>
          </c:val>
          <c:smooth val="0"/>
          <c:extLst>
            <c:ext xmlns:c16="http://schemas.microsoft.com/office/drawing/2014/chart" uri="{C3380CC4-5D6E-409C-BE32-E72D297353CC}">
              <c16:uniqueId val="{00000000-EB8A-4198-958B-83DAC18EC2D1}"/>
            </c:ext>
          </c:extLst>
        </c:ser>
        <c:ser>
          <c:idx val="0"/>
          <c:order val="1"/>
          <c:tx>
            <c:strRef>
              <c:f>'Fig 1.13'!$B$6</c:f>
              <c:strCache>
                <c:ptCount val="1"/>
                <c:pt idx="0">
                  <c:v>Tous scénarios 4,5%</c:v>
                </c:pt>
              </c:strCache>
            </c:strRef>
          </c:tx>
          <c:spPr>
            <a:ln w="28575">
              <a:solidFill>
                <a:schemeClr val="tx1">
                  <a:lumMod val="85000"/>
                  <a:lumOff val="15000"/>
                </a:schemeClr>
              </a:solidFill>
              <a:prstDash val="solid"/>
            </a:ln>
          </c:spPr>
          <c:marker>
            <c:symbol val="none"/>
          </c:marker>
          <c:cat>
            <c:numRef>
              <c:f>'Fig 1.13'!$C$4:$BD$4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1.13'!$C$6:$BD$6</c:f>
              <c:numCache>
                <c:formatCode>0.0%</c:formatCode>
                <c:ptCount val="54"/>
                <c:pt idx="39">
                  <c:v>7.8899999999999998E-2</c:v>
                </c:pt>
                <c:pt idx="40">
                  <c:v>7.2999999999999995E-2</c:v>
                </c:pt>
                <c:pt idx="41">
                  <c:v>6.9500000000000006E-2</c:v>
                </c:pt>
                <c:pt idx="42">
                  <c:v>6.5599999999999992E-2</c:v>
                </c:pt>
                <c:pt idx="43">
                  <c:v>6.0100000000000001E-2</c:v>
                </c:pt>
                <c:pt idx="44">
                  <c:v>5.5E-2</c:v>
                </c:pt>
                <c:pt idx="45">
                  <c:v>4.9800000000000004E-2</c:v>
                </c:pt>
                <c:pt idx="46">
                  <c:v>4.8899999999999999E-2</c:v>
                </c:pt>
                <c:pt idx="47">
                  <c:v>4.7899999999999998E-2</c:v>
                </c:pt>
                <c:pt idx="48">
                  <c:v>4.7E-2</c:v>
                </c:pt>
                <c:pt idx="49">
                  <c:v>4.5999999999999999E-2</c:v>
                </c:pt>
                <c:pt idx="50">
                  <c:v>4.4999999999999998E-2</c:v>
                </c:pt>
                <c:pt idx="51">
                  <c:v>4.4999999999999998E-2</c:v>
                </c:pt>
                <c:pt idx="52">
                  <c:v>4.4999999999999998E-2</c:v>
                </c:pt>
                <c:pt idx="53">
                  <c:v>4.4999999999999998E-2</c:v>
                </c:pt>
              </c:numCache>
            </c:numRef>
          </c:val>
          <c:smooth val="0"/>
          <c:extLst>
            <c:ext xmlns:c16="http://schemas.microsoft.com/office/drawing/2014/chart" uri="{C3380CC4-5D6E-409C-BE32-E72D297353CC}">
              <c16:uniqueId val="{00000001-EB8A-4198-958B-83DAC18EC2D1}"/>
            </c:ext>
          </c:extLst>
        </c:ser>
        <c:ser>
          <c:idx val="1"/>
          <c:order val="2"/>
          <c:tx>
            <c:strRef>
              <c:f>'Fig 1.13'!$B$7</c:f>
              <c:strCache>
                <c:ptCount val="1"/>
                <c:pt idx="0">
                  <c:v>Variante 7%</c:v>
                </c:pt>
              </c:strCache>
            </c:strRef>
          </c:tx>
          <c:spPr>
            <a:ln w="28575">
              <a:solidFill>
                <a:schemeClr val="accent6"/>
              </a:solidFill>
              <a:prstDash val="dash"/>
            </a:ln>
          </c:spPr>
          <c:marker>
            <c:symbol val="none"/>
          </c:marker>
          <c:cat>
            <c:numRef>
              <c:f>'Fig 1.13'!$C$4:$BD$4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1.13'!$C$7:$BD$7</c:f>
              <c:numCache>
                <c:formatCode>0.0%</c:formatCode>
                <c:ptCount val="54"/>
                <c:pt idx="39">
                  <c:v>7.8899999999999998E-2</c:v>
                </c:pt>
                <c:pt idx="40">
                  <c:v>7.2999999999999995E-2</c:v>
                </c:pt>
                <c:pt idx="41">
                  <c:v>6.9500000000000006E-2</c:v>
                </c:pt>
                <c:pt idx="42">
                  <c:v>6.5599999999999992E-2</c:v>
                </c:pt>
                <c:pt idx="43">
                  <c:v>6.0100000000000001E-2</c:v>
                </c:pt>
                <c:pt idx="44">
                  <c:v>5.5E-2</c:v>
                </c:pt>
                <c:pt idx="45">
                  <c:v>4.9800000000000004E-2</c:v>
                </c:pt>
                <c:pt idx="46">
                  <c:v>5.3899999999999997E-2</c:v>
                </c:pt>
                <c:pt idx="47">
                  <c:v>5.79E-2</c:v>
                </c:pt>
                <c:pt idx="48">
                  <c:v>6.2E-2</c:v>
                </c:pt>
                <c:pt idx="49">
                  <c:v>6.6000000000000003E-2</c:v>
                </c:pt>
                <c:pt idx="50">
                  <c:v>7.0000000000000007E-2</c:v>
                </c:pt>
                <c:pt idx="51">
                  <c:v>7.0000000000000007E-2</c:v>
                </c:pt>
                <c:pt idx="52">
                  <c:v>7.0000000000000007E-2</c:v>
                </c:pt>
                <c:pt idx="53">
                  <c:v>7.0000000000000007E-2</c:v>
                </c:pt>
              </c:numCache>
            </c:numRef>
          </c:val>
          <c:smooth val="0"/>
          <c:extLst>
            <c:ext xmlns:c16="http://schemas.microsoft.com/office/drawing/2014/chart" uri="{C3380CC4-5D6E-409C-BE32-E72D297353CC}">
              <c16:uniqueId val="{00000002-EB8A-4198-958B-83DAC18EC2D1}"/>
            </c:ext>
          </c:extLst>
        </c:ser>
        <c:ser>
          <c:idx val="3"/>
          <c:order val="3"/>
          <c:tx>
            <c:strRef>
              <c:f>'Fig 1.13'!$B$8</c:f>
              <c:strCache>
                <c:ptCount val="1"/>
                <c:pt idx="0">
                  <c:v>Variante 10%</c:v>
                </c:pt>
              </c:strCache>
            </c:strRef>
          </c:tx>
          <c:spPr>
            <a:ln w="28575">
              <a:solidFill>
                <a:srgbClr val="C00000"/>
              </a:solidFill>
              <a:prstDash val="dash"/>
            </a:ln>
          </c:spPr>
          <c:marker>
            <c:symbol val="none"/>
          </c:marker>
          <c:cat>
            <c:numRef>
              <c:f>'Fig 1.13'!$C$4:$BD$4</c:f>
              <c:numCache>
                <c:formatCode>General</c:formatCode>
                <c:ptCount val="54"/>
                <c:pt idx="0">
                  <c:v>1982</c:v>
                </c:pt>
                <c:pt idx="1">
                  <c:v>1983</c:v>
                </c:pt>
                <c:pt idx="2">
                  <c:v>1984</c:v>
                </c:pt>
                <c:pt idx="3">
                  <c:v>1985</c:v>
                </c:pt>
                <c:pt idx="4">
                  <c:v>1986</c:v>
                </c:pt>
                <c:pt idx="5">
                  <c:v>1987</c:v>
                </c:pt>
                <c:pt idx="6" formatCode="0">
                  <c:v>1988</c:v>
                </c:pt>
                <c:pt idx="7" formatCode="0">
                  <c:v>1989</c:v>
                </c:pt>
                <c:pt idx="8" formatCode="0">
                  <c:v>1990</c:v>
                </c:pt>
                <c:pt idx="9" formatCode="0">
                  <c:v>1991</c:v>
                </c:pt>
                <c:pt idx="10" formatCode="0">
                  <c:v>1992</c:v>
                </c:pt>
                <c:pt idx="11" formatCode="0">
                  <c:v>1993</c:v>
                </c:pt>
                <c:pt idx="12" formatCode="0">
                  <c:v>1994</c:v>
                </c:pt>
                <c:pt idx="13" formatCode="0">
                  <c:v>1995</c:v>
                </c:pt>
                <c:pt idx="14" formatCode="0">
                  <c:v>1996</c:v>
                </c:pt>
                <c:pt idx="15" formatCode="0">
                  <c:v>1997</c:v>
                </c:pt>
                <c:pt idx="16" formatCode="0">
                  <c:v>1998</c:v>
                </c:pt>
                <c:pt idx="17" formatCode="0">
                  <c:v>1999</c:v>
                </c:pt>
                <c:pt idx="18" formatCode="0">
                  <c:v>2000</c:v>
                </c:pt>
                <c:pt idx="19" formatCode="0">
                  <c:v>2001</c:v>
                </c:pt>
                <c:pt idx="20" formatCode="0">
                  <c:v>2002</c:v>
                </c:pt>
                <c:pt idx="21" formatCode="0">
                  <c:v>2003</c:v>
                </c:pt>
                <c:pt idx="22" formatCode="0">
                  <c:v>2004</c:v>
                </c:pt>
                <c:pt idx="23" formatCode="0">
                  <c:v>2005</c:v>
                </c:pt>
                <c:pt idx="24" formatCode="0">
                  <c:v>2006</c:v>
                </c:pt>
                <c:pt idx="25" formatCode="0">
                  <c:v>2007</c:v>
                </c:pt>
                <c:pt idx="26" formatCode="0">
                  <c:v>2008</c:v>
                </c:pt>
                <c:pt idx="27" formatCode="0">
                  <c:v>2009</c:v>
                </c:pt>
                <c:pt idx="28" formatCode="0">
                  <c:v>2010</c:v>
                </c:pt>
                <c:pt idx="29" formatCode="0">
                  <c:v>2011</c:v>
                </c:pt>
                <c:pt idx="30" formatCode="0">
                  <c:v>2012</c:v>
                </c:pt>
                <c:pt idx="31" formatCode="0">
                  <c:v>2013</c:v>
                </c:pt>
                <c:pt idx="32" formatCode="0">
                  <c:v>2014</c:v>
                </c:pt>
                <c:pt idx="33" formatCode="0">
                  <c:v>2015</c:v>
                </c:pt>
                <c:pt idx="34" formatCode="0">
                  <c:v>2016</c:v>
                </c:pt>
                <c:pt idx="35" formatCode="0">
                  <c:v>2017</c:v>
                </c:pt>
                <c:pt idx="36" formatCode="0">
                  <c:v>2018</c:v>
                </c:pt>
                <c:pt idx="37" formatCode="0">
                  <c:v>2019</c:v>
                </c:pt>
                <c:pt idx="38" formatCode="0">
                  <c:v>2020</c:v>
                </c:pt>
                <c:pt idx="39" formatCode="0">
                  <c:v>2021</c:v>
                </c:pt>
                <c:pt idx="40" formatCode="0">
                  <c:v>2022</c:v>
                </c:pt>
                <c:pt idx="41" formatCode="0">
                  <c:v>2023</c:v>
                </c:pt>
                <c:pt idx="42" formatCode="0">
                  <c:v>2024</c:v>
                </c:pt>
                <c:pt idx="43" formatCode="0">
                  <c:v>2025</c:v>
                </c:pt>
                <c:pt idx="44" formatCode="0">
                  <c:v>2026</c:v>
                </c:pt>
                <c:pt idx="45" formatCode="0">
                  <c:v>2027</c:v>
                </c:pt>
                <c:pt idx="46" formatCode="0">
                  <c:v>2028</c:v>
                </c:pt>
                <c:pt idx="47" formatCode="0">
                  <c:v>2029</c:v>
                </c:pt>
                <c:pt idx="48" formatCode="0">
                  <c:v>2030</c:v>
                </c:pt>
                <c:pt idx="49" formatCode="0">
                  <c:v>2031</c:v>
                </c:pt>
                <c:pt idx="50" formatCode="0">
                  <c:v>2032</c:v>
                </c:pt>
                <c:pt idx="51" formatCode="0">
                  <c:v>2033</c:v>
                </c:pt>
                <c:pt idx="52" formatCode="0">
                  <c:v>2034</c:v>
                </c:pt>
                <c:pt idx="53" formatCode="0">
                  <c:v>2035</c:v>
                </c:pt>
              </c:numCache>
            </c:numRef>
          </c:cat>
          <c:val>
            <c:numRef>
              <c:f>'Fig 1.13'!$C$8:$BD$8</c:f>
              <c:numCache>
                <c:formatCode>0.0%</c:formatCode>
                <c:ptCount val="54"/>
                <c:pt idx="39">
                  <c:v>7.8899999999999998E-2</c:v>
                </c:pt>
                <c:pt idx="40">
                  <c:v>7.2999999999999995E-2</c:v>
                </c:pt>
                <c:pt idx="41">
                  <c:v>6.9500000000000006E-2</c:v>
                </c:pt>
                <c:pt idx="42">
                  <c:v>6.5599999999999992E-2</c:v>
                </c:pt>
                <c:pt idx="43">
                  <c:v>6.0100000000000001E-2</c:v>
                </c:pt>
                <c:pt idx="44">
                  <c:v>5.5E-2</c:v>
                </c:pt>
                <c:pt idx="45">
                  <c:v>4.9800000000000004E-2</c:v>
                </c:pt>
                <c:pt idx="46">
                  <c:v>5.9900000000000002E-2</c:v>
                </c:pt>
                <c:pt idx="47">
                  <c:v>6.9900000000000004E-2</c:v>
                </c:pt>
                <c:pt idx="48">
                  <c:v>0.08</c:v>
                </c:pt>
                <c:pt idx="49">
                  <c:v>0.09</c:v>
                </c:pt>
                <c:pt idx="50">
                  <c:v>0.1</c:v>
                </c:pt>
                <c:pt idx="51">
                  <c:v>0.1</c:v>
                </c:pt>
                <c:pt idx="52">
                  <c:v>0.1</c:v>
                </c:pt>
                <c:pt idx="53">
                  <c:v>0.1</c:v>
                </c:pt>
              </c:numCache>
            </c:numRef>
          </c:val>
          <c:smooth val="0"/>
          <c:extLst>
            <c:ext xmlns:c16="http://schemas.microsoft.com/office/drawing/2014/chart" uri="{C3380CC4-5D6E-409C-BE32-E72D297353CC}">
              <c16:uniqueId val="{00000003-EB8A-4198-958B-83DAC18EC2D1}"/>
            </c:ext>
          </c:extLst>
        </c:ser>
        <c:dLbls>
          <c:showLegendKey val="0"/>
          <c:showVal val="0"/>
          <c:showCatName val="0"/>
          <c:showSerName val="0"/>
          <c:showPercent val="0"/>
          <c:showBubbleSize val="0"/>
        </c:dLbls>
        <c:smooth val="0"/>
        <c:axId val="187469824"/>
        <c:axId val="187471744"/>
      </c:lineChart>
      <c:catAx>
        <c:axId val="187469824"/>
        <c:scaling>
          <c:orientation val="minMax"/>
        </c:scaling>
        <c:delete val="0"/>
        <c:axPos val="b"/>
        <c:title>
          <c:tx>
            <c:rich>
              <a:bodyPr/>
              <a:lstStyle/>
              <a:p>
                <a:pPr>
                  <a:defRPr/>
                </a:pPr>
                <a:r>
                  <a:rPr lang="en-US"/>
                  <a:t>année</a:t>
                </a:r>
              </a:p>
            </c:rich>
          </c:tx>
          <c:layout>
            <c:manualLayout>
              <c:xMode val="edge"/>
              <c:yMode val="edge"/>
              <c:x val="0.91093523565964507"/>
              <c:y val="0.6966823896416288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187471744"/>
        <c:crosses val="autoZero"/>
        <c:auto val="1"/>
        <c:lblAlgn val="ctr"/>
        <c:lblOffset val="100"/>
        <c:tickLblSkip val="3"/>
        <c:noMultiLvlLbl val="0"/>
      </c:catAx>
      <c:valAx>
        <c:axId val="187471744"/>
        <c:scaling>
          <c:orientation val="minMax"/>
          <c:max val="0.11000000000000001"/>
          <c:min val="3.0000000000000006E-2"/>
        </c:scaling>
        <c:delete val="0"/>
        <c:axPos val="l"/>
        <c:majorGridlines>
          <c:spPr>
            <a:ln w="3175">
              <a:solidFill>
                <a:srgbClr val="C0C0C0"/>
              </a:solidFill>
              <a:prstDash val="dash"/>
            </a:ln>
          </c:spPr>
        </c:majorGridlines>
        <c:title>
          <c:tx>
            <c:rich>
              <a:bodyPr rot="-5400000" vert="horz"/>
              <a:lstStyle/>
              <a:p>
                <a:pPr>
                  <a:defRPr sz="1000"/>
                </a:pPr>
                <a:r>
                  <a:rPr lang="en-US" sz="1000"/>
                  <a:t>en % de la population active</a:t>
                </a:r>
              </a:p>
            </c:rich>
          </c:tx>
          <c:layout>
            <c:manualLayout>
              <c:xMode val="edge"/>
              <c:yMode val="edge"/>
              <c:x val="2.0500557088483602E-2"/>
              <c:y val="0.24389027743847055"/>
            </c:manualLayout>
          </c:layout>
          <c:overlay val="0"/>
          <c:spPr>
            <a:noFill/>
            <a:ln w="25400">
              <a:noFill/>
            </a:ln>
          </c:spPr>
        </c:title>
        <c:numFmt formatCode="0.0%" sourceLinked="1"/>
        <c:majorTickMark val="out"/>
        <c:minorTickMark val="none"/>
        <c:tickLblPos val="nextTo"/>
        <c:spPr>
          <a:ln w="3175">
            <a:solidFill>
              <a:srgbClr val="808080"/>
            </a:solidFill>
            <a:prstDash val="solid"/>
          </a:ln>
        </c:spPr>
        <c:crossAx val="187469824"/>
        <c:crosses val="autoZero"/>
        <c:crossBetween val="midCat"/>
        <c:majorUnit val="2.0000000000000004E-2"/>
      </c:valAx>
      <c:spPr>
        <a:solidFill>
          <a:srgbClr val="FFFFFF"/>
        </a:solidFill>
        <a:ln w="25400">
          <a:solidFill>
            <a:srgbClr val="C0C0C0"/>
          </a:solidFill>
        </a:ln>
      </c:spPr>
    </c:plotArea>
    <c:legend>
      <c:legendPos val="b"/>
      <c:layout>
        <c:manualLayout>
          <c:xMode val="edge"/>
          <c:yMode val="edge"/>
          <c:x val="9.4124053458834886E-2"/>
          <c:y val="0.93546279442342417"/>
          <c:w val="0.88468059013990774"/>
          <c:h val="5.0461086689067326E-2"/>
        </c:manualLayout>
      </c:layout>
      <c:overlay val="0"/>
      <c:spPr>
        <a:noFill/>
        <a:ln w="25400">
          <a:noFill/>
        </a:ln>
      </c:spPr>
      <c:txPr>
        <a:bodyPr/>
        <a:lstStyle/>
        <a:p>
          <a:pPr>
            <a:defRPr sz="800"/>
          </a:pPr>
          <a:endParaRPr lang="fr-FR"/>
        </a:p>
      </c:txPr>
    </c:legend>
    <c:plotVisOnly val="1"/>
    <c:dispBlanksAs val="gap"/>
    <c:showDLblsOverMax val="0"/>
  </c:chart>
  <c:spPr>
    <a:solidFill>
      <a:srgbClr val="FFFFFF"/>
    </a:solidFill>
    <a:ln w="3175">
      <a:solidFill>
        <a:schemeClr val="bg1">
          <a:lumMod val="65000"/>
        </a:schemeClr>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47909876145281E-2"/>
          <c:y val="2.2471903485238878E-2"/>
          <c:w val="0.87603880117609878"/>
          <c:h val="0.70688523604022524"/>
        </c:manualLayout>
      </c:layout>
      <c:lineChart>
        <c:grouping val="standard"/>
        <c:varyColors val="0"/>
        <c:ser>
          <c:idx val="0"/>
          <c:order val="0"/>
          <c:tx>
            <c:strRef>
              <c:f>'Fig 1.14'!$B$5</c:f>
              <c:strCache>
                <c:ptCount val="1"/>
                <c:pt idx="0">
                  <c:v>PIB volume - Juin 2023</c:v>
                </c:pt>
              </c:strCache>
            </c:strRef>
          </c:tx>
          <c:spPr>
            <a:ln w="25400" cap="rnd">
              <a:solidFill>
                <a:schemeClr val="accent2">
                  <a:lumMod val="75000"/>
                </a:schemeClr>
              </a:solidFill>
              <a:round/>
            </a:ln>
            <a:effectLst/>
          </c:spPr>
          <c:marker>
            <c:symbol val="none"/>
          </c:marker>
          <c:cat>
            <c:numRef>
              <c:f>'Fig 1.14'!$C$4:$BC$4</c:f>
              <c:numCache>
                <c:formatCode>0</c:formatCode>
                <c:ptCount val="5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pt idx="44">
                  <c:v>2062</c:v>
                </c:pt>
                <c:pt idx="45">
                  <c:v>2063</c:v>
                </c:pt>
                <c:pt idx="46">
                  <c:v>2064</c:v>
                </c:pt>
                <c:pt idx="47">
                  <c:v>2065</c:v>
                </c:pt>
                <c:pt idx="48">
                  <c:v>2066</c:v>
                </c:pt>
                <c:pt idx="49">
                  <c:v>2067</c:v>
                </c:pt>
                <c:pt idx="50">
                  <c:v>2068</c:v>
                </c:pt>
                <c:pt idx="51">
                  <c:v>2069</c:v>
                </c:pt>
                <c:pt idx="52">
                  <c:v>2070</c:v>
                </c:pt>
              </c:numCache>
            </c:numRef>
          </c:cat>
          <c:val>
            <c:numRef>
              <c:f>'Fig 1.14'!$C$5:$BC$5</c:f>
              <c:numCache>
                <c:formatCode>_-* #\ ##0\ _€_-;\-* #\ ##0\ _€_-;_-* "-"??\ _€_-;_-@_-</c:formatCode>
                <c:ptCount val="53"/>
                <c:pt idx="0">
                  <c:v>2289.7800000000002</c:v>
                </c:pt>
                <c:pt idx="1">
                  <c:v>2331.98</c:v>
                </c:pt>
                <c:pt idx="2">
                  <c:v>2156.1379999999999</c:v>
                </c:pt>
                <c:pt idx="3">
                  <c:v>2294.89</c:v>
                </c:pt>
                <c:pt idx="4">
                  <c:v>2351.2240000000002</c:v>
                </c:pt>
                <c:pt idx="5">
                  <c:v>2374.7856157039996</c:v>
                </c:pt>
                <c:pt idx="6">
                  <c:v>2412.2070599748527</c:v>
                </c:pt>
                <c:pt idx="7">
                  <c:v>2454.1179997825275</c:v>
                </c:pt>
                <c:pt idx="8">
                  <c:v>2497.0047916406475</c:v>
                </c:pt>
                <c:pt idx="9">
                  <c:v>2542.6550332414217</c:v>
                </c:pt>
                <c:pt idx="10">
                  <c:v>2577.5801799815158</c:v>
                </c:pt>
                <c:pt idx="11">
                  <c:v>2611.1623380112155</c:v>
                </c:pt>
                <c:pt idx="12">
                  <c:v>2646.7647009180505</c:v>
                </c:pt>
                <c:pt idx="13">
                  <c:v>2683.3906308493547</c:v>
                </c:pt>
                <c:pt idx="14">
                  <c:v>2720.2523679453325</c:v>
                </c:pt>
                <c:pt idx="15">
                  <c:v>2749.1033645597604</c:v>
                </c:pt>
                <c:pt idx="16">
                  <c:v>2779.0933331637425</c:v>
                </c:pt>
                <c:pt idx="17">
                  <c:v>2809.6911507618752</c:v>
                </c:pt>
                <c:pt idx="18">
                  <c:v>2838.6393986881744</c:v>
                </c:pt>
                <c:pt idx="19">
                  <c:v>2866.1656849372539</c:v>
                </c:pt>
                <c:pt idx="20">
                  <c:v>2895.116824520805</c:v>
                </c:pt>
                <c:pt idx="21">
                  <c:v>2924.9452131638427</c:v>
                </c:pt>
                <c:pt idx="22">
                  <c:v>2953.3084068958929</c:v>
                </c:pt>
                <c:pt idx="23">
                  <c:v>2979.5603653247904</c:v>
                </c:pt>
                <c:pt idx="24">
                  <c:v>3005.4438062183672</c:v>
                </c:pt>
                <c:pt idx="25">
                  <c:v>3030.9449969141301</c:v>
                </c:pt>
                <c:pt idx="26">
                  <c:v>3056.9686906576349</c:v>
                </c:pt>
                <c:pt idx="27">
                  <c:v>3082.9070699978652</c:v>
                </c:pt>
                <c:pt idx="28">
                  <c:v>3106.2631739601693</c:v>
                </c:pt>
                <c:pt idx="29">
                  <c:v>3130.1099563466614</c:v>
                </c:pt>
                <c:pt idx="30">
                  <c:v>3154.7720926927168</c:v>
                </c:pt>
                <c:pt idx="31">
                  <c:v>3180.9030699364907</c:v>
                </c:pt>
                <c:pt idx="32">
                  <c:v>3206.286676434584</c:v>
                </c:pt>
                <c:pt idx="33">
                  <c:v>3231.8728441125322</c:v>
                </c:pt>
                <c:pt idx="34">
                  <c:v>3258.9688660375714</c:v>
                </c:pt>
                <c:pt idx="35">
                  <c:v>3287.2795285768402</c:v>
                </c:pt>
                <c:pt idx="36">
                  <c:v>3316.832171538746</c:v>
                </c:pt>
                <c:pt idx="37">
                  <c:v>3347.6554929088556</c:v>
                </c:pt>
                <c:pt idx="38">
                  <c:v>3377.7509157901063</c:v>
                </c:pt>
                <c:pt idx="39">
                  <c:v>3408.7992022080493</c:v>
                </c:pt>
                <c:pt idx="40">
                  <c:v>3440.8214619135915</c:v>
                </c:pt>
                <c:pt idx="41">
                  <c:v>3473.492061694461</c:v>
                </c:pt>
                <c:pt idx="42">
                  <c:v>3506.1220461220182</c:v>
                </c:pt>
                <c:pt idx="43">
                  <c:v>3538.3503199699721</c:v>
                </c:pt>
                <c:pt idx="44">
                  <c:v>3571.232209493453</c:v>
                </c:pt>
                <c:pt idx="45">
                  <c:v>3604.7803648694339</c:v>
                </c:pt>
                <c:pt idx="46">
                  <c:v>3637.9155059833142</c:v>
                </c:pt>
                <c:pt idx="47">
                  <c:v>3669.8855074498956</c:v>
                </c:pt>
                <c:pt idx="48">
                  <c:v>3700.2831691081033</c:v>
                </c:pt>
                <c:pt idx="49">
                  <c:v>3731.3063431979053</c:v>
                </c:pt>
                <c:pt idx="50">
                  <c:v>3762.5896155792766</c:v>
                </c:pt>
                <c:pt idx="51">
                  <c:v>3793.3751238139457</c:v>
                </c:pt>
                <c:pt idx="52">
                  <c:v>3822.879995526971</c:v>
                </c:pt>
              </c:numCache>
            </c:numRef>
          </c:val>
          <c:smooth val="0"/>
          <c:extLst>
            <c:ext xmlns:c16="http://schemas.microsoft.com/office/drawing/2014/chart" uri="{C3380CC4-5D6E-409C-BE32-E72D297353CC}">
              <c16:uniqueId val="{00000000-9576-45E1-935A-9CB5E830DF2A}"/>
            </c:ext>
          </c:extLst>
        </c:ser>
        <c:ser>
          <c:idx val="1"/>
          <c:order val="1"/>
          <c:tx>
            <c:strRef>
              <c:f>'Fig 1.14'!$B$6</c:f>
              <c:strCache>
                <c:ptCount val="1"/>
                <c:pt idx="0">
                  <c:v>PIB volume - Septembre 2022</c:v>
                </c:pt>
              </c:strCache>
            </c:strRef>
          </c:tx>
          <c:spPr>
            <a:ln w="28575" cap="rnd">
              <a:solidFill>
                <a:schemeClr val="accent2">
                  <a:lumMod val="75000"/>
                </a:schemeClr>
              </a:solidFill>
              <a:prstDash val="sysDash"/>
              <a:round/>
            </a:ln>
            <a:effectLst/>
          </c:spPr>
          <c:marker>
            <c:symbol val="none"/>
          </c:marker>
          <c:cat>
            <c:numRef>
              <c:f>'Fig 1.14'!$C$4:$BC$4</c:f>
              <c:numCache>
                <c:formatCode>0</c:formatCode>
                <c:ptCount val="5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pt idx="44">
                  <c:v>2062</c:v>
                </c:pt>
                <c:pt idx="45">
                  <c:v>2063</c:v>
                </c:pt>
                <c:pt idx="46">
                  <c:v>2064</c:v>
                </c:pt>
                <c:pt idx="47">
                  <c:v>2065</c:v>
                </c:pt>
                <c:pt idx="48">
                  <c:v>2066</c:v>
                </c:pt>
                <c:pt idx="49">
                  <c:v>2067</c:v>
                </c:pt>
                <c:pt idx="50">
                  <c:v>2068</c:v>
                </c:pt>
                <c:pt idx="51">
                  <c:v>2069</c:v>
                </c:pt>
                <c:pt idx="52">
                  <c:v>2070</c:v>
                </c:pt>
              </c:numCache>
            </c:numRef>
          </c:cat>
          <c:val>
            <c:numRef>
              <c:f>'Fig 1.14'!$C$6:$BC$6</c:f>
              <c:numCache>
                <c:formatCode>_-* #\ ##0\ _€_-;\-* #\ ##0\ _€_-;_-* "-"??\ _€_-;_-@_-</c:formatCode>
                <c:ptCount val="53"/>
                <c:pt idx="3">
                  <c:v>2297.0319513477125</c:v>
                </c:pt>
                <c:pt idx="4">
                  <c:v>2355.14685971681</c:v>
                </c:pt>
                <c:pt idx="5">
                  <c:v>2388.1189157528452</c:v>
                </c:pt>
                <c:pt idx="6">
                  <c:v>2426.3288184048906</c:v>
                </c:pt>
                <c:pt idx="7">
                  <c:v>2468.0616740814548</c:v>
                </c:pt>
                <c:pt idx="8">
                  <c:v>2510.5123348756561</c:v>
                </c:pt>
                <c:pt idx="9">
                  <c:v>2556.2036593703929</c:v>
                </c:pt>
                <c:pt idx="10">
                  <c:v>2586.9228624089133</c:v>
                </c:pt>
                <c:pt idx="11">
                  <c:v>2617.7498769603517</c:v>
                </c:pt>
                <c:pt idx="12">
                  <c:v>2649.7376548243601</c:v>
                </c:pt>
                <c:pt idx="13">
                  <c:v>2682.9256189510352</c:v>
                </c:pt>
                <c:pt idx="14">
                  <c:v>2715.7163358658549</c:v>
                </c:pt>
                <c:pt idx="15">
                  <c:v>2745.6163727237376</c:v>
                </c:pt>
                <c:pt idx="16">
                  <c:v>2776.6775307483613</c:v>
                </c:pt>
                <c:pt idx="17">
                  <c:v>2808.9314169455347</c:v>
                </c:pt>
                <c:pt idx="18">
                  <c:v>2840.4251559923287</c:v>
                </c:pt>
                <c:pt idx="19">
                  <c:v>2870.8375881375387</c:v>
                </c:pt>
                <c:pt idx="20">
                  <c:v>2901.5756461937272</c:v>
                </c:pt>
                <c:pt idx="21">
                  <c:v>2931.4705800764609</c:v>
                </c:pt>
                <c:pt idx="22">
                  <c:v>2959.0088147056995</c:v>
                </c:pt>
                <c:pt idx="23">
                  <c:v>2985.3114440596187</c:v>
                </c:pt>
                <c:pt idx="24">
                  <c:v>3011.2448445741647</c:v>
                </c:pt>
                <c:pt idx="25">
                  <c:v>3036.7952570803768</c:v>
                </c:pt>
                <c:pt idx="26">
                  <c:v>3062.8691811576691</c:v>
                </c:pt>
                <c:pt idx="27">
                  <c:v>3088.8576261597918</c:v>
                </c:pt>
                <c:pt idx="28">
                  <c:v>3112.2588115355784</c:v>
                </c:pt>
                <c:pt idx="29">
                  <c:v>3136.1516224317375</c:v>
                </c:pt>
                <c:pt idx="30">
                  <c:v>3160.8613610648772</c:v>
                </c:pt>
                <c:pt idx="31">
                  <c:v>3187.0427757185776</c:v>
                </c:pt>
                <c:pt idx="32">
                  <c:v>3212.4753770688121</c:v>
                </c:pt>
                <c:pt idx="33">
                  <c:v>3238.1109305778214</c:v>
                </c:pt>
                <c:pt idx="34">
                  <c:v>3265.2592526197859</c:v>
                </c:pt>
                <c:pt idx="35">
                  <c:v>3293.6245597472944</c:v>
                </c:pt>
                <c:pt idx="36">
                  <c:v>3323.2342445394224</c:v>
                </c:pt>
                <c:pt idx="37">
                  <c:v>3354.1170603739274</c:v>
                </c:pt>
                <c:pt idx="38">
                  <c:v>3384.2705727466891</c:v>
                </c:pt>
                <c:pt idx="39">
                  <c:v>3415.3787878513767</c:v>
                </c:pt>
                <c:pt idx="40">
                  <c:v>3447.4628561844524</c:v>
                </c:pt>
                <c:pt idx="41">
                  <c:v>3480.196516003924</c:v>
                </c:pt>
                <c:pt idx="42">
                  <c:v>3512.8894820752648</c:v>
                </c:pt>
                <c:pt idx="43">
                  <c:v>3545.1799621945006</c:v>
                </c:pt>
                <c:pt idx="44">
                  <c:v>3578.1253195831741</c:v>
                </c:pt>
                <c:pt idx="45">
                  <c:v>3611.7382288353383</c:v>
                </c:pt>
                <c:pt idx="46">
                  <c:v>3644.9373266347925</c:v>
                </c:pt>
                <c:pt idx="47">
                  <c:v>3676.9690358612593</c:v>
                </c:pt>
                <c:pt idx="48">
                  <c:v>3707.4253703852978</c:v>
                </c:pt>
                <c:pt idx="49">
                  <c:v>3738.5084246906081</c:v>
                </c:pt>
                <c:pt idx="50">
                  <c:v>3769.8520793232137</c:v>
                </c:pt>
                <c:pt idx="51">
                  <c:v>3800.6970090362361</c:v>
                </c:pt>
                <c:pt idx="52">
                  <c:v>3830.2588303725202</c:v>
                </c:pt>
              </c:numCache>
            </c:numRef>
          </c:val>
          <c:smooth val="0"/>
          <c:extLst>
            <c:ext xmlns:c16="http://schemas.microsoft.com/office/drawing/2014/chart" uri="{C3380CC4-5D6E-409C-BE32-E72D297353CC}">
              <c16:uniqueId val="{00000001-9576-45E1-935A-9CB5E830DF2A}"/>
            </c:ext>
          </c:extLst>
        </c:ser>
        <c:ser>
          <c:idx val="2"/>
          <c:order val="2"/>
          <c:tx>
            <c:strRef>
              <c:f>'Fig 1.14'!$B$10</c:f>
              <c:strCache>
                <c:ptCount val="1"/>
                <c:pt idx="0">
                  <c:v>PIB valeur - Juin 2023</c:v>
                </c:pt>
              </c:strCache>
            </c:strRef>
          </c:tx>
          <c:spPr>
            <a:ln w="28575" cap="rnd">
              <a:solidFill>
                <a:schemeClr val="bg1">
                  <a:lumMod val="75000"/>
                </a:schemeClr>
              </a:solidFill>
              <a:round/>
            </a:ln>
            <a:effectLst/>
          </c:spPr>
          <c:marker>
            <c:symbol val="none"/>
          </c:marker>
          <c:val>
            <c:numRef>
              <c:f>'Fig 1.14'!$C$10:$BC$10</c:f>
              <c:numCache>
                <c:formatCode>_-* #\ ##0\ _€_-;\-* #\ ##0\ _€_-;_-* "-"??\ _€_-;_-@_-</c:formatCode>
                <c:ptCount val="53"/>
                <c:pt idx="0">
                  <c:v>2363.306</c:v>
                </c:pt>
                <c:pt idx="1">
                  <c:v>2437.6350000000002</c:v>
                </c:pt>
                <c:pt idx="2">
                  <c:v>2317.8319999999999</c:v>
                </c:pt>
                <c:pt idx="3">
                  <c:v>2502.1179999999999</c:v>
                </c:pt>
                <c:pt idx="4">
                  <c:v>2639.0920000000001</c:v>
                </c:pt>
                <c:pt idx="5">
                  <c:v>2809.4774113423277</c:v>
                </c:pt>
                <c:pt idx="6">
                  <c:v>2930.7998642528028</c:v>
                </c:pt>
                <c:pt idx="7">
                  <c:v>3035.3920850022455</c:v>
                </c:pt>
                <c:pt idx="8">
                  <c:v>3137.8518876163407</c:v>
                </c:pt>
                <c:pt idx="9">
                  <c:v>3246.341585358954</c:v>
                </c:pt>
                <c:pt idx="10">
                  <c:v>3348.5236757637463</c:v>
                </c:pt>
                <c:pt idx="11">
                  <c:v>3451.5127444390901</c:v>
                </c:pt>
                <c:pt idx="12">
                  <c:v>3559.7980440093843</c:v>
                </c:pt>
                <c:pt idx="13">
                  <c:v>3672.2170536058784</c:v>
                </c:pt>
                <c:pt idx="14">
                  <c:v>3787.8088895085102</c:v>
                </c:pt>
                <c:pt idx="15">
                  <c:v>3894.9720824259734</c:v>
                </c:pt>
                <c:pt idx="16">
                  <c:v>4006.3679236984385</c:v>
                </c:pt>
                <c:pt idx="17">
                  <c:v>4121.3614001427795</c:v>
                </c:pt>
                <c:pt idx="18">
                  <c:v>4236.6907029147987</c:v>
                </c:pt>
                <c:pt idx="19">
                  <c:v>4352.6349357825311</c:v>
                </c:pt>
                <c:pt idx="20">
                  <c:v>4473.5414170410759</c:v>
                </c:pt>
                <c:pt idx="21">
                  <c:v>4598.7258797604154</c:v>
                </c:pt>
                <c:pt idx="22">
                  <c:v>4724.5778197972413</c:v>
                </c:pt>
                <c:pt idx="23">
                  <c:v>4849.9896473980734</c:v>
                </c:pt>
                <c:pt idx="24">
                  <c:v>4977.7336338456589</c:v>
                </c:pt>
                <c:pt idx="25">
                  <c:v>5107.8191735440951</c:v>
                </c:pt>
                <c:pt idx="26">
                  <c:v>5241.8292198750878</c:v>
                </c:pt>
                <c:pt idx="27">
                  <c:v>5378.816498269829</c:v>
                </c:pt>
                <c:pt idx="28">
                  <c:v>5514.4088242717844</c:v>
                </c:pt>
                <c:pt idx="29">
                  <c:v>5653.9859422799937</c:v>
                </c:pt>
                <c:pt idx="30">
                  <c:v>5798.2580372258044</c:v>
                </c:pt>
                <c:pt idx="31">
                  <c:v>5948.5949961977385</c:v>
                </c:pt>
                <c:pt idx="32">
                  <c:v>6100.9959179920761</c:v>
                </c:pt>
                <c:pt idx="33">
                  <c:v>6257.3012980624626</c:v>
                </c:pt>
                <c:pt idx="34">
                  <c:v>6420.1833561079629</c:v>
                </c:pt>
                <c:pt idx="35">
                  <c:v>6589.2847099786177</c:v>
                </c:pt>
                <c:pt idx="36">
                  <c:v>6764.8715211629496</c:v>
                </c:pt>
                <c:pt idx="37">
                  <c:v>6947.2228779727775</c:v>
                </c:pt>
                <c:pt idx="38">
                  <c:v>7132.3477838495546</c:v>
                </c:pt>
                <c:pt idx="39">
                  <c:v>7323.8717203605784</c:v>
                </c:pt>
                <c:pt idx="40">
                  <c:v>7522.0439342994241</c:v>
                </c:pt>
                <c:pt idx="41">
                  <c:v>7726.3513919310708</c:v>
                </c:pt>
                <c:pt idx="42">
                  <c:v>7935.4140598027416</c:v>
                </c:pt>
                <c:pt idx="43">
                  <c:v>8148.5026225926576</c:v>
                </c:pt>
                <c:pt idx="44">
                  <c:v>8368.1506239700393</c:v>
                </c:pt>
                <c:pt idx="45">
                  <c:v>8594.5793489729167</c:v>
                </c:pt>
                <c:pt idx="46">
                  <c:v>8825.3683849897789</c:v>
                </c:pt>
                <c:pt idx="47">
                  <c:v>9058.7269224983174</c:v>
                </c:pt>
                <c:pt idx="48">
                  <c:v>9293.6011638553246</c:v>
                </c:pt>
                <c:pt idx="49">
                  <c:v>9535.5202935433172</c:v>
                </c:pt>
                <c:pt idx="50">
                  <c:v>9783.73675235886</c:v>
                </c:pt>
                <c:pt idx="51">
                  <c:v>10036.403563979828</c:v>
                </c:pt>
                <c:pt idx="52">
                  <c:v>10291.469878341222</c:v>
                </c:pt>
              </c:numCache>
            </c:numRef>
          </c:val>
          <c:smooth val="0"/>
          <c:extLst>
            <c:ext xmlns:c16="http://schemas.microsoft.com/office/drawing/2014/chart" uri="{C3380CC4-5D6E-409C-BE32-E72D297353CC}">
              <c16:uniqueId val="{00000002-9576-45E1-935A-9CB5E830DF2A}"/>
            </c:ext>
          </c:extLst>
        </c:ser>
        <c:ser>
          <c:idx val="3"/>
          <c:order val="3"/>
          <c:tx>
            <c:strRef>
              <c:f>'Fig 1.14'!$B$11</c:f>
              <c:strCache>
                <c:ptCount val="1"/>
                <c:pt idx="0">
                  <c:v>PIB valeur - Septembre 2022</c:v>
                </c:pt>
              </c:strCache>
            </c:strRef>
          </c:tx>
          <c:spPr>
            <a:ln w="28575" cap="rnd">
              <a:solidFill>
                <a:schemeClr val="bg1">
                  <a:lumMod val="65000"/>
                </a:schemeClr>
              </a:solidFill>
              <a:prstDash val="sysDash"/>
              <a:round/>
            </a:ln>
            <a:effectLst/>
          </c:spPr>
          <c:marker>
            <c:symbol val="none"/>
          </c:marker>
          <c:val>
            <c:numRef>
              <c:f>'Fig 1.14'!$C$11:$BC$11</c:f>
              <c:numCache>
                <c:formatCode>_-* #\ ##0\ _€_-;\-* #\ ##0\ _€_-;_-* "-"??\ _€_-;_-@_-</c:formatCode>
                <c:ptCount val="53"/>
                <c:pt idx="3">
                  <c:v>2500.87041</c:v>
                </c:pt>
                <c:pt idx="4">
                  <c:v>2623.8869500239916</c:v>
                </c:pt>
                <c:pt idx="5">
                  <c:v>2746.5594374889033</c:v>
                </c:pt>
                <c:pt idx="6">
                  <c:v>2837.942963093034</c:v>
                </c:pt>
                <c:pt idx="7">
                  <c:v>2932.3663202547546</c:v>
                </c:pt>
                <c:pt idx="8">
                  <c:v>3029.9313086943544</c:v>
                </c:pt>
                <c:pt idx="9">
                  <c:v>3133.8202602370907</c:v>
                </c:pt>
                <c:pt idx="10">
                  <c:v>3226.9818936423649</c:v>
                </c:pt>
                <c:pt idx="11">
                  <c:v>3322.5812916179866</c:v>
                </c:pt>
                <c:pt idx="12">
                  <c:v>3422.0374879017063</c:v>
                </c:pt>
                <c:pt idx="13">
                  <c:v>3525.5342313178348</c:v>
                </c:pt>
                <c:pt idx="14">
                  <c:v>3631.0742186301286</c:v>
                </c:pt>
                <c:pt idx="15">
                  <c:v>3735.2957618283476</c:v>
                </c:pt>
                <c:pt idx="16">
                  <c:v>3843.6603431305957</c:v>
                </c:pt>
                <c:pt idx="17">
                  <c:v>3956.3536969557381</c:v>
                </c:pt>
                <c:pt idx="18">
                  <c:v>4070.7248004616117</c:v>
                </c:pt>
                <c:pt idx="19">
                  <c:v>4186.3104767909072</c:v>
                </c:pt>
                <c:pt idx="20">
                  <c:v>4305.1781358695616</c:v>
                </c:pt>
                <c:pt idx="21">
                  <c:v>4425.6512379619853</c:v>
                </c:pt>
                <c:pt idx="22">
                  <c:v>4545.4022572909998</c:v>
                </c:pt>
                <c:pt idx="23">
                  <c:v>4666.0579488702906</c:v>
                </c:pt>
                <c:pt idx="24">
                  <c:v>4788.9573541718901</c:v>
                </c:pt>
                <c:pt idx="25">
                  <c:v>4914.1095113251749</c:v>
                </c:pt>
                <c:pt idx="26">
                  <c:v>5043.037341562228</c:v>
                </c:pt>
                <c:pt idx="27">
                  <c:v>5174.8294948899793</c:v>
                </c:pt>
                <c:pt idx="28">
                  <c:v>5305.2795981982745</c:v>
                </c:pt>
                <c:pt idx="29">
                  <c:v>5439.5633736929321</c:v>
                </c:pt>
                <c:pt idx="30">
                  <c:v>5578.3640731507585</c:v>
                </c:pt>
                <c:pt idx="31">
                  <c:v>5722.9996318671183</c:v>
                </c:pt>
                <c:pt idx="32">
                  <c:v>5869.620879385684</c:v>
                </c:pt>
                <c:pt idx="33">
                  <c:v>6019.998511948238</c:v>
                </c:pt>
                <c:pt idx="34">
                  <c:v>6176.7034076131786</c:v>
                </c:pt>
                <c:pt idx="35">
                  <c:v>6339.3917376421286</c:v>
                </c:pt>
                <c:pt idx="36">
                  <c:v>6508.3195695773929</c:v>
                </c:pt>
                <c:pt idx="37">
                  <c:v>6683.755407545882</c:v>
                </c:pt>
                <c:pt idx="38">
                  <c:v>6861.8596101112653</c:v>
                </c:pt>
                <c:pt idx="39">
                  <c:v>7046.1201655612376</c:v>
                </c:pt>
                <c:pt idx="40">
                  <c:v>7236.7768682184587</c:v>
                </c:pt>
                <c:pt idx="41">
                  <c:v>7433.336140712383</c:v>
                </c:pt>
                <c:pt idx="42">
                  <c:v>7634.4702861755541</c:v>
                </c:pt>
                <c:pt idx="43">
                  <c:v>7839.4776479443863</c:v>
                </c:pt>
                <c:pt idx="44">
                  <c:v>8050.7956872169516</c:v>
                </c:pt>
                <c:pt idx="45">
                  <c:v>8268.637296985964</c:v>
                </c:pt>
                <c:pt idx="46">
                  <c:v>8490.6738567127068</c:v>
                </c:pt>
                <c:pt idx="47">
                  <c:v>8715.1824717903964</c:v>
                </c:pt>
                <c:pt idx="48">
                  <c:v>8941.1493089478117</c:v>
                </c:pt>
                <c:pt idx="49">
                  <c:v>9173.8938630872253</c:v>
                </c:pt>
                <c:pt idx="50">
                  <c:v>9412.6969255469685</c:v>
                </c:pt>
                <c:pt idx="51">
                  <c:v>9655.7815649981494</c:v>
                </c:pt>
                <c:pt idx="52">
                  <c:v>9901.1747081058929</c:v>
                </c:pt>
              </c:numCache>
            </c:numRef>
          </c:val>
          <c:smooth val="0"/>
          <c:extLst>
            <c:ext xmlns:c16="http://schemas.microsoft.com/office/drawing/2014/chart" uri="{C3380CC4-5D6E-409C-BE32-E72D297353CC}">
              <c16:uniqueId val="{00000003-9576-45E1-935A-9CB5E830DF2A}"/>
            </c:ext>
          </c:extLst>
        </c:ser>
        <c:dLbls>
          <c:showLegendKey val="0"/>
          <c:showVal val="0"/>
          <c:showCatName val="0"/>
          <c:showSerName val="0"/>
          <c:showPercent val="0"/>
          <c:showBubbleSize val="0"/>
        </c:dLbls>
        <c:smooth val="0"/>
        <c:axId val="593401024"/>
        <c:axId val="593397696"/>
      </c:lineChart>
      <c:catAx>
        <c:axId val="593401024"/>
        <c:scaling>
          <c:orientation val="minMax"/>
        </c:scaling>
        <c:delete val="0"/>
        <c:axPos val="b"/>
        <c:numFmt formatCode="0" sourceLinked="1"/>
        <c:majorTickMark val="cross"/>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3397696"/>
        <c:crosses val="autoZero"/>
        <c:auto val="1"/>
        <c:lblAlgn val="ctr"/>
        <c:lblOffset val="100"/>
        <c:noMultiLvlLbl val="0"/>
      </c:catAx>
      <c:valAx>
        <c:axId val="593397696"/>
        <c:scaling>
          <c:orientation val="minMax"/>
          <c:min val="1900"/>
        </c:scaling>
        <c:delete val="0"/>
        <c:axPos val="l"/>
        <c:majorGridlines>
          <c:spPr>
            <a:ln w="9525" cap="flat" cmpd="sng" algn="ctr">
              <a:solidFill>
                <a:schemeClr val="tx1">
                  <a:lumMod val="15000"/>
                  <a:lumOff val="85000"/>
                </a:schemeClr>
              </a:solidFill>
              <a:prstDash val="dash"/>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3401024"/>
        <c:crosses val="autoZero"/>
        <c:crossBetween val="midCat"/>
      </c:valAx>
      <c:spPr>
        <a:solidFill>
          <a:schemeClr val="bg1"/>
        </a:solidFill>
        <a:ln>
          <a:solidFill>
            <a:schemeClr val="bg1">
              <a:lumMod val="85000"/>
            </a:schemeClr>
          </a:solidFill>
        </a:ln>
        <a:effectLst/>
      </c:spPr>
    </c:plotArea>
    <c:legend>
      <c:legendPos val="b"/>
      <c:layout>
        <c:manualLayout>
          <c:xMode val="edge"/>
          <c:yMode val="edge"/>
          <c:x val="0.13466832145224344"/>
          <c:y val="0.84168664490696032"/>
          <c:w val="0.8135146607882382"/>
          <c:h val="0.13527470092226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'Fig 1.15'!$B$5</c:f>
              <c:strCache>
                <c:ptCount val="1"/>
                <c:pt idx="0">
                  <c:v>Heures travaillées</c:v>
                </c:pt>
              </c:strCache>
            </c:strRef>
          </c:tx>
          <c:marker>
            <c:symbol val="none"/>
          </c:marker>
          <c:cat>
            <c:numRef>
              <c:f>'Fig 1.15'!$C$4:$AD$4</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'Fig 1.15'!$C$5:$AD$5</c:f>
              <c:numCache>
                <c:formatCode>_-* #\ ##0\ _€_-;\-* #\ ##0\ _€_-;_-* "-"??\ _€_-;_-@_-</c:formatCode>
                <c:ptCount val="28"/>
                <c:pt idx="0">
                  <c:v>1601.2183599846055</c:v>
                </c:pt>
                <c:pt idx="1">
                  <c:v>1597.2815088944026</c:v>
                </c:pt>
                <c:pt idx="2">
                  <c:v>1595.625352100921</c:v>
                </c:pt>
                <c:pt idx="3">
                  <c:v>1585.2961828241441</c:v>
                </c:pt>
                <c:pt idx="4">
                  <c:v>1578.2792249403244</c:v>
                </c:pt>
                <c:pt idx="5">
                  <c:v>1558.3327148944813</c:v>
                </c:pt>
                <c:pt idx="6">
                  <c:v>1537.9447597631131</c:v>
                </c:pt>
                <c:pt idx="7">
                  <c:v>1503.9155474662325</c:v>
                </c:pt>
                <c:pt idx="8">
                  <c:v>1507.2567707335759</c:v>
                </c:pt>
                <c:pt idx="9">
                  <c:v>1530.8267314423426</c:v>
                </c:pt>
                <c:pt idx="10">
                  <c:v>1532.046805843132</c:v>
                </c:pt>
                <c:pt idx="11">
                  <c:v>1514.9941181555439</c:v>
                </c:pt>
                <c:pt idx="12">
                  <c:v>1536.798420290231</c:v>
                </c:pt>
                <c:pt idx="13">
                  <c:v>1542.7960853698994</c:v>
                </c:pt>
                <c:pt idx="14">
                  <c:v>1531.4397521178857</c:v>
                </c:pt>
                <c:pt idx="15">
                  <c:v>1539.8317408876721</c:v>
                </c:pt>
                <c:pt idx="16">
                  <c:v>1546.3483401546157</c:v>
                </c:pt>
                <c:pt idx="17">
                  <c:v>1540.8976517794965</c:v>
                </c:pt>
                <c:pt idx="18">
                  <c:v>1526.2700674892881</c:v>
                </c:pt>
                <c:pt idx="19">
                  <c:v>1518.1388040316826</c:v>
                </c:pt>
                <c:pt idx="20">
                  <c:v>1519.4899035811163</c:v>
                </c:pt>
                <c:pt idx="21">
                  <c:v>1522.058315679503</c:v>
                </c:pt>
                <c:pt idx="22">
                  <c:v>1507.5940059968725</c:v>
                </c:pt>
                <c:pt idx="23">
                  <c:v>1514.4103274380282</c:v>
                </c:pt>
                <c:pt idx="24">
                  <c:v>1518.1306171149831</c:v>
                </c:pt>
                <c:pt idx="25">
                  <c:v>1399.734334361739</c:v>
                </c:pt>
                <c:pt idx="26">
                  <c:v>1474.8360843219255</c:v>
                </c:pt>
                <c:pt idx="27">
                  <c:v>1500.8631911532386</c:v>
                </c:pt>
              </c:numCache>
            </c:numRef>
          </c:val>
          <c:smooth val="0"/>
          <c:extLst>
            <c:ext xmlns:c16="http://schemas.microsoft.com/office/drawing/2014/chart" uri="{C3380CC4-5D6E-409C-BE32-E72D297353CC}">
              <c16:uniqueId val="{00000000-54FD-456D-8F53-C613385A1F64}"/>
            </c:ext>
          </c:extLst>
        </c:ser>
        <c:dLbls>
          <c:showLegendKey val="0"/>
          <c:showVal val="0"/>
          <c:showCatName val="0"/>
          <c:showSerName val="0"/>
          <c:showPercent val="0"/>
          <c:showBubbleSize val="0"/>
        </c:dLbls>
        <c:smooth val="0"/>
        <c:axId val="184754176"/>
        <c:axId val="184755712"/>
      </c:lineChart>
      <c:catAx>
        <c:axId val="184754176"/>
        <c:scaling>
          <c:orientation val="minMax"/>
        </c:scaling>
        <c:delete val="0"/>
        <c:axPos val="b"/>
        <c:numFmt formatCode="General" sourceLinked="1"/>
        <c:majorTickMark val="out"/>
        <c:minorTickMark val="none"/>
        <c:tickLblPos val="nextTo"/>
        <c:crossAx val="184755712"/>
        <c:crosses val="autoZero"/>
        <c:auto val="1"/>
        <c:lblAlgn val="ctr"/>
        <c:lblOffset val="100"/>
        <c:noMultiLvlLbl val="0"/>
      </c:catAx>
      <c:valAx>
        <c:axId val="184755712"/>
        <c:scaling>
          <c:orientation val="minMax"/>
          <c:max val="1700"/>
          <c:min val="1300"/>
        </c:scaling>
        <c:delete val="0"/>
        <c:axPos val="l"/>
        <c:majorGridlines>
          <c:spPr>
            <a:ln>
              <a:solidFill>
                <a:schemeClr val="bg1">
                  <a:lumMod val="65000"/>
                </a:schemeClr>
              </a:solidFill>
              <a:prstDash val="dash"/>
            </a:ln>
          </c:spPr>
        </c:majorGridlines>
        <c:numFmt formatCode="_-* #\ ##0\ _€_-;\-* #\ ##0\ _€_-;_-* &quot;-&quot;??\ _€_-;_-@_-" sourceLinked="1"/>
        <c:majorTickMark val="out"/>
        <c:minorTickMark val="none"/>
        <c:tickLblPos val="nextTo"/>
        <c:crossAx val="184754176"/>
        <c:crosses val="autoZero"/>
        <c:crossBetween val="midCat"/>
      </c:valAx>
      <c:spPr>
        <a:ln>
          <a:solidFill>
            <a:schemeClr val="bg1">
              <a:lumMod val="65000"/>
            </a:schemeClr>
          </a:solidFill>
        </a:ln>
      </c:spPr>
    </c:plotArea>
    <c:plotVisOnly val="1"/>
    <c:dispBlanksAs val="gap"/>
    <c:showDLblsOverMax val="0"/>
  </c:chart>
  <c:spPr>
    <a:ln>
      <a:solidFill>
        <a:schemeClr val="bg1">
          <a:lumMod val="65000"/>
        </a:schemeClr>
      </a:solid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2"/>
          <c:order val="0"/>
          <c:tx>
            <c:strRef>
              <c:f>'Fig 1.16'!$B$5</c:f>
              <c:strCache>
                <c:ptCount val="1"/>
                <c:pt idx="0">
                  <c:v>Observée</c:v>
                </c:pt>
              </c:strCache>
            </c:strRef>
          </c:tx>
          <c:spPr>
            <a:ln>
              <a:prstDash val="solid"/>
            </a:ln>
          </c:spPr>
          <c:marker>
            <c:symbol val="none"/>
          </c:marker>
          <c:cat>
            <c:numRef>
              <c:f>'Fig 1.16'!$C$4:$AN$4</c:f>
              <c:numCache>
                <c:formatCode>General</c:formatCode>
                <c:ptCount val="3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numCache>
            </c:numRef>
          </c:cat>
          <c:val>
            <c:numRef>
              <c:f>'Fig 1.16'!$C$5:$AN$5</c:f>
              <c:numCache>
                <c:formatCode>0.0%</c:formatCode>
                <c:ptCount val="38"/>
                <c:pt idx="0">
                  <c:v>0.5703674195028251</c:v>
                </c:pt>
                <c:pt idx="1">
                  <c:v>0.57477927733423984</c:v>
                </c:pt>
                <c:pt idx="2">
                  <c:v>0.57265418178252769</c:v>
                </c:pt>
                <c:pt idx="3">
                  <c:v>0.57653227145160613</c:v>
                </c:pt>
                <c:pt idx="4">
                  <c:v>0.57383162363731988</c:v>
                </c:pt>
                <c:pt idx="5">
                  <c:v>0.57605482717520851</c:v>
                </c:pt>
                <c:pt idx="6">
                  <c:v>0.57825496793695197</c:v>
                </c:pt>
                <c:pt idx="7">
                  <c:v>0.57412282373982271</c:v>
                </c:pt>
                <c:pt idx="8">
                  <c:v>0.5685543093871851</c:v>
                </c:pt>
                <c:pt idx="9">
                  <c:v>0.57460378848050064</c:v>
                </c:pt>
                <c:pt idx="10">
                  <c:v>0.57203238081307894</c:v>
                </c:pt>
                <c:pt idx="11">
                  <c:v>0.57308513774407233</c:v>
                </c:pt>
                <c:pt idx="12">
                  <c:v>0.57786074869600479</c:v>
                </c:pt>
                <c:pt idx="13">
                  <c:v>0.57884760279683345</c:v>
                </c:pt>
                <c:pt idx="14">
                  <c:v>0.57436989867487886</c:v>
                </c:pt>
                <c:pt idx="15">
                  <c:v>0.57556940517059296</c:v>
                </c:pt>
                <c:pt idx="16">
                  <c:v>0.57556344532126413</c:v>
                </c:pt>
                <c:pt idx="17">
                  <c:v>0.56853529188624929</c:v>
                </c:pt>
                <c:pt idx="18">
                  <c:v>0.5700474954052448</c:v>
                </c:pt>
                <c:pt idx="19">
                  <c:v>0.585798630613664</c:v>
                </c:pt>
                <c:pt idx="20">
                  <c:v>0.58591659760038717</c:v>
                </c:pt>
                <c:pt idx="21">
                  <c:v>0.58627391899633385</c:v>
                </c:pt>
                <c:pt idx="22">
                  <c:v>0.5910767466972392</c:v>
                </c:pt>
                <c:pt idx="23">
                  <c:v>0.5928069770049178</c:v>
                </c:pt>
                <c:pt idx="24">
                  <c:v>0.5937075491767978</c:v>
                </c:pt>
                <c:pt idx="25">
                  <c:v>0.59003205137979509</c:v>
                </c:pt>
                <c:pt idx="26">
                  <c:v>0.59240631213097017</c:v>
                </c:pt>
                <c:pt idx="27">
                  <c:v>0.59627276677081453</c:v>
                </c:pt>
                <c:pt idx="28">
                  <c:v>0.59568554123429296</c:v>
                </c:pt>
                <c:pt idx="29">
                  <c:v>0.58289635817411301</c:v>
                </c:pt>
                <c:pt idx="30">
                  <c:v>0.58756242616649679</c:v>
                </c:pt>
                <c:pt idx="31">
                  <c:v>0.58962848401910894</c:v>
                </c:pt>
                <c:pt idx="32">
                  <c:v>0.59461794526465572</c:v>
                </c:pt>
              </c:numCache>
            </c:numRef>
          </c:val>
          <c:smooth val="0"/>
          <c:extLst>
            <c:ext xmlns:c16="http://schemas.microsoft.com/office/drawing/2014/chart" uri="{C3380CC4-5D6E-409C-BE32-E72D297353CC}">
              <c16:uniqueId val="{00000000-2819-4F4E-B64D-BDEEBAC8966A}"/>
            </c:ext>
          </c:extLst>
        </c:ser>
        <c:ser>
          <c:idx val="3"/>
          <c:order val="1"/>
          <c:tx>
            <c:strRef>
              <c:f>'Fig 1.16'!$B$6</c:f>
              <c:strCache>
                <c:ptCount val="1"/>
                <c:pt idx="0">
                  <c:v>Projetée</c:v>
                </c:pt>
              </c:strCache>
            </c:strRef>
          </c:tx>
          <c:spPr>
            <a:ln>
              <a:prstDash val="sysDash"/>
            </a:ln>
          </c:spPr>
          <c:marker>
            <c:symbol val="none"/>
          </c:marker>
          <c:cat>
            <c:numRef>
              <c:f>'Fig 1.16'!$C$4:$AN$4</c:f>
              <c:numCache>
                <c:formatCode>General</c:formatCode>
                <c:ptCount val="3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numCache>
            </c:numRef>
          </c:cat>
          <c:val>
            <c:numRef>
              <c:f>'Fig 1.16'!$C$6:$AN$6</c:f>
              <c:numCache>
                <c:formatCode>0.0%</c:formatCode>
                <c:ptCount val="38"/>
                <c:pt idx="32">
                  <c:v>0.59461794526465572</c:v>
                </c:pt>
                <c:pt idx="33">
                  <c:v>0.58983551090638053</c:v>
                </c:pt>
                <c:pt idx="34">
                  <c:v>0.58520852934008494</c:v>
                </c:pt>
                <c:pt idx="35">
                  <c:v>0.58538524032844041</c:v>
                </c:pt>
                <c:pt idx="36">
                  <c:v>0.58439140853410954</c:v>
                </c:pt>
                <c:pt idx="37">
                  <c:v>0.58350202717514399</c:v>
                </c:pt>
              </c:numCache>
            </c:numRef>
          </c:val>
          <c:smooth val="0"/>
          <c:extLst>
            <c:ext xmlns:c16="http://schemas.microsoft.com/office/drawing/2014/chart" uri="{C3380CC4-5D6E-409C-BE32-E72D297353CC}">
              <c16:uniqueId val="{00000001-2819-4F4E-B64D-BDEEBAC8966A}"/>
            </c:ext>
          </c:extLst>
        </c:ser>
        <c:dLbls>
          <c:showLegendKey val="0"/>
          <c:showVal val="0"/>
          <c:showCatName val="0"/>
          <c:showSerName val="0"/>
          <c:showPercent val="0"/>
          <c:showBubbleSize val="0"/>
        </c:dLbls>
        <c:smooth val="0"/>
        <c:axId val="184805248"/>
        <c:axId val="184806784"/>
      </c:lineChart>
      <c:catAx>
        <c:axId val="18480524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84806784"/>
        <c:crosses val="autoZero"/>
        <c:auto val="1"/>
        <c:lblAlgn val="ctr"/>
        <c:lblOffset val="100"/>
        <c:noMultiLvlLbl val="0"/>
      </c:catAx>
      <c:valAx>
        <c:axId val="184806784"/>
        <c:scaling>
          <c:orientation val="minMax"/>
          <c:max val="0.65000000000000013"/>
          <c:min val="0.5"/>
        </c:scaling>
        <c:delete val="0"/>
        <c:axPos val="l"/>
        <c:majorGridlines>
          <c:spPr>
            <a:ln>
              <a:solidFill>
                <a:schemeClr val="bg1">
                  <a:lumMod val="65000"/>
                </a:schemeClr>
              </a:solidFill>
              <a:prstDash val="dash"/>
            </a:ln>
          </c:spPr>
        </c:majorGridlines>
        <c:numFmt formatCode="0%" sourceLinked="0"/>
        <c:majorTickMark val="out"/>
        <c:minorTickMark val="none"/>
        <c:tickLblPos val="nextTo"/>
        <c:crossAx val="184805248"/>
        <c:crosses val="autoZero"/>
        <c:crossBetween val="midCat"/>
      </c:valAx>
      <c:spPr>
        <a:ln>
          <a:solidFill>
            <a:schemeClr val="bg1">
              <a:lumMod val="65000"/>
            </a:schemeClr>
          </a:solidFill>
        </a:ln>
      </c:spPr>
    </c:plotArea>
    <c:legend>
      <c:legendPos val="b"/>
      <c:layout>
        <c:manualLayout>
          <c:xMode val="edge"/>
          <c:yMode val="edge"/>
          <c:x val="4.3196522862972667E-2"/>
          <c:y val="0.91117417097432141"/>
          <c:w val="0.94058822748336901"/>
          <c:h val="6.6695824834918011E-2"/>
        </c:manualLayout>
      </c:layout>
      <c:overlay val="0"/>
    </c:legend>
    <c:plotVisOnly val="1"/>
    <c:dispBlanksAs val="gap"/>
    <c:showDLblsOverMax val="0"/>
  </c:chart>
  <c:spPr>
    <a:ln>
      <a:solidFill>
        <a:schemeClr val="bg1">
          <a:lumMod val="65000"/>
        </a:schemeClr>
      </a:solid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51851851851855E-2"/>
          <c:y val="4.8506944444444443E-2"/>
          <c:w val="0.84533465608465608"/>
          <c:h val="0.75107777777777773"/>
        </c:manualLayout>
      </c:layout>
      <c:lineChart>
        <c:grouping val="standard"/>
        <c:varyColors val="0"/>
        <c:ser>
          <c:idx val="1"/>
          <c:order val="0"/>
          <c:tx>
            <c:strRef>
              <c:f>'Fig 1.18'!$C$5</c:f>
              <c:strCache>
                <c:ptCount val="1"/>
                <c:pt idx="0">
                  <c:v>Scénario 1,6 %</c:v>
                </c:pt>
              </c:strCache>
            </c:strRef>
          </c:tx>
          <c:spPr>
            <a:ln w="28575" cap="rnd">
              <a:solidFill>
                <a:srgbClr val="006600"/>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1.18'!$D$5:$BF$5</c:f>
              <c:numCache>
                <c:formatCode>0</c:formatCode>
                <c:ptCount val="55"/>
                <c:pt idx="0">
                  <c:v>92.008360742549442</c:v>
                </c:pt>
                <c:pt idx="1">
                  <c:v>93.05725605501452</c:v>
                </c:pt>
                <c:pt idx="2">
                  <c:v>94.136720225252688</c:v>
                </c:pt>
                <c:pt idx="3">
                  <c:v>94.820006718831294</c:v>
                </c:pt>
                <c:pt idx="4">
                  <c:v>96.539749779478441</c:v>
                </c:pt>
                <c:pt idx="5">
                  <c:v>97.757339881703743</c:v>
                </c:pt>
                <c:pt idx="6">
                  <c:v>97.809052439772046</c:v>
                </c:pt>
                <c:pt idx="7">
                  <c:v>100</c:v>
                </c:pt>
                <c:pt idx="8">
                  <c:v>100.1</c:v>
                </c:pt>
                <c:pt idx="9">
                  <c:v>100.20009999999998</c:v>
                </c:pt>
                <c:pt idx="10">
                  <c:v>100.30030009999997</c:v>
                </c:pt>
                <c:pt idx="11">
                  <c:v>100.40060040009996</c:v>
                </c:pt>
                <c:pt idx="12">
                  <c:v>101.15922733672313</c:v>
                </c:pt>
                <c:pt idx="13">
                  <c:v>102.58678635289898</c:v>
                </c:pt>
                <c:pt idx="14">
                  <c:v>104.4846419004276</c:v>
                </c:pt>
                <c:pt idx="15">
                  <c:v>106.41760777558551</c:v>
                </c:pt>
                <c:pt idx="16">
                  <c:v>108.38633351943383</c:v>
                </c:pt>
                <c:pt idx="17">
                  <c:v>110.72270932477876</c:v>
                </c:pt>
                <c:pt idx="18">
                  <c:v>113.44781664668022</c:v>
                </c:pt>
                <c:pt idx="19">
                  <c:v>116.58669083766057</c:v>
                </c:pt>
                <c:pt idx="20">
                  <c:v>120.16870032695688</c:v>
                </c:pt>
                <c:pt idx="21">
                  <c:v>124.22799902400151</c:v>
                </c:pt>
                <c:pt idx="22">
                  <c:v>128.42442083103231</c:v>
                </c:pt>
                <c:pt idx="23">
                  <c:v>132.7625977667046</c:v>
                </c:pt>
                <c:pt idx="24">
                  <c:v>137.24731831926391</c:v>
                </c:pt>
                <c:pt idx="25">
                  <c:v>141.88353273208867</c:v>
                </c:pt>
                <c:pt idx="26">
                  <c:v>146.67635846777864</c:v>
                </c:pt>
                <c:pt idx="27">
                  <c:v>151.63108585682022</c:v>
                </c:pt>
                <c:pt idx="28">
                  <c:v>156.75318393706362</c:v>
                </c:pt>
                <c:pt idx="29">
                  <c:v>162.04830649045766</c:v>
                </c:pt>
                <c:pt idx="30">
                  <c:v>167.52229828370534</c:v>
                </c:pt>
                <c:pt idx="31">
                  <c:v>173.18120151972892</c:v>
                </c:pt>
                <c:pt idx="32">
                  <c:v>179.03126250706538</c:v>
                </c:pt>
                <c:pt idx="33">
                  <c:v>185.07893855455407</c:v>
                </c:pt>
                <c:pt idx="34">
                  <c:v>191.33090509892693</c:v>
                </c:pt>
                <c:pt idx="35">
                  <c:v>197.7940630731687</c:v>
                </c:pt>
                <c:pt idx="36">
                  <c:v>204.47554652378037</c:v>
                </c:pt>
                <c:pt idx="37">
                  <c:v>211.3827304853537</c:v>
                </c:pt>
                <c:pt idx="38">
                  <c:v>218.52323912114898</c:v>
                </c:pt>
                <c:pt idx="39">
                  <c:v>225.90495413866142</c:v>
                </c:pt>
                <c:pt idx="40">
                  <c:v>233.53602348946544</c:v>
                </c:pt>
                <c:pt idx="41">
                  <c:v>241.4248703629396</c:v>
                </c:pt>
                <c:pt idx="42">
                  <c:v>249.58020248379972</c:v>
                </c:pt>
                <c:pt idx="43">
                  <c:v>258.01102172370253</c:v>
                </c:pt>
                <c:pt idx="44">
                  <c:v>266.72663403752921</c:v>
                </c:pt>
                <c:pt idx="45">
                  <c:v>275.73665973531701</c:v>
                </c:pt>
                <c:pt idx="46">
                  <c:v>285.05104410117605</c:v>
                </c:pt>
                <c:pt idx="47">
                  <c:v>294.68006837091383</c:v>
                </c:pt>
                <c:pt idx="48">
                  <c:v>304.63436108048336</c:v>
                </c:pt>
                <c:pt idx="49">
                  <c:v>314.92490979778211</c:v>
                </c:pt>
                <c:pt idx="50">
                  <c:v>325.56307325075124</c:v>
                </c:pt>
                <c:pt idx="51">
                  <c:v>336.56059386516165</c:v>
                </c:pt>
                <c:pt idx="52">
                  <c:v>347.92961072592686</c:v>
                </c:pt>
                <c:pt idx="53">
                  <c:v>359.68267297624874</c:v>
                </c:pt>
                <c:pt idx="54">
                  <c:v>371.83275366938648</c:v>
                </c:pt>
              </c:numCache>
            </c:numRef>
          </c:val>
          <c:smooth val="0"/>
          <c:extLst>
            <c:ext xmlns:c16="http://schemas.microsoft.com/office/drawing/2014/chart" uri="{C3380CC4-5D6E-409C-BE32-E72D297353CC}">
              <c16:uniqueId val="{00000000-EC8A-4FE9-9584-19A54C5C7B8B}"/>
            </c:ext>
          </c:extLst>
        </c:ser>
        <c:ser>
          <c:idx val="2"/>
          <c:order val="1"/>
          <c:tx>
            <c:strRef>
              <c:f>'Fig 1.18'!$C$6</c:f>
              <c:strCache>
                <c:ptCount val="1"/>
                <c:pt idx="0">
                  <c:v>Scénario 1,3 %</c:v>
                </c:pt>
              </c:strCache>
            </c:strRef>
          </c:tx>
          <c:spPr>
            <a:ln w="28575" cap="rnd">
              <a:solidFill>
                <a:srgbClr val="31859C"/>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1.18'!$D$6:$BF$6</c:f>
              <c:numCache>
                <c:formatCode>0</c:formatCode>
                <c:ptCount val="55"/>
                <c:pt idx="0">
                  <c:v>92.008360742549442</c:v>
                </c:pt>
                <c:pt idx="1">
                  <c:v>93.05725605501452</c:v>
                </c:pt>
                <c:pt idx="2">
                  <c:v>94.136720225252688</c:v>
                </c:pt>
                <c:pt idx="3">
                  <c:v>94.820006718831294</c:v>
                </c:pt>
                <c:pt idx="4">
                  <c:v>96.539749779478441</c:v>
                </c:pt>
                <c:pt idx="5">
                  <c:v>97.757339881703743</c:v>
                </c:pt>
                <c:pt idx="6">
                  <c:v>97.809052439772046</c:v>
                </c:pt>
                <c:pt idx="7">
                  <c:v>100</c:v>
                </c:pt>
                <c:pt idx="8">
                  <c:v>100.1</c:v>
                </c:pt>
                <c:pt idx="9">
                  <c:v>100.20009999999998</c:v>
                </c:pt>
                <c:pt idx="10">
                  <c:v>100.30030009999997</c:v>
                </c:pt>
                <c:pt idx="11">
                  <c:v>100.40060040009996</c:v>
                </c:pt>
                <c:pt idx="12">
                  <c:v>101.09793277017886</c:v>
                </c:pt>
                <c:pt idx="13">
                  <c:v>102.40118622151923</c:v>
                </c:pt>
                <c:pt idx="14">
                  <c:v>104.29560816661733</c:v>
                </c:pt>
                <c:pt idx="15">
                  <c:v>106.22507691769974</c:v>
                </c:pt>
                <c:pt idx="16">
                  <c:v>108.19024084067718</c:v>
                </c:pt>
                <c:pt idx="17">
                  <c:v>110.45633953020558</c:v>
                </c:pt>
                <c:pt idx="18">
                  <c:v>113.04002376815662</c:v>
                </c:pt>
                <c:pt idx="19">
                  <c:v>115.9605823422426</c:v>
                </c:pt>
                <c:pt idx="20">
                  <c:v>119.2401795320459</c:v>
                </c:pt>
                <c:pt idx="21">
                  <c:v>122.90413214861684</c:v>
                </c:pt>
                <c:pt idx="22">
                  <c:v>126.68066886921346</c:v>
                </c:pt>
                <c:pt idx="23">
                  <c:v>130.57324912189222</c:v>
                </c:pt>
                <c:pt idx="24">
                  <c:v>134.58543863428517</c:v>
                </c:pt>
                <c:pt idx="25">
                  <c:v>138.72091269992018</c:v>
                </c:pt>
                <c:pt idx="26">
                  <c:v>142.98345954490696</c:v>
                </c:pt>
                <c:pt idx="27">
                  <c:v>147.3769837980731</c:v>
                </c:pt>
                <c:pt idx="28">
                  <c:v>151.90551006772839</c:v>
                </c:pt>
                <c:pt idx="29">
                  <c:v>156.57318662833453</c:v>
                </c:pt>
                <c:pt idx="30">
                  <c:v>161.38428922045668</c:v>
                </c:pt>
                <c:pt idx="31">
                  <c:v>166.34322496747828</c:v>
                </c:pt>
                <c:pt idx="32">
                  <c:v>171.45453641266647</c:v>
                </c:pt>
                <c:pt idx="33">
                  <c:v>176.72290568028669</c:v>
                </c:pt>
                <c:pt idx="34">
                  <c:v>182.15315876457771</c:v>
                </c:pt>
                <c:pt idx="35">
                  <c:v>187.75026995051627</c:v>
                </c:pt>
                <c:pt idx="36">
                  <c:v>193.51936637042076</c:v>
                </c:pt>
                <c:pt idx="37">
                  <c:v>199.46573270056786</c:v>
                </c:pt>
                <c:pt idx="38">
                  <c:v>205.59481600212456</c:v>
                </c:pt>
                <c:pt idx="39">
                  <c:v>211.91223071082985</c:v>
                </c:pt>
                <c:pt idx="40">
                  <c:v>218.42376377999688</c:v>
                </c:pt>
                <c:pt idx="41">
                  <c:v>225.13537998154672</c:v>
                </c:pt>
                <c:pt idx="42">
                  <c:v>232.05322736992971</c:v>
                </c:pt>
                <c:pt idx="43">
                  <c:v>239.18364291393922</c:v>
                </c:pt>
                <c:pt idx="44">
                  <c:v>246.53315830157729</c:v>
                </c:pt>
                <c:pt idx="45">
                  <c:v>254.10850592328902</c:v>
                </c:pt>
                <c:pt idx="46">
                  <c:v>261.91662503904689</c:v>
                </c:pt>
                <c:pt idx="47">
                  <c:v>269.96466813493419</c:v>
                </c:pt>
                <c:pt idx="48">
                  <c:v>278.26000747505037</c:v>
                </c:pt>
                <c:pt idx="49">
                  <c:v>286.81024185474001</c:v>
                </c:pt>
                <c:pt idx="50">
                  <c:v>295.62320356133154</c:v>
                </c:pt>
                <c:pt idx="51">
                  <c:v>304.70696554876235</c:v>
                </c:pt>
                <c:pt idx="52">
                  <c:v>314.06984883266193</c:v>
                </c:pt>
                <c:pt idx="53">
                  <c:v>323.72043011266754</c:v>
                </c:pt>
                <c:pt idx="54">
                  <c:v>333.66754962895453</c:v>
                </c:pt>
              </c:numCache>
            </c:numRef>
          </c:val>
          <c:smooth val="0"/>
          <c:extLst>
            <c:ext xmlns:c16="http://schemas.microsoft.com/office/drawing/2014/chart" uri="{C3380CC4-5D6E-409C-BE32-E72D297353CC}">
              <c16:uniqueId val="{00000001-EC8A-4FE9-9584-19A54C5C7B8B}"/>
            </c:ext>
          </c:extLst>
        </c:ser>
        <c:ser>
          <c:idx val="3"/>
          <c:order val="2"/>
          <c:tx>
            <c:strRef>
              <c:f>'Fig 1.18'!$C$7</c:f>
              <c:strCache>
                <c:ptCount val="1"/>
                <c:pt idx="0">
                  <c:v>Scénario 1,0 %</c:v>
                </c:pt>
              </c:strCache>
            </c:strRef>
          </c:tx>
          <c:spPr>
            <a:ln w="28575" cap="rnd">
              <a:solidFill>
                <a:schemeClr val="accent2">
                  <a:lumMod val="75000"/>
                </a:schemeClr>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1.18'!$D$7:$BF$7</c:f>
              <c:numCache>
                <c:formatCode>0</c:formatCode>
                <c:ptCount val="55"/>
                <c:pt idx="0">
                  <c:v>92.008360742549442</c:v>
                </c:pt>
                <c:pt idx="1">
                  <c:v>93.05725605501452</c:v>
                </c:pt>
                <c:pt idx="2">
                  <c:v>94.136720225252688</c:v>
                </c:pt>
                <c:pt idx="3">
                  <c:v>94.820006718831294</c:v>
                </c:pt>
                <c:pt idx="4">
                  <c:v>96.539749779478441</c:v>
                </c:pt>
                <c:pt idx="5">
                  <c:v>97.757339881703743</c:v>
                </c:pt>
                <c:pt idx="6">
                  <c:v>97.809052439772046</c:v>
                </c:pt>
                <c:pt idx="7">
                  <c:v>100</c:v>
                </c:pt>
                <c:pt idx="8">
                  <c:v>100.1</c:v>
                </c:pt>
                <c:pt idx="9">
                  <c:v>100.20009999999998</c:v>
                </c:pt>
                <c:pt idx="10">
                  <c:v>100.30030009999997</c:v>
                </c:pt>
                <c:pt idx="11">
                  <c:v>100.40060040009996</c:v>
                </c:pt>
                <c:pt idx="12">
                  <c:v>101.0366382036346</c:v>
                </c:pt>
                <c:pt idx="13">
                  <c:v>102.21573577147102</c:v>
                </c:pt>
                <c:pt idx="14">
                  <c:v>103.9539143582649</c:v>
                </c:pt>
                <c:pt idx="15">
                  <c:v>105.87706177389279</c:v>
                </c:pt>
                <c:pt idx="16">
                  <c:v>107.83578741670981</c:v>
                </c:pt>
                <c:pt idx="17">
                  <c:v>110.02862815382861</c:v>
                </c:pt>
                <c:pt idx="18">
                  <c:v>112.46796283999899</c:v>
                </c:pt>
                <c:pt idx="19">
                  <c:v>115.16775628797318</c:v>
                </c:pt>
                <c:pt idx="20">
                  <c:v>118.14369111045441</c:v>
                </c:pt>
                <c:pt idx="21">
                  <c:v>121.41331776193626</c:v>
                </c:pt>
                <c:pt idx="22">
                  <c:v>124.77343133099785</c:v>
                </c:pt>
                <c:pt idx="23">
                  <c:v>128.22653604308323</c:v>
                </c:pt>
                <c:pt idx="24">
                  <c:v>131.77520542807557</c:v>
                </c:pt>
                <c:pt idx="25">
                  <c:v>135.42208423829757</c:v>
                </c:pt>
                <c:pt idx="26">
                  <c:v>139.16989041959246</c:v>
                </c:pt>
                <c:pt idx="27">
                  <c:v>143.02141713695471</c:v>
                </c:pt>
                <c:pt idx="28">
                  <c:v>146.97953485621994</c:v>
                </c:pt>
                <c:pt idx="29">
                  <c:v>151.04719348336585</c:v>
                </c:pt>
                <c:pt idx="30">
                  <c:v>155.22742456301802</c:v>
                </c:pt>
                <c:pt idx="31">
                  <c:v>159.52334353779955</c:v>
                </c:pt>
                <c:pt idx="32">
                  <c:v>163.93815207020816</c:v>
                </c:pt>
                <c:pt idx="33">
                  <c:v>168.47514042875119</c:v>
                </c:pt>
                <c:pt idx="34">
                  <c:v>173.1376899401169</c:v>
                </c:pt>
                <c:pt idx="35">
                  <c:v>177.92927550920965</c:v>
                </c:pt>
                <c:pt idx="36">
                  <c:v>182.85346820892704</c:v>
                </c:pt>
                <c:pt idx="37">
                  <c:v>187.91393794160911</c:v>
                </c:pt>
                <c:pt idx="38">
                  <c:v>193.11445617414316</c:v>
                </c:pt>
                <c:pt idx="39">
                  <c:v>198.45889874876258</c:v>
                </c:pt>
                <c:pt idx="40">
                  <c:v>203.9512487716346</c:v>
                </c:pt>
                <c:pt idx="41">
                  <c:v>209.59559958138962</c:v>
                </c:pt>
                <c:pt idx="42">
                  <c:v>215.3961577998046</c:v>
                </c:pt>
                <c:pt idx="43">
                  <c:v>221.35724646691421</c:v>
                </c:pt>
                <c:pt idx="44">
                  <c:v>227.48330826288608</c:v>
                </c:pt>
                <c:pt idx="45">
                  <c:v>233.77890881906148</c:v>
                </c:pt>
                <c:pt idx="46">
                  <c:v>240.24874012062904</c:v>
                </c:pt>
                <c:pt idx="47">
                  <c:v>246.89762400346748</c:v>
                </c:pt>
                <c:pt idx="48">
                  <c:v>253.73051574776346</c:v>
                </c:pt>
                <c:pt idx="49">
                  <c:v>260.75250777108283</c:v>
                </c:pt>
                <c:pt idx="50">
                  <c:v>267.9688334236476</c:v>
                </c:pt>
                <c:pt idx="51">
                  <c:v>275.38487088864707</c:v>
                </c:pt>
                <c:pt idx="52">
                  <c:v>283.00614719049042</c:v>
                </c:pt>
                <c:pt idx="53">
                  <c:v>290.83834231398725</c:v>
                </c:pt>
                <c:pt idx="54">
                  <c:v>298.88729343752686</c:v>
                </c:pt>
              </c:numCache>
            </c:numRef>
          </c:val>
          <c:smooth val="0"/>
          <c:extLst>
            <c:ext xmlns:c16="http://schemas.microsoft.com/office/drawing/2014/chart" uri="{C3380CC4-5D6E-409C-BE32-E72D297353CC}">
              <c16:uniqueId val="{00000002-EC8A-4FE9-9584-19A54C5C7B8B}"/>
            </c:ext>
          </c:extLst>
        </c:ser>
        <c:ser>
          <c:idx val="4"/>
          <c:order val="3"/>
          <c:tx>
            <c:strRef>
              <c:f>'Fig 1.18'!$C$8</c:f>
              <c:strCache>
                <c:ptCount val="1"/>
                <c:pt idx="0">
                  <c:v>Scénario 0,7 %</c:v>
                </c:pt>
              </c:strCache>
            </c:strRef>
          </c:tx>
          <c:spPr>
            <a:ln w="28575" cap="rnd">
              <a:solidFill>
                <a:srgbClr val="800000"/>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1.18'!$D$8:$BF$8</c:f>
              <c:numCache>
                <c:formatCode>0</c:formatCode>
                <c:ptCount val="55"/>
                <c:pt idx="0">
                  <c:v>92.008360742549442</c:v>
                </c:pt>
                <c:pt idx="1">
                  <c:v>93.05725605501452</c:v>
                </c:pt>
                <c:pt idx="2">
                  <c:v>94.136720225252688</c:v>
                </c:pt>
                <c:pt idx="3">
                  <c:v>94.820006718831294</c:v>
                </c:pt>
                <c:pt idx="4">
                  <c:v>96.539749779478441</c:v>
                </c:pt>
                <c:pt idx="5">
                  <c:v>97.757339881703743</c:v>
                </c:pt>
                <c:pt idx="6">
                  <c:v>97.809052439772046</c:v>
                </c:pt>
                <c:pt idx="7">
                  <c:v>100</c:v>
                </c:pt>
                <c:pt idx="8">
                  <c:v>100.1</c:v>
                </c:pt>
                <c:pt idx="9">
                  <c:v>100.20009999999998</c:v>
                </c:pt>
                <c:pt idx="10">
                  <c:v>100.30030009999997</c:v>
                </c:pt>
                <c:pt idx="11">
                  <c:v>100.40060040009996</c:v>
                </c:pt>
                <c:pt idx="12">
                  <c:v>100.97534363709032</c:v>
                </c:pt>
                <c:pt idx="13">
                  <c:v>102.03043500275427</c:v>
                </c:pt>
                <c:pt idx="14">
                  <c:v>103.57859380826856</c:v>
                </c:pt>
                <c:pt idx="15">
                  <c:v>105.49479779372153</c:v>
                </c:pt>
                <c:pt idx="16">
                  <c:v>107.44645155290537</c:v>
                </c:pt>
                <c:pt idx="17">
                  <c:v>109.56577908656065</c:v>
                </c:pt>
                <c:pt idx="18">
                  <c:v>111.861072592645</c:v>
                </c:pt>
                <c:pt idx="19">
                  <c:v>114.34142408577803</c:v>
                </c:pt>
                <c:pt idx="20">
                  <c:v>117.01678472653707</c:v>
                </c:pt>
                <c:pt idx="21">
                  <c:v>119.89803050846622</c:v>
                </c:pt>
                <c:pt idx="22">
                  <c:v>122.85021976466093</c:v>
                </c:pt>
                <c:pt idx="23">
                  <c:v>125.8750993008163</c:v>
                </c:pt>
                <c:pt idx="24">
                  <c:v>128.97445893335066</c:v>
                </c:pt>
                <c:pt idx="25">
                  <c:v>132.15013254843709</c:v>
                </c:pt>
                <c:pt idx="26">
                  <c:v>135.40399918711097</c:v>
                </c:pt>
                <c:pt idx="27">
                  <c:v>138.73798415709561</c:v>
                </c:pt>
                <c:pt idx="28">
                  <c:v>142.15406017200368</c:v>
                </c:pt>
                <c:pt idx="29">
                  <c:v>145.65424851858884</c:v>
                </c:pt>
                <c:pt idx="30">
                  <c:v>149.24062025273778</c:v>
                </c:pt>
                <c:pt idx="31">
                  <c:v>152.91529742491082</c:v>
                </c:pt>
                <c:pt idx="32">
                  <c:v>156.68045433575568</c:v>
                </c:pt>
                <c:pt idx="33">
                  <c:v>160.53831882263782</c:v>
                </c:pt>
                <c:pt idx="34">
                  <c:v>164.49117357784823</c:v>
                </c:pt>
                <c:pt idx="35">
                  <c:v>168.5413574992688</c:v>
                </c:pt>
                <c:pt idx="36">
                  <c:v>172.69126707429453</c:v>
                </c:pt>
                <c:pt idx="37">
                  <c:v>176.94335779783134</c:v>
                </c:pt>
                <c:pt idx="38">
                  <c:v>181.30014562520844</c:v>
                </c:pt>
                <c:pt idx="39">
                  <c:v>185.76420846086515</c:v>
                </c:pt>
                <c:pt idx="40">
                  <c:v>190.33818768369281</c:v>
                </c:pt>
                <c:pt idx="41">
                  <c:v>195.02478970993454</c:v>
                </c:pt>
                <c:pt idx="42">
                  <c:v>199.82678759456741</c:v>
                </c:pt>
                <c:pt idx="43">
                  <c:v>204.74702267211464</c:v>
                </c:pt>
                <c:pt idx="44">
                  <c:v>209.78840623785877</c:v>
                </c:pt>
                <c:pt idx="45">
                  <c:v>214.95392127045045</c:v>
                </c:pt>
                <c:pt idx="46">
                  <c:v>220.24662419693212</c:v>
                </c:pt>
                <c:pt idx="47">
                  <c:v>225.66964670122107</c:v>
                </c:pt>
                <c:pt idx="48">
                  <c:v>231.22619757712189</c:v>
                </c:pt>
                <c:pt idx="49">
                  <c:v>236.91956462696459</c:v>
                </c:pt>
                <c:pt idx="50">
                  <c:v>242.75311660699202</c:v>
                </c:pt>
                <c:pt idx="51">
                  <c:v>248.73030522064769</c:v>
                </c:pt>
                <c:pt idx="52">
                  <c:v>254.85466716094308</c:v>
                </c:pt>
                <c:pt idx="53">
                  <c:v>261.1298262031134</c:v>
                </c:pt>
                <c:pt idx="54">
                  <c:v>267.55949534879954</c:v>
                </c:pt>
              </c:numCache>
            </c:numRef>
          </c:val>
          <c:smooth val="0"/>
          <c:extLst>
            <c:ext xmlns:c16="http://schemas.microsoft.com/office/drawing/2014/chart" uri="{C3380CC4-5D6E-409C-BE32-E72D297353CC}">
              <c16:uniqueId val="{00000003-EC8A-4FE9-9584-19A54C5C7B8B}"/>
            </c:ext>
          </c:extLst>
        </c:ser>
        <c:dLbls>
          <c:showLegendKey val="0"/>
          <c:showVal val="0"/>
          <c:showCatName val="0"/>
          <c:showSerName val="0"/>
          <c:showPercent val="0"/>
          <c:showBubbleSize val="0"/>
        </c:dLbls>
        <c:smooth val="0"/>
        <c:axId val="1053612031"/>
        <c:axId val="1053608703"/>
      </c:lineChart>
      <c:catAx>
        <c:axId val="105361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08703"/>
        <c:crosses val="autoZero"/>
        <c:auto val="1"/>
        <c:lblAlgn val="ctr"/>
        <c:lblOffset val="100"/>
        <c:tickLblSkip val="5"/>
        <c:noMultiLvlLbl val="0"/>
      </c:catAx>
      <c:valAx>
        <c:axId val="1053608703"/>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12031"/>
        <c:crosses val="autoZero"/>
        <c:crossBetween val="between"/>
      </c:valAx>
      <c:spPr>
        <a:noFill/>
        <a:ln>
          <a:noFill/>
        </a:ln>
        <a:effectLst/>
      </c:spPr>
    </c:plotArea>
    <c:legend>
      <c:legendPos val="b"/>
      <c:layout>
        <c:manualLayout>
          <c:xMode val="edge"/>
          <c:yMode val="edge"/>
          <c:x val="5.5566137566137555E-2"/>
          <c:y val="0.86219513888888888"/>
          <c:w val="0.89222751322751337"/>
          <c:h val="0.111346527777777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2917388167388169E-2"/>
          <c:w val="0.87499081364829401"/>
          <c:h val="0.73577128427128435"/>
        </c:manualLayout>
      </c:layout>
      <c:lineChart>
        <c:grouping val="standard"/>
        <c:varyColors val="0"/>
        <c:ser>
          <c:idx val="1"/>
          <c:order val="0"/>
          <c:tx>
            <c:strRef>
              <c:f>'Fig 1.18'!$C$9</c:f>
              <c:strCache>
                <c:ptCount val="1"/>
                <c:pt idx="0">
                  <c:v>Scénario 1,6 %</c:v>
                </c:pt>
              </c:strCache>
            </c:strRef>
          </c:tx>
          <c:spPr>
            <a:ln w="28575" cap="rnd">
              <a:solidFill>
                <a:srgbClr val="006600"/>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1.18'!$D$9:$BF$9</c:f>
              <c:numCache>
                <c:formatCode>0</c:formatCode>
                <c:ptCount val="55"/>
                <c:pt idx="0">
                  <c:v>86.522055614651492</c:v>
                </c:pt>
                <c:pt idx="1">
                  <c:v>87.457854659508229</c:v>
                </c:pt>
                <c:pt idx="2">
                  <c:v>88.943206203100004</c:v>
                </c:pt>
                <c:pt idx="3">
                  <c:v>89.550765765715553</c:v>
                </c:pt>
                <c:pt idx="4">
                  <c:v>90.44389085466122</c:v>
                </c:pt>
                <c:pt idx="5">
                  <c:v>91.902767587606618</c:v>
                </c:pt>
                <c:pt idx="6">
                  <c:v>96.21332857627587</c:v>
                </c:pt>
                <c:pt idx="7">
                  <c:v>100</c:v>
                </c:pt>
                <c:pt idx="8">
                  <c:v>100.34002350725302</c:v>
                </c:pt>
                <c:pt idx="9">
                  <c:v>100.67581400909009</c:v>
                </c:pt>
                <c:pt idx="10">
                  <c:v>100.99526273825433</c:v>
                </c:pt>
                <c:pt idx="11">
                  <c:v>101.29664449299644</c:v>
                </c:pt>
                <c:pt idx="12">
                  <c:v>102.27118751054182</c:v>
                </c:pt>
                <c:pt idx="13">
                  <c:v>103.92617305041186</c:v>
                </c:pt>
                <c:pt idx="14">
                  <c:v>106.05237641409401</c:v>
                </c:pt>
                <c:pt idx="15">
                  <c:v>108.19484987404937</c:v>
                </c:pt>
                <c:pt idx="16">
                  <c:v>110.39586133148512</c:v>
                </c:pt>
                <c:pt idx="17">
                  <c:v>112.94565569152844</c:v>
                </c:pt>
                <c:pt idx="18">
                  <c:v>115.89259813345151</c:v>
                </c:pt>
                <c:pt idx="19">
                  <c:v>119.25649988679685</c:v>
                </c:pt>
                <c:pt idx="20">
                  <c:v>123.07808679365229</c:v>
                </c:pt>
                <c:pt idx="21">
                  <c:v>127.37862869146318</c:v>
                </c:pt>
                <c:pt idx="22">
                  <c:v>131.68147876866081</c:v>
                </c:pt>
                <c:pt idx="23">
                  <c:v>136.12967912146618</c:v>
                </c:pt>
                <c:pt idx="24">
                  <c:v>140.72813968218932</c:v>
                </c:pt>
                <c:pt idx="25">
                  <c:v>145.48193624065371</c:v>
                </c:pt>
                <c:pt idx="26">
                  <c:v>150.39631604686301</c:v>
                </c:pt>
                <c:pt idx="27">
                  <c:v>155.47670360292605</c:v>
                </c:pt>
                <c:pt idx="28">
                  <c:v>160.72870665063292</c:v>
                </c:pt>
                <c:pt idx="29">
                  <c:v>166.1581223612913</c:v>
                </c:pt>
                <c:pt idx="30">
                  <c:v>171.77094373465576</c:v>
                </c:pt>
                <c:pt idx="31">
                  <c:v>177.57336621401245</c:v>
                </c:pt>
                <c:pt idx="32">
                  <c:v>183.57179452472181</c:v>
                </c:pt>
                <c:pt idx="33">
                  <c:v>189.77284974376693</c:v>
                </c:pt>
                <c:pt idx="34">
                  <c:v>196.18337660811139</c:v>
                </c:pt>
                <c:pt idx="35">
                  <c:v>202.81045106993341</c:v>
                </c:pt>
                <c:pt idx="36">
                  <c:v>209.66138810707579</c:v>
                </c:pt>
                <c:pt idx="37">
                  <c:v>216.74374979733284</c:v>
                </c:pt>
                <c:pt idx="38">
                  <c:v>224.06535366548678</c:v>
                </c:pt>
                <c:pt idx="39">
                  <c:v>231.63428131230697</c:v>
                </c:pt>
                <c:pt idx="40">
                  <c:v>239.45888733503674</c:v>
                </c:pt>
                <c:pt idx="41">
                  <c:v>247.54780854921432</c:v>
                </c:pt>
                <c:pt idx="42">
                  <c:v>255.90997352200682</c:v>
                </c:pt>
                <c:pt idx="43">
                  <c:v>264.55461242758025</c:v>
                </c:pt>
                <c:pt idx="44">
                  <c:v>273.49126723538393</c:v>
                </c:pt>
                <c:pt idx="45">
                  <c:v>282.72980224259521</c:v>
                </c:pt>
                <c:pt idx="46">
                  <c:v>292.28041496235011</c:v>
                </c:pt>
                <c:pt idx="47">
                  <c:v>302.15364737977836</c:v>
                </c:pt>
                <c:pt idx="48">
                  <c:v>312.36039758826735</c:v>
                </c:pt>
                <c:pt idx="49">
                  <c:v>322.91193181879908</c:v>
                </c:pt>
                <c:pt idx="50">
                  <c:v>333.81989687563816</c:v>
                </c:pt>
                <c:pt idx="51">
                  <c:v>345.09633299209725</c:v>
                </c:pt>
                <c:pt idx="52">
                  <c:v>356.75368712057036</c:v>
                </c:pt>
                <c:pt idx="53">
                  <c:v>368.80482667150329</c:v>
                </c:pt>
                <c:pt idx="54">
                  <c:v>381.26305371646674</c:v>
                </c:pt>
              </c:numCache>
            </c:numRef>
          </c:val>
          <c:smooth val="0"/>
          <c:extLst>
            <c:ext xmlns:c16="http://schemas.microsoft.com/office/drawing/2014/chart" uri="{C3380CC4-5D6E-409C-BE32-E72D297353CC}">
              <c16:uniqueId val="{00000000-F605-42BC-8E5D-D45FA7DA9EFF}"/>
            </c:ext>
          </c:extLst>
        </c:ser>
        <c:ser>
          <c:idx val="2"/>
          <c:order val="1"/>
          <c:tx>
            <c:strRef>
              <c:f>'Fig 1.18'!$C$10</c:f>
              <c:strCache>
                <c:ptCount val="1"/>
                <c:pt idx="0">
                  <c:v>Scénario 1,3 %</c:v>
                </c:pt>
              </c:strCache>
            </c:strRef>
          </c:tx>
          <c:spPr>
            <a:ln w="28575" cap="rnd">
              <a:solidFill>
                <a:srgbClr val="31859C"/>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1.18'!$D$10:$BF$10</c:f>
              <c:numCache>
                <c:formatCode>0</c:formatCode>
                <c:ptCount val="55"/>
                <c:pt idx="0">
                  <c:v>86.522055614651492</c:v>
                </c:pt>
                <c:pt idx="1">
                  <c:v>87.457854659508229</c:v>
                </c:pt>
                <c:pt idx="2">
                  <c:v>88.943206203100004</c:v>
                </c:pt>
                <c:pt idx="3">
                  <c:v>89.550765765715553</c:v>
                </c:pt>
                <c:pt idx="4">
                  <c:v>90.44389085466122</c:v>
                </c:pt>
                <c:pt idx="5">
                  <c:v>91.902767587606618</c:v>
                </c:pt>
                <c:pt idx="6">
                  <c:v>96.21332857627587</c:v>
                </c:pt>
                <c:pt idx="7">
                  <c:v>100</c:v>
                </c:pt>
                <c:pt idx="8">
                  <c:v>100.34002350725302</c:v>
                </c:pt>
                <c:pt idx="9">
                  <c:v>100.67581400909009</c:v>
                </c:pt>
                <c:pt idx="10">
                  <c:v>100.99526273825433</c:v>
                </c:pt>
                <c:pt idx="11">
                  <c:v>101.29664449299644</c:v>
                </c:pt>
                <c:pt idx="12">
                  <c:v>102.36023834860886</c:v>
                </c:pt>
                <c:pt idx="13">
                  <c:v>103.89168345852319</c:v>
                </c:pt>
                <c:pt idx="14">
                  <c:v>106.01718226624824</c:v>
                </c:pt>
                <c:pt idx="15">
                  <c:v>108.15894567033355</c:v>
                </c:pt>
                <c:pt idx="16">
                  <c:v>110.35922776120431</c:v>
                </c:pt>
                <c:pt idx="17">
                  <c:v>112.84080257370395</c:v>
                </c:pt>
                <c:pt idx="18">
                  <c:v>115.64723167238314</c:v>
                </c:pt>
                <c:pt idx="19">
                  <c:v>118.79220488603096</c:v>
                </c:pt>
                <c:pt idx="20">
                  <c:v>122.30882473143838</c:v>
                </c:pt>
                <c:pt idx="21">
                  <c:v>126.20913315694858</c:v>
                </c:pt>
                <c:pt idx="22">
                  <c:v>130.08722429602872</c:v>
                </c:pt>
                <c:pt idx="23">
                  <c:v>134.08447948058495</c:v>
                </c:pt>
                <c:pt idx="24">
                  <c:v>138.20456032382461</c:v>
                </c:pt>
                <c:pt idx="25">
                  <c:v>142.45124095117492</c:v>
                </c:pt>
                <c:pt idx="26">
                  <c:v>146.82841145750214</c:v>
                </c:pt>
                <c:pt idx="27">
                  <c:v>151.34008147056255</c:v>
                </c:pt>
                <c:pt idx="28">
                  <c:v>155.99038382394926</c:v>
                </c:pt>
                <c:pt idx="29">
                  <c:v>160.78357834289966</c:v>
                </c:pt>
                <c:pt idx="30">
                  <c:v>165.72405574643111</c:v>
                </c:pt>
                <c:pt idx="31">
                  <c:v>170.81634166937957</c:v>
                </c:pt>
                <c:pt idx="32">
                  <c:v>176.06510080802542</c:v>
                </c:pt>
                <c:pt idx="33">
                  <c:v>181.47514119310404</c:v>
                </c:pt>
                <c:pt idx="34">
                  <c:v>187.05141859411515</c:v>
                </c:pt>
                <c:pt idx="35">
                  <c:v>192.79904105896583</c:v>
                </c:pt>
                <c:pt idx="36">
                  <c:v>198.7232735931052</c:v>
                </c:pt>
                <c:pt idx="37">
                  <c:v>204.82954298243735</c:v>
                </c:pt>
                <c:pt idx="38">
                  <c:v>211.12344276443019</c:v>
                </c:pt>
                <c:pt idx="39">
                  <c:v>217.61073835197422</c:v>
                </c:pt>
                <c:pt idx="40">
                  <c:v>224.29737231468451</c:v>
                </c:pt>
                <c:pt idx="41">
                  <c:v>231.18946982248397</c:v>
                </c:pt>
                <c:pt idx="42">
                  <c:v>238.29334425645436</c:v>
                </c:pt>
                <c:pt idx="43">
                  <c:v>245.61550299209458</c:v>
                </c:pt>
                <c:pt idx="44">
                  <c:v>253.16265336028417</c:v>
                </c:pt>
                <c:pt idx="45">
                  <c:v>260.94170879141228</c:v>
                </c:pt>
                <c:pt idx="46">
                  <c:v>268.95979514830043</c:v>
                </c:pt>
                <c:pt idx="47">
                  <c:v>277.22425725371983</c:v>
                </c:pt>
                <c:pt idx="48">
                  <c:v>285.7426656184835</c:v>
                </c:pt>
                <c:pt idx="49">
                  <c:v>294.52282337627548</c:v>
                </c:pt>
                <c:pt idx="50">
                  <c:v>303.57277343157</c:v>
                </c:pt>
                <c:pt idx="51">
                  <c:v>312.90080582718855</c:v>
                </c:pt>
                <c:pt idx="52">
                  <c:v>322.51546533824347</c:v>
                </c:pt>
                <c:pt idx="53">
                  <c:v>332.42555929942438</c:v>
                </c:pt>
                <c:pt idx="54">
                  <c:v>342.64016567279742</c:v>
                </c:pt>
              </c:numCache>
            </c:numRef>
          </c:val>
          <c:smooth val="0"/>
          <c:extLst>
            <c:ext xmlns:c16="http://schemas.microsoft.com/office/drawing/2014/chart" uri="{C3380CC4-5D6E-409C-BE32-E72D297353CC}">
              <c16:uniqueId val="{00000001-F605-42BC-8E5D-D45FA7DA9EFF}"/>
            </c:ext>
          </c:extLst>
        </c:ser>
        <c:ser>
          <c:idx val="3"/>
          <c:order val="2"/>
          <c:tx>
            <c:strRef>
              <c:f>'Fig 1.18'!$C$11</c:f>
              <c:strCache>
                <c:ptCount val="1"/>
                <c:pt idx="0">
                  <c:v>Scénario 1,0 %</c:v>
                </c:pt>
              </c:strCache>
            </c:strRef>
          </c:tx>
          <c:spPr>
            <a:ln w="28575" cap="rnd">
              <a:solidFill>
                <a:schemeClr val="accent2">
                  <a:lumMod val="75000"/>
                </a:schemeClr>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1.18'!$D$11:$BF$11</c:f>
              <c:numCache>
                <c:formatCode>0</c:formatCode>
                <c:ptCount val="55"/>
                <c:pt idx="0">
                  <c:v>86.522055614651492</c:v>
                </c:pt>
                <c:pt idx="1">
                  <c:v>87.457854659508229</c:v>
                </c:pt>
                <c:pt idx="2">
                  <c:v>88.943206203100004</c:v>
                </c:pt>
                <c:pt idx="3">
                  <c:v>89.550765765715553</c:v>
                </c:pt>
                <c:pt idx="4">
                  <c:v>90.44389085466122</c:v>
                </c:pt>
                <c:pt idx="5">
                  <c:v>91.902767587606618</c:v>
                </c:pt>
                <c:pt idx="6">
                  <c:v>96.21332857627587</c:v>
                </c:pt>
                <c:pt idx="7">
                  <c:v>100</c:v>
                </c:pt>
                <c:pt idx="8">
                  <c:v>100.34002350725302</c:v>
                </c:pt>
                <c:pt idx="9">
                  <c:v>100.67581400909009</c:v>
                </c:pt>
                <c:pt idx="10">
                  <c:v>100.99526273825433</c:v>
                </c:pt>
                <c:pt idx="11">
                  <c:v>101.29664449299644</c:v>
                </c:pt>
                <c:pt idx="12">
                  <c:v>102.33114669441311</c:v>
                </c:pt>
                <c:pt idx="13">
                  <c:v>103.7372141233166</c:v>
                </c:pt>
                <c:pt idx="14">
                  <c:v>105.70446997499437</c:v>
                </c:pt>
                <c:pt idx="15">
                  <c:v>107.83992058358969</c:v>
                </c:pt>
                <c:pt idx="16">
                  <c:v>110.03371784064861</c:v>
                </c:pt>
                <c:pt idx="17">
                  <c:v>112.44080189137657</c:v>
                </c:pt>
                <c:pt idx="18">
                  <c:v>115.09999694506553</c:v>
                </c:pt>
                <c:pt idx="19">
                  <c:v>118.01928728198476</c:v>
                </c:pt>
                <c:pt idx="20">
                  <c:v>121.22482830909509</c:v>
                </c:pt>
                <c:pt idx="21">
                  <c:v>124.72052718072101</c:v>
                </c:pt>
                <c:pt idx="22">
                  <c:v>128.17216777044749</c:v>
                </c:pt>
                <c:pt idx="23">
                  <c:v>131.71933251349463</c:v>
                </c:pt>
                <c:pt idx="24">
                  <c:v>135.36466504080562</c:v>
                </c:pt>
                <c:pt idx="25">
                  <c:v>139.11088214580994</c:v>
                </c:pt>
                <c:pt idx="26">
                  <c:v>142.96077580919524</c:v>
                </c:pt>
                <c:pt idx="27">
                  <c:v>146.91721527971472</c:v>
                </c:pt>
                <c:pt idx="28">
                  <c:v>150.98314921258086</c:v>
                </c:pt>
                <c:pt idx="29">
                  <c:v>155.16160786703904</c:v>
                </c:pt>
                <c:pt idx="30">
                  <c:v>159.45570536475935</c:v>
                </c:pt>
                <c:pt idx="31">
                  <c:v>163.86864201072908</c:v>
                </c:pt>
                <c:pt idx="32">
                  <c:v>168.40370667837601</c:v>
                </c:pt>
                <c:pt idx="33">
                  <c:v>173.06427926070009</c:v>
                </c:pt>
                <c:pt idx="34">
                  <c:v>177.85383318923999</c:v>
                </c:pt>
                <c:pt idx="35">
                  <c:v>182.77593802275223</c:v>
                </c:pt>
                <c:pt idx="36">
                  <c:v>187.83426210753191</c:v>
                </c:pt>
                <c:pt idx="37">
                  <c:v>193.03257531135787</c:v>
                </c:pt>
                <c:pt idx="38">
                  <c:v>198.37475183309974</c:v>
                </c:pt>
                <c:pt idx="39">
                  <c:v>203.8647730900808</c:v>
                </c:pt>
                <c:pt idx="40">
                  <c:v>209.5067306853488</c:v>
                </c:pt>
                <c:pt idx="41">
                  <c:v>215.30482945706586</c:v>
                </c:pt>
                <c:pt idx="42">
                  <c:v>221.26339061229018</c:v>
                </c:pt>
                <c:pt idx="43">
                  <c:v>227.38685494748535</c:v>
                </c:pt>
                <c:pt idx="44">
                  <c:v>233.67978615815704</c:v>
                </c:pt>
                <c:pt idx="45">
                  <c:v>240.14687424008406</c:v>
                </c:pt>
                <c:pt idx="46">
                  <c:v>246.79293898467841</c:v>
                </c:pt>
                <c:pt idx="47">
                  <c:v>253.62293357107941</c:v>
                </c:pt>
                <c:pt idx="48">
                  <c:v>260.64194825765907</c:v>
                </c:pt>
                <c:pt idx="49">
                  <c:v>267.85521417568981</c:v>
                </c:pt>
                <c:pt idx="50">
                  <c:v>275.26810722800207</c:v>
                </c:pt>
                <c:pt idx="51">
                  <c:v>282.88615209553706</c:v>
                </c:pt>
                <c:pt idx="52">
                  <c:v>290.71502635478106</c:v>
                </c:pt>
                <c:pt idx="53">
                  <c:v>298.76056470914966</c:v>
                </c:pt>
                <c:pt idx="54">
                  <c:v>307.02876333747543</c:v>
                </c:pt>
              </c:numCache>
            </c:numRef>
          </c:val>
          <c:smooth val="0"/>
          <c:extLst>
            <c:ext xmlns:c16="http://schemas.microsoft.com/office/drawing/2014/chart" uri="{C3380CC4-5D6E-409C-BE32-E72D297353CC}">
              <c16:uniqueId val="{00000002-F605-42BC-8E5D-D45FA7DA9EFF}"/>
            </c:ext>
          </c:extLst>
        </c:ser>
        <c:ser>
          <c:idx val="4"/>
          <c:order val="3"/>
          <c:tx>
            <c:strRef>
              <c:f>'Fig 1.18'!$C$12</c:f>
              <c:strCache>
                <c:ptCount val="1"/>
                <c:pt idx="0">
                  <c:v>Scénario 0,7 %</c:v>
                </c:pt>
              </c:strCache>
            </c:strRef>
          </c:tx>
          <c:spPr>
            <a:ln w="28575" cap="rnd">
              <a:solidFill>
                <a:srgbClr val="800000"/>
              </a:solidFill>
              <a:round/>
            </a:ln>
            <a:effectLst/>
          </c:spPr>
          <c:marker>
            <c:symbol val="none"/>
          </c:marker>
          <c:cat>
            <c:numRef>
              <c:f>'Fig 1.18'!$D$4:$BF$4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1.18'!$D$12:$BF$12</c:f>
              <c:numCache>
                <c:formatCode>0</c:formatCode>
                <c:ptCount val="55"/>
                <c:pt idx="0">
                  <c:v>86.522055614651492</c:v>
                </c:pt>
                <c:pt idx="1">
                  <c:v>87.457854659508229</c:v>
                </c:pt>
                <c:pt idx="2">
                  <c:v>88.943206203100004</c:v>
                </c:pt>
                <c:pt idx="3">
                  <c:v>89.550765765715553</c:v>
                </c:pt>
                <c:pt idx="4">
                  <c:v>90.44389085466122</c:v>
                </c:pt>
                <c:pt idx="5">
                  <c:v>91.902767587606618</c:v>
                </c:pt>
                <c:pt idx="6">
                  <c:v>96.21332857627587</c:v>
                </c:pt>
                <c:pt idx="7">
                  <c:v>100</c:v>
                </c:pt>
                <c:pt idx="8">
                  <c:v>100.34002350725302</c:v>
                </c:pt>
                <c:pt idx="9">
                  <c:v>100.67581400909009</c:v>
                </c:pt>
                <c:pt idx="10">
                  <c:v>100.99526273825433</c:v>
                </c:pt>
                <c:pt idx="11">
                  <c:v>101.29664449299644</c:v>
                </c:pt>
                <c:pt idx="12">
                  <c:v>102.26919391526425</c:v>
                </c:pt>
                <c:pt idx="13">
                  <c:v>103.54953977660823</c:v>
                </c:pt>
                <c:pt idx="14">
                  <c:v>105.32358668003845</c:v>
                </c:pt>
                <c:pt idx="15">
                  <c:v>107.4513444579697</c:v>
                </c:pt>
                <c:pt idx="16">
                  <c:v>109.63723886728414</c:v>
                </c:pt>
                <c:pt idx="17">
                  <c:v>111.96871775429541</c:v>
                </c:pt>
                <c:pt idx="18">
                  <c:v>114.48003620693481</c:v>
                </c:pt>
                <c:pt idx="19">
                  <c:v>117.17393436487467</c:v>
                </c:pt>
                <c:pt idx="20">
                  <c:v>120.07037849019163</c:v>
                </c:pt>
                <c:pt idx="21">
                  <c:v>123.16626659426829</c:v>
                </c:pt>
                <c:pt idx="22">
                  <c:v>126.19892799348567</c:v>
                </c:pt>
                <c:pt idx="23">
                  <c:v>129.30626109800528</c:v>
                </c:pt>
                <c:pt idx="24">
                  <c:v>132.49010451189091</c:v>
                </c:pt>
                <c:pt idx="25">
                  <c:v>135.75234211023493</c:v>
                </c:pt>
                <c:pt idx="26">
                  <c:v>139.0949041538442</c:v>
                </c:pt>
                <c:pt idx="27">
                  <c:v>142.51976843137223</c:v>
                </c:pt>
                <c:pt idx="28">
                  <c:v>146.02896142957368</c:v>
                </c:pt>
                <c:pt idx="29">
                  <c:v>149.62455953237335</c:v>
                </c:pt>
                <c:pt idx="30">
                  <c:v>153.3086902494592</c:v>
                </c:pt>
                <c:pt idx="31">
                  <c:v>157.0835334751265</c:v>
                </c:pt>
                <c:pt idx="32">
                  <c:v>160.9513227781178</c:v>
                </c:pt>
                <c:pt idx="33">
                  <c:v>164.914346723222</c:v>
                </c:pt>
                <c:pt idx="34">
                  <c:v>168.97495022541452</c:v>
                </c:pt>
                <c:pt idx="35">
                  <c:v>173.1355359373398</c:v>
                </c:pt>
                <c:pt idx="36">
                  <c:v>177.39856567095694</c:v>
                </c:pt>
                <c:pt idx="37">
                  <c:v>181.76656185419009</c:v>
                </c:pt>
                <c:pt idx="38">
                  <c:v>186.24210902344487</c:v>
                </c:pt>
                <c:pt idx="39">
                  <c:v>190.82785535287465</c:v>
                </c:pt>
                <c:pt idx="40">
                  <c:v>195.5265142213008</c:v>
                </c:pt>
                <c:pt idx="41">
                  <c:v>200.34086581771479</c:v>
                </c:pt>
                <c:pt idx="42">
                  <c:v>205.27375878631148</c:v>
                </c:pt>
                <c:pt idx="43">
                  <c:v>210.32811191202742</c:v>
                </c:pt>
                <c:pt idx="44">
                  <c:v>215.50691584758133</c:v>
                </c:pt>
                <c:pt idx="45">
                  <c:v>220.8132348830384</c:v>
                </c:pt>
                <c:pt idx="46">
                  <c:v>226.250208758946</c:v>
                </c:pt>
                <c:pt idx="47">
                  <c:v>231.82105452411315</c:v>
                </c:pt>
                <c:pt idx="48">
                  <c:v>237.52906843913311</c:v>
                </c:pt>
                <c:pt idx="49">
                  <c:v>243.37762792677566</c:v>
                </c:pt>
                <c:pt idx="50">
                  <c:v>249.37019357040271</c:v>
                </c:pt>
                <c:pt idx="51">
                  <c:v>255.51031116158995</c:v>
                </c:pt>
                <c:pt idx="52">
                  <c:v>261.80161379816622</c:v>
                </c:pt>
                <c:pt idx="53">
                  <c:v>268.24782403391157</c:v>
                </c:pt>
                <c:pt idx="54">
                  <c:v>274.85275608118656</c:v>
                </c:pt>
              </c:numCache>
            </c:numRef>
          </c:val>
          <c:smooth val="0"/>
          <c:extLst>
            <c:ext xmlns:c16="http://schemas.microsoft.com/office/drawing/2014/chart" uri="{C3380CC4-5D6E-409C-BE32-E72D297353CC}">
              <c16:uniqueId val="{00000003-F605-42BC-8E5D-D45FA7DA9EFF}"/>
            </c:ext>
          </c:extLst>
        </c:ser>
        <c:dLbls>
          <c:showLegendKey val="0"/>
          <c:showVal val="0"/>
          <c:showCatName val="0"/>
          <c:showSerName val="0"/>
          <c:showPercent val="0"/>
          <c:showBubbleSize val="0"/>
        </c:dLbls>
        <c:smooth val="0"/>
        <c:axId val="1053612031"/>
        <c:axId val="1053608703"/>
      </c:lineChart>
      <c:catAx>
        <c:axId val="105361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08703"/>
        <c:crosses val="autoZero"/>
        <c:auto val="1"/>
        <c:lblAlgn val="ctr"/>
        <c:lblOffset val="100"/>
        <c:tickLblSkip val="5"/>
        <c:noMultiLvlLbl val="0"/>
      </c:catAx>
      <c:valAx>
        <c:axId val="1053608703"/>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12031"/>
        <c:crosses val="autoZero"/>
        <c:crossBetween val="between"/>
      </c:valAx>
      <c:spPr>
        <a:noFill/>
        <a:ln>
          <a:noFill/>
        </a:ln>
        <a:effectLst/>
      </c:spPr>
    </c:plotArea>
    <c:legend>
      <c:legendPos val="b"/>
      <c:layout>
        <c:manualLayout>
          <c:xMode val="edge"/>
          <c:yMode val="edge"/>
          <c:x val="3.3344444444444454E-2"/>
          <c:y val="0.87101458333333337"/>
          <c:w val="0.936838888888889"/>
          <c:h val="0.102527083333333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9298147016721"/>
          <c:y val="2.3875279988195133E-2"/>
          <c:w val="0.85246180325354104"/>
          <c:h val="0.67822960279644706"/>
        </c:manualLayout>
      </c:layout>
      <c:lineChart>
        <c:grouping val="standard"/>
        <c:varyColors val="0"/>
        <c:ser>
          <c:idx val="0"/>
          <c:order val="0"/>
          <c:tx>
            <c:strRef>
              <c:f>'Fig 1.19'!$C$5</c:f>
              <c:strCache>
                <c:ptCount val="1"/>
                <c:pt idx="0">
                  <c:v>Observé</c:v>
                </c:pt>
              </c:strCache>
            </c:strRef>
          </c:tx>
          <c:spPr>
            <a:ln w="28575">
              <a:solidFill>
                <a:sysClr val="windowText" lastClr="000000"/>
              </a:solidFill>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1.19'!$D$5:$AL$5</c:f>
              <c:numCache>
                <c:formatCode>0.0%</c:formatCode>
                <c:ptCount val="35"/>
                <c:pt idx="0">
                  <c:v>0.22</c:v>
                </c:pt>
                <c:pt idx="1">
                  <c:v>0.217</c:v>
                </c:pt>
                <c:pt idx="2">
                  <c:v>0.22600000000000001</c:v>
                </c:pt>
                <c:pt idx="3">
                  <c:v>0.22500000000000001</c:v>
                </c:pt>
                <c:pt idx="4">
                  <c:v>0.22800000000000001</c:v>
                </c:pt>
              </c:numCache>
            </c:numRef>
          </c:val>
          <c:smooth val="0"/>
          <c:extLst>
            <c:ext xmlns:c16="http://schemas.microsoft.com/office/drawing/2014/chart" uri="{C3380CC4-5D6E-409C-BE32-E72D297353CC}">
              <c16:uniqueId val="{00000000-FC64-4464-B4C9-9368291056A4}"/>
            </c:ext>
          </c:extLst>
        </c:ser>
        <c:ser>
          <c:idx val="1"/>
          <c:order val="1"/>
          <c:tx>
            <c:strRef>
              <c:f>'Fig 1.19'!$C$6</c:f>
              <c:strCache>
                <c:ptCount val="1"/>
                <c:pt idx="0">
                  <c:v>0,7%</c:v>
                </c:pt>
              </c:strCache>
            </c:strRef>
          </c:tx>
          <c:spPr>
            <a:ln>
              <a:solidFill>
                <a:srgbClr val="800000"/>
              </a:solidFill>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1.19'!$D$6:$AL$6</c:f>
              <c:numCache>
                <c:formatCode>0.0%</c:formatCode>
                <c:ptCount val="35"/>
                <c:pt idx="4">
                  <c:v>0.22800000000000001</c:v>
                </c:pt>
                <c:pt idx="5">
                  <c:v>0.22800000000000001</c:v>
                </c:pt>
                <c:pt idx="6">
                  <c:v>0.22800000000000001</c:v>
                </c:pt>
                <c:pt idx="7">
                  <c:v>0.25066044029352902</c:v>
                </c:pt>
                <c:pt idx="8">
                  <c:v>0.26891920149495391</c:v>
                </c:pt>
                <c:pt idx="9">
                  <c:v>0.28253737323181272</c:v>
                </c:pt>
                <c:pt idx="10">
                  <c:v>0.29417190231454016</c:v>
                </c:pt>
                <c:pt idx="11">
                  <c:v>0.30561776335808832</c:v>
                </c:pt>
                <c:pt idx="12">
                  <c:v>0.31459723105034115</c:v>
                </c:pt>
                <c:pt idx="13">
                  <c:v>0.321223605948879</c:v>
                </c:pt>
                <c:pt idx="14">
                  <c:v>0.32701713930438148</c:v>
                </c:pt>
                <c:pt idx="15">
                  <c:v>0.33486940273250571</c:v>
                </c:pt>
                <c:pt idx="16">
                  <c:v>0.34470050366911453</c:v>
                </c:pt>
                <c:pt idx="17">
                  <c:v>0.35244913591499732</c:v>
                </c:pt>
                <c:pt idx="18">
                  <c:v>0.3581918919384563</c:v>
                </c:pt>
                <c:pt idx="19">
                  <c:v>0.36198644315483913</c:v>
                </c:pt>
                <c:pt idx="20">
                  <c:v>0.36387250153255868</c:v>
                </c:pt>
                <c:pt idx="21">
                  <c:v>0.36387250153255868</c:v>
                </c:pt>
                <c:pt idx="22">
                  <c:v>0.36387250153255873</c:v>
                </c:pt>
                <c:pt idx="23">
                  <c:v>0.36387250153255868</c:v>
                </c:pt>
                <c:pt idx="24">
                  <c:v>0.36387250153255862</c:v>
                </c:pt>
                <c:pt idx="25">
                  <c:v>0.36387250153255868</c:v>
                </c:pt>
                <c:pt idx="26">
                  <c:v>0.36387250153255862</c:v>
                </c:pt>
                <c:pt idx="27">
                  <c:v>0.36387250153255862</c:v>
                </c:pt>
                <c:pt idx="28">
                  <c:v>0.36387250153255862</c:v>
                </c:pt>
                <c:pt idx="29">
                  <c:v>0.36387250153255868</c:v>
                </c:pt>
                <c:pt idx="30">
                  <c:v>0.36387250153255862</c:v>
                </c:pt>
                <c:pt idx="31">
                  <c:v>0.36387250153255862</c:v>
                </c:pt>
                <c:pt idx="32">
                  <c:v>0.36387250153255868</c:v>
                </c:pt>
                <c:pt idx="33">
                  <c:v>0.36387250153255868</c:v>
                </c:pt>
                <c:pt idx="34">
                  <c:v>0.36387250153255873</c:v>
                </c:pt>
              </c:numCache>
            </c:numRef>
          </c:val>
          <c:smooth val="0"/>
          <c:extLst>
            <c:ext xmlns:c16="http://schemas.microsoft.com/office/drawing/2014/chart" uri="{C3380CC4-5D6E-409C-BE32-E72D297353CC}">
              <c16:uniqueId val="{00000001-FC64-4464-B4C9-9368291056A4}"/>
            </c:ext>
          </c:extLst>
        </c:ser>
        <c:ser>
          <c:idx val="2"/>
          <c:order val="2"/>
          <c:tx>
            <c:strRef>
              <c:f>'Fig 1.19'!$C$7</c:f>
              <c:strCache>
                <c:ptCount val="1"/>
                <c:pt idx="0">
                  <c:v>1,0%</c:v>
                </c:pt>
              </c:strCache>
            </c:strRef>
          </c:tx>
          <c:spPr>
            <a:ln>
              <a:solidFill>
                <a:schemeClr val="accent2">
                  <a:lumMod val="75000"/>
                </a:schemeClr>
              </a:solidFill>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1.19'!$D$7:$AL$7</c:f>
              <c:numCache>
                <c:formatCode>0.0%</c:formatCode>
                <c:ptCount val="35"/>
                <c:pt idx="4">
                  <c:v>0.22800000000000001</c:v>
                </c:pt>
                <c:pt idx="5">
                  <c:v>0.22800000000000001</c:v>
                </c:pt>
                <c:pt idx="6">
                  <c:v>0.22800000000000001</c:v>
                </c:pt>
                <c:pt idx="7">
                  <c:v>0.25066044029352902</c:v>
                </c:pt>
                <c:pt idx="8">
                  <c:v>0.26891920149495391</c:v>
                </c:pt>
                <c:pt idx="9">
                  <c:v>0.28253737323181272</c:v>
                </c:pt>
                <c:pt idx="10">
                  <c:v>0.29417190231454016</c:v>
                </c:pt>
                <c:pt idx="11">
                  <c:v>0.30561776335808832</c:v>
                </c:pt>
                <c:pt idx="12">
                  <c:v>0.31460260475931312</c:v>
                </c:pt>
                <c:pt idx="13">
                  <c:v>0.32123683815878851</c:v>
                </c:pt>
                <c:pt idx="14">
                  <c:v>0.32582828840666989</c:v>
                </c:pt>
                <c:pt idx="15">
                  <c:v>0.33211174959020129</c:v>
                </c:pt>
                <c:pt idx="16">
                  <c:v>0.3400348947298098</c:v>
                </c:pt>
                <c:pt idx="17">
                  <c:v>0.34629821714989945</c:v>
                </c:pt>
                <c:pt idx="18">
                  <c:v>0.35095112796277661</c:v>
                </c:pt>
                <c:pt idx="19">
                  <c:v>0.35403098954901935</c:v>
                </c:pt>
                <c:pt idx="20">
                  <c:v>0.3555636130746922</c:v>
                </c:pt>
                <c:pt idx="21">
                  <c:v>0.3555636130746922</c:v>
                </c:pt>
                <c:pt idx="22">
                  <c:v>0.3555636130746922</c:v>
                </c:pt>
                <c:pt idx="23">
                  <c:v>0.35556361307469214</c:v>
                </c:pt>
                <c:pt idx="24">
                  <c:v>0.35556361307469209</c:v>
                </c:pt>
                <c:pt idx="25">
                  <c:v>0.35556361307469214</c:v>
                </c:pt>
                <c:pt idx="26">
                  <c:v>0.35556361307469214</c:v>
                </c:pt>
                <c:pt idx="27">
                  <c:v>0.35556361307469225</c:v>
                </c:pt>
                <c:pt idx="28">
                  <c:v>0.35556361307469231</c:v>
                </c:pt>
                <c:pt idx="29">
                  <c:v>0.35556361307469236</c:v>
                </c:pt>
                <c:pt idx="30">
                  <c:v>0.35556361307469231</c:v>
                </c:pt>
                <c:pt idx="31">
                  <c:v>0.35556361307469231</c:v>
                </c:pt>
                <c:pt idx="32">
                  <c:v>0.35556361307469231</c:v>
                </c:pt>
                <c:pt idx="33">
                  <c:v>0.35556361307469231</c:v>
                </c:pt>
                <c:pt idx="34">
                  <c:v>0.35556361307469236</c:v>
                </c:pt>
              </c:numCache>
            </c:numRef>
          </c:val>
          <c:smooth val="0"/>
          <c:extLst>
            <c:ext xmlns:c16="http://schemas.microsoft.com/office/drawing/2014/chart" uri="{C3380CC4-5D6E-409C-BE32-E72D297353CC}">
              <c16:uniqueId val="{00000002-FC64-4464-B4C9-9368291056A4}"/>
            </c:ext>
          </c:extLst>
        </c:ser>
        <c:ser>
          <c:idx val="3"/>
          <c:order val="3"/>
          <c:tx>
            <c:strRef>
              <c:f>'Fig 1.19'!$C$8</c:f>
              <c:strCache>
                <c:ptCount val="1"/>
                <c:pt idx="0">
                  <c:v>1,3%</c:v>
                </c:pt>
              </c:strCache>
            </c:strRef>
          </c:tx>
          <c:spPr>
            <a:ln>
              <a:solidFill>
                <a:srgbClr val="31859C"/>
              </a:solidFill>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1.19'!$D$8:$AL$8</c:f>
              <c:numCache>
                <c:formatCode>0.0%</c:formatCode>
                <c:ptCount val="35"/>
                <c:pt idx="4">
                  <c:v>0.22800000000000001</c:v>
                </c:pt>
                <c:pt idx="5">
                  <c:v>0.22800000000000001</c:v>
                </c:pt>
                <c:pt idx="6">
                  <c:v>0.22800000000000001</c:v>
                </c:pt>
                <c:pt idx="7">
                  <c:v>0.25066044029352902</c:v>
                </c:pt>
                <c:pt idx="8">
                  <c:v>0.26891920149495391</c:v>
                </c:pt>
                <c:pt idx="9">
                  <c:v>0.28253737323181272</c:v>
                </c:pt>
                <c:pt idx="10">
                  <c:v>0.29417190231454016</c:v>
                </c:pt>
                <c:pt idx="11">
                  <c:v>0.30561776335808832</c:v>
                </c:pt>
                <c:pt idx="12">
                  <c:v>0.31460798490386482</c:v>
                </c:pt>
                <c:pt idx="13">
                  <c:v>0.32125009552717193</c:v>
                </c:pt>
                <c:pt idx="14">
                  <c:v>0.32562653894970367</c:v>
                </c:pt>
                <c:pt idx="15">
                  <c:v>0.33032119449346092</c:v>
                </c:pt>
                <c:pt idx="16">
                  <c:v>0.33630003317351309</c:v>
                </c:pt>
                <c:pt idx="17">
                  <c:v>0.34104040124367785</c:v>
                </c:pt>
                <c:pt idx="18">
                  <c:v>0.3445702843206756</c:v>
                </c:pt>
                <c:pt idx="19">
                  <c:v>0.34691093390010797</c:v>
                </c:pt>
                <c:pt idx="20">
                  <c:v>0.34807707926347015</c:v>
                </c:pt>
                <c:pt idx="21">
                  <c:v>0.34807707926347009</c:v>
                </c:pt>
                <c:pt idx="22">
                  <c:v>0.34807707926347015</c:v>
                </c:pt>
                <c:pt idx="23">
                  <c:v>0.3480770792634702</c:v>
                </c:pt>
                <c:pt idx="24">
                  <c:v>0.34807707926347009</c:v>
                </c:pt>
                <c:pt idx="25">
                  <c:v>0.34807707926347004</c:v>
                </c:pt>
                <c:pt idx="26">
                  <c:v>0.34807707926347009</c:v>
                </c:pt>
                <c:pt idx="27">
                  <c:v>0.34807707926347015</c:v>
                </c:pt>
                <c:pt idx="28">
                  <c:v>0.34807707926347009</c:v>
                </c:pt>
                <c:pt idx="29">
                  <c:v>0.34807707926347009</c:v>
                </c:pt>
                <c:pt idx="30">
                  <c:v>0.34807707926347015</c:v>
                </c:pt>
                <c:pt idx="31">
                  <c:v>0.34807707926347015</c:v>
                </c:pt>
                <c:pt idx="32">
                  <c:v>0.3480770792634702</c:v>
                </c:pt>
                <c:pt idx="33">
                  <c:v>0.34807707926347026</c:v>
                </c:pt>
                <c:pt idx="34">
                  <c:v>0.34807707926347026</c:v>
                </c:pt>
              </c:numCache>
            </c:numRef>
          </c:val>
          <c:smooth val="0"/>
          <c:extLst>
            <c:ext xmlns:c16="http://schemas.microsoft.com/office/drawing/2014/chart" uri="{C3380CC4-5D6E-409C-BE32-E72D297353CC}">
              <c16:uniqueId val="{00000003-FC64-4464-B4C9-9368291056A4}"/>
            </c:ext>
          </c:extLst>
        </c:ser>
        <c:ser>
          <c:idx val="4"/>
          <c:order val="4"/>
          <c:tx>
            <c:strRef>
              <c:f>'Fig 1.19'!$C$9</c:f>
              <c:strCache>
                <c:ptCount val="1"/>
                <c:pt idx="0">
                  <c:v>1,6%</c:v>
                </c:pt>
              </c:strCache>
            </c:strRef>
          </c:tx>
          <c:spPr>
            <a:ln>
              <a:solidFill>
                <a:srgbClr val="006600"/>
              </a:solidFill>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1.19'!$D$9:$AL$9</c:f>
              <c:numCache>
                <c:formatCode>0.0%</c:formatCode>
                <c:ptCount val="35"/>
                <c:pt idx="4">
                  <c:v>0.22800000000000001</c:v>
                </c:pt>
                <c:pt idx="5">
                  <c:v>0.22800000000000001</c:v>
                </c:pt>
                <c:pt idx="6">
                  <c:v>0.22800000000000001</c:v>
                </c:pt>
                <c:pt idx="7">
                  <c:v>0.25066044029352902</c:v>
                </c:pt>
                <c:pt idx="8">
                  <c:v>0.26891920149495391</c:v>
                </c:pt>
                <c:pt idx="9">
                  <c:v>0.28253737323181272</c:v>
                </c:pt>
                <c:pt idx="10">
                  <c:v>0.29417190231454016</c:v>
                </c:pt>
                <c:pt idx="11">
                  <c:v>0.30561776335808832</c:v>
                </c:pt>
                <c:pt idx="12">
                  <c:v>0.31461337149556401</c:v>
                </c:pt>
                <c:pt idx="13">
                  <c:v>0.32126337813269895</c:v>
                </c:pt>
                <c:pt idx="14">
                  <c:v>0.32564758040876518</c:v>
                </c:pt>
                <c:pt idx="15">
                  <c:v>0.32874386056885119</c:v>
                </c:pt>
                <c:pt idx="16">
                  <c:v>0.33275486531808052</c:v>
                </c:pt>
                <c:pt idx="17">
                  <c:v>0.33594449532295756</c:v>
                </c:pt>
                <c:pt idx="18">
                  <c:v>0.33832528229223757</c:v>
                </c:pt>
                <c:pt idx="19">
                  <c:v>0.33990678317052814</c:v>
                </c:pt>
                <c:pt idx="20">
                  <c:v>0.34069564359864452</c:v>
                </c:pt>
                <c:pt idx="21">
                  <c:v>0.34069564359864457</c:v>
                </c:pt>
                <c:pt idx="22">
                  <c:v>0.34069564359864457</c:v>
                </c:pt>
                <c:pt idx="23">
                  <c:v>0.34069564359864452</c:v>
                </c:pt>
                <c:pt idx="24">
                  <c:v>0.34069564359864457</c:v>
                </c:pt>
                <c:pt idx="25">
                  <c:v>0.34069564359864463</c:v>
                </c:pt>
                <c:pt idx="26">
                  <c:v>0.34069564359864463</c:v>
                </c:pt>
                <c:pt idx="27">
                  <c:v>0.34069564359864468</c:v>
                </c:pt>
                <c:pt idx="28">
                  <c:v>0.34069564359864468</c:v>
                </c:pt>
                <c:pt idx="29">
                  <c:v>0.34069564359864468</c:v>
                </c:pt>
                <c:pt idx="30">
                  <c:v>0.34069564359864474</c:v>
                </c:pt>
                <c:pt idx="31">
                  <c:v>0.34069564359864468</c:v>
                </c:pt>
                <c:pt idx="32">
                  <c:v>0.34069564359864474</c:v>
                </c:pt>
                <c:pt idx="33">
                  <c:v>0.34069564359864474</c:v>
                </c:pt>
                <c:pt idx="34">
                  <c:v>0.34069564359864479</c:v>
                </c:pt>
              </c:numCache>
            </c:numRef>
          </c:val>
          <c:smooth val="0"/>
          <c:extLst>
            <c:ext xmlns:c16="http://schemas.microsoft.com/office/drawing/2014/chart" uri="{C3380CC4-5D6E-409C-BE32-E72D297353CC}">
              <c16:uniqueId val="{00000004-FC64-4464-B4C9-9368291056A4}"/>
            </c:ext>
          </c:extLst>
        </c:ser>
        <c:ser>
          <c:idx val="5"/>
          <c:order val="5"/>
          <c:tx>
            <c:strRef>
              <c:f>'Fig 1.19'!$B$10</c:f>
              <c:strCache>
                <c:ptCount val="1"/>
                <c:pt idx="0">
                  <c:v>Rappel hypothèses sept. 2022 (sc. 1%)</c:v>
                </c:pt>
              </c:strCache>
            </c:strRef>
          </c:tx>
          <c:spPr>
            <a:ln>
              <a:solidFill>
                <a:schemeClr val="tx1">
                  <a:lumMod val="50000"/>
                  <a:lumOff val="50000"/>
                </a:schemeClr>
              </a:solidFill>
              <a:prstDash val="dash"/>
            </a:ln>
          </c:spPr>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1.19'!$D$10:$AL$10</c:f>
              <c:numCache>
                <c:formatCode>0.0%</c:formatCode>
                <c:ptCount val="35"/>
                <c:pt idx="0">
                  <c:v>0.22</c:v>
                </c:pt>
                <c:pt idx="1">
                  <c:v>0.22</c:v>
                </c:pt>
                <c:pt idx="2">
                  <c:v>0.217</c:v>
                </c:pt>
                <c:pt idx="3">
                  <c:v>0.22539999999999999</c:v>
                </c:pt>
                <c:pt idx="4">
                  <c:v>0.22539999999999999</c:v>
                </c:pt>
                <c:pt idx="5">
                  <c:v>0.22539999999999999</c:v>
                </c:pt>
                <c:pt idx="6">
                  <c:v>0.22539999999999999</c:v>
                </c:pt>
                <c:pt idx="7">
                  <c:v>0.2254000000000001</c:v>
                </c:pt>
                <c:pt idx="8">
                  <c:v>0.2254000000000001</c:v>
                </c:pt>
                <c:pt idx="9">
                  <c:v>0.22540000000000004</c:v>
                </c:pt>
                <c:pt idx="10">
                  <c:v>0.22540000000000013</c:v>
                </c:pt>
                <c:pt idx="11">
                  <c:v>0.22540000000000016</c:v>
                </c:pt>
                <c:pt idx="12">
                  <c:v>0.22540000000000021</c:v>
                </c:pt>
                <c:pt idx="13">
                  <c:v>0.22540000000000018</c:v>
                </c:pt>
                <c:pt idx="14">
                  <c:v>0.2254000000000001</c:v>
                </c:pt>
                <c:pt idx="15">
                  <c:v>0.22830946651798828</c:v>
                </c:pt>
                <c:pt idx="16">
                  <c:v>0.23519905772600413</c:v>
                </c:pt>
                <c:pt idx="17">
                  <c:v>0.24066152291810394</c:v>
                </c:pt>
                <c:pt idx="18">
                  <c:v>0.24472911074142936</c:v>
                </c:pt>
                <c:pt idx="19">
                  <c:v>0.24742630991780226</c:v>
                </c:pt>
                <c:pt idx="20">
                  <c:v>0.24877009343039222</c:v>
                </c:pt>
                <c:pt idx="21">
                  <c:v>0.24877009343039225</c:v>
                </c:pt>
                <c:pt idx="22">
                  <c:v>0.24877009343039216</c:v>
                </c:pt>
                <c:pt idx="23">
                  <c:v>0.24877009343039211</c:v>
                </c:pt>
                <c:pt idx="24">
                  <c:v>0.24877009343039216</c:v>
                </c:pt>
                <c:pt idx="25">
                  <c:v>0.24877009343039225</c:v>
                </c:pt>
                <c:pt idx="26">
                  <c:v>0.24877009343039225</c:v>
                </c:pt>
                <c:pt idx="27">
                  <c:v>0.24877009343039225</c:v>
                </c:pt>
                <c:pt idx="28">
                  <c:v>0.24877009343039228</c:v>
                </c:pt>
                <c:pt idx="29">
                  <c:v>0.24877009343039214</c:v>
                </c:pt>
                <c:pt idx="30">
                  <c:v>0.24877009343039211</c:v>
                </c:pt>
                <c:pt idx="31">
                  <c:v>0.24877009343039214</c:v>
                </c:pt>
                <c:pt idx="32">
                  <c:v>0.24877009343039219</c:v>
                </c:pt>
                <c:pt idx="33">
                  <c:v>0.24877009343039225</c:v>
                </c:pt>
                <c:pt idx="34">
                  <c:v>0.24877009343039225</c:v>
                </c:pt>
              </c:numCache>
            </c:numRef>
          </c:val>
          <c:smooth val="0"/>
          <c:extLst>
            <c:ext xmlns:c16="http://schemas.microsoft.com/office/drawing/2014/chart" uri="{C3380CC4-5D6E-409C-BE32-E72D297353CC}">
              <c16:uniqueId val="{00000005-FC64-4464-B4C9-9368291056A4}"/>
            </c:ext>
          </c:extLst>
        </c:ser>
        <c:ser>
          <c:idx val="6"/>
          <c:order val="6"/>
          <c:marker>
            <c:symbol val="none"/>
          </c:marker>
          <c:cat>
            <c:numRef>
              <c:f>'Fig 1.19'!$D$4:$AL$4</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'Fig 1.19'!#REF!</c:f>
              <c:numCache>
                <c:formatCode>General</c:formatCode>
                <c:ptCount val="1"/>
                <c:pt idx="0">
                  <c:v>1</c:v>
                </c:pt>
              </c:numCache>
            </c:numRef>
          </c:val>
          <c:smooth val="0"/>
          <c:extLst>
            <c:ext xmlns:c16="http://schemas.microsoft.com/office/drawing/2014/chart" uri="{C3380CC4-5D6E-409C-BE32-E72D297353CC}">
              <c16:uniqueId val="{00000006-FC64-4464-B4C9-9368291056A4}"/>
            </c:ext>
          </c:extLst>
        </c:ser>
        <c:dLbls>
          <c:showLegendKey val="0"/>
          <c:showVal val="0"/>
          <c:showCatName val="0"/>
          <c:showSerName val="0"/>
          <c:showPercent val="0"/>
          <c:showBubbleSize val="0"/>
        </c:dLbls>
        <c:smooth val="0"/>
        <c:axId val="79341824"/>
        <c:axId val="84881408"/>
      </c:lineChart>
      <c:catAx>
        <c:axId val="79341824"/>
        <c:scaling>
          <c:orientation val="minMax"/>
        </c:scaling>
        <c:delete val="0"/>
        <c:axPos val="b"/>
        <c:numFmt formatCode="General" sourceLinked="1"/>
        <c:majorTickMark val="out"/>
        <c:minorTickMark val="none"/>
        <c:tickLblPos val="nextTo"/>
        <c:txPr>
          <a:bodyPr rot="-5400000" vert="horz"/>
          <a:lstStyle/>
          <a:p>
            <a:pPr>
              <a:defRPr sz="1000"/>
            </a:pPr>
            <a:endParaRPr lang="fr-FR"/>
          </a:p>
        </c:txPr>
        <c:crossAx val="84881408"/>
        <c:crosses val="autoZero"/>
        <c:auto val="1"/>
        <c:lblAlgn val="ctr"/>
        <c:lblOffset val="100"/>
        <c:tickMarkSkip val="10"/>
        <c:noMultiLvlLbl val="0"/>
      </c:catAx>
      <c:valAx>
        <c:axId val="84881408"/>
        <c:scaling>
          <c:orientation val="minMax"/>
          <c:max val="0.4"/>
          <c:min val="0.15000000000000002"/>
        </c:scaling>
        <c:delete val="0"/>
        <c:axPos val="l"/>
        <c:majorGridlines>
          <c:spPr>
            <a:ln>
              <a:solidFill>
                <a:schemeClr val="bg1">
                  <a:lumMod val="85000"/>
                </a:schemeClr>
              </a:solidFill>
            </a:ln>
          </c:spPr>
        </c:majorGridlines>
        <c:title>
          <c:tx>
            <c:rich>
              <a:bodyPr rot="-5400000" vert="horz"/>
              <a:lstStyle/>
              <a:p>
                <a:pPr>
                  <a:defRPr sz="1050"/>
                </a:pPr>
                <a:r>
                  <a:rPr lang="en-US" sz="1050"/>
                  <a:t>en % de la</a:t>
                </a:r>
                <a:r>
                  <a:rPr lang="en-US" sz="1050" baseline="0"/>
                  <a:t> rémunération</a:t>
                </a:r>
                <a:r>
                  <a:rPr lang="en-US" sz="1050"/>
                  <a:t> totale</a:t>
                </a:r>
              </a:p>
            </c:rich>
          </c:tx>
          <c:overlay val="0"/>
        </c:title>
        <c:numFmt formatCode="0.0%" sourceLinked="0"/>
        <c:majorTickMark val="out"/>
        <c:minorTickMark val="none"/>
        <c:tickLblPos val="nextTo"/>
        <c:crossAx val="79341824"/>
        <c:crosses val="autoZero"/>
        <c:crossBetween val="between"/>
        <c:majorUnit val="0.05"/>
      </c:valAx>
    </c:plotArea>
    <c:legend>
      <c:legendPos val="b"/>
      <c:layout>
        <c:manualLayout>
          <c:xMode val="edge"/>
          <c:yMode val="edge"/>
          <c:x val="1.3277509362346352E-2"/>
          <c:y val="0.83619110548244391"/>
          <c:w val="0.91718422726449034"/>
          <c:h val="0.12799617100041086"/>
        </c:manualLayout>
      </c:layout>
      <c:overlay val="0"/>
      <c:txPr>
        <a:bodyPr/>
        <a:lstStyle/>
        <a:p>
          <a:pPr>
            <a:defRPr sz="1050" b="1"/>
          </a:pPr>
          <a:endParaRPr lang="fr-FR"/>
        </a:p>
      </c:txPr>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strRef>
              <c:f>'Fig 1.3'!$B$5</c:f>
              <c:strCache>
                <c:ptCount val="1"/>
                <c:pt idx="0">
                  <c:v>Projections: scénario central</c:v>
                </c:pt>
              </c:strCache>
            </c:strRef>
          </c:tx>
          <c:spPr>
            <a:ln w="31750">
              <a:solidFill>
                <a:srgbClr val="604A7B"/>
              </a:solidFill>
              <a:prstDash val="solid"/>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85-47BA-AC1A-A5686DF57D4F}"/>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85-47BA-AC1A-A5686DF57D4F}"/>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85-47BA-AC1A-A5686DF57D4F}"/>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85-47BA-AC1A-A5686DF57D4F}"/>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85-47BA-AC1A-A5686DF57D4F}"/>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85-47BA-AC1A-A5686DF57D4F}"/>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85-47BA-AC1A-A5686DF57D4F}"/>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85-47BA-AC1A-A5686DF57D4F}"/>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85-47BA-AC1A-A5686DF57D4F}"/>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85-47BA-AC1A-A5686DF57D4F}"/>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85-47BA-AC1A-A5686DF57D4F}"/>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85-47BA-AC1A-A5686DF57D4F}"/>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85-47BA-AC1A-A5686DF57D4F}"/>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85-47BA-AC1A-A5686DF57D4F}"/>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85-47BA-AC1A-A5686DF57D4F}"/>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85-47BA-AC1A-A5686DF57D4F}"/>
                </c:ext>
              </c:extLst>
            </c:dLbl>
            <c:dLbl>
              <c:idx val="16"/>
              <c:layout>
                <c:manualLayout>
                  <c:x val="-6.7841880341880337E-2"/>
                  <c:y val="4.5227920227920188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85-47BA-AC1A-A5686DF57D4F}"/>
                </c:ext>
              </c:extLst>
            </c:dLbl>
            <c:dLbl>
              <c:idx val="17"/>
              <c:layout>
                <c:manualLayout>
                  <c:x val="-4.9750712250712294E-2"/>
                  <c:y val="3.6182336182336142E-2"/>
                </c:manualLayout>
              </c:layout>
              <c:tx>
                <c:rich>
                  <a:bodyPr/>
                  <a:lstStyle/>
                  <a:p>
                    <a:fld id="{5FA4A37E-F63E-42BF-B24B-26A465318E5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5D85-47BA-AC1A-A5686DF57D4F}"/>
                </c:ext>
              </c:extLst>
            </c:dLbl>
            <c:dLbl>
              <c:idx val="18"/>
              <c:layout/>
              <c:tx>
                <c:rich>
                  <a:bodyPr/>
                  <a:lstStyle/>
                  <a:p>
                    <a:fld id="{7C8778C9-316E-4B85-86F6-BCF72ED6CD3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5D85-47BA-AC1A-A5686DF57D4F}"/>
                </c:ext>
              </c:extLst>
            </c:dLbl>
            <c:dLbl>
              <c:idx val="19"/>
              <c:layout/>
              <c:tx>
                <c:rich>
                  <a:bodyPr/>
                  <a:lstStyle/>
                  <a:p>
                    <a:fld id="{70867523-7E06-4851-9816-EF0EC0ADC41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D85-47BA-AC1A-A5686DF57D4F}"/>
                </c:ext>
              </c:extLst>
            </c:dLbl>
            <c:dLbl>
              <c:idx val="20"/>
              <c:layout/>
              <c:tx>
                <c:rich>
                  <a:bodyPr/>
                  <a:lstStyle/>
                  <a:p>
                    <a:fld id="{6E696405-A916-45B3-A3F1-95FA569D51C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5D85-47BA-AC1A-A5686DF57D4F}"/>
                </c:ext>
              </c:extLst>
            </c:dLbl>
            <c:dLbl>
              <c:idx val="21"/>
              <c:layout/>
              <c:tx>
                <c:rich>
                  <a:bodyPr/>
                  <a:lstStyle/>
                  <a:p>
                    <a:fld id="{3CF8E428-17EB-4131-A07E-D1FDF452741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5D85-47BA-AC1A-A5686DF57D4F}"/>
                </c:ext>
              </c:extLst>
            </c:dLbl>
            <c:dLbl>
              <c:idx val="22"/>
              <c:layout/>
              <c:tx>
                <c:rich>
                  <a:bodyPr/>
                  <a:lstStyle/>
                  <a:p>
                    <a:fld id="{E8C536E1-B3D0-4F2C-93B8-A1FE490FE88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5D85-47BA-AC1A-A5686DF57D4F}"/>
                </c:ext>
              </c:extLst>
            </c:dLbl>
            <c:dLbl>
              <c:idx val="23"/>
              <c:layout/>
              <c:tx>
                <c:rich>
                  <a:bodyPr/>
                  <a:lstStyle/>
                  <a:p>
                    <a:fld id="{C6AA9D70-1ABA-492B-9445-301C4035EDE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5D85-47BA-AC1A-A5686DF57D4F}"/>
                </c:ext>
              </c:extLst>
            </c:dLbl>
            <c:dLbl>
              <c:idx val="24"/>
              <c:layout/>
              <c:tx>
                <c:rich>
                  <a:bodyPr/>
                  <a:lstStyle/>
                  <a:p>
                    <a:fld id="{6D35E38F-41A4-484E-9AA5-4CF143D4AA5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5D85-47BA-AC1A-A5686DF57D4F}"/>
                </c:ext>
              </c:extLst>
            </c:dLbl>
            <c:dLbl>
              <c:idx val="25"/>
              <c:layout/>
              <c:tx>
                <c:rich>
                  <a:bodyPr/>
                  <a:lstStyle/>
                  <a:p>
                    <a:fld id="{37786F4C-04DA-4B8B-B0E3-BDCE2DFE02E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5D85-47BA-AC1A-A5686DF57D4F}"/>
                </c:ext>
              </c:extLst>
            </c:dLbl>
            <c:dLbl>
              <c:idx val="26"/>
              <c:layout/>
              <c:tx>
                <c:rich>
                  <a:bodyPr/>
                  <a:lstStyle/>
                  <a:p>
                    <a:fld id="{009945BB-9CE6-4811-90C3-4B33118B170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5D85-47BA-AC1A-A5686DF57D4F}"/>
                </c:ext>
              </c:extLst>
            </c:dLbl>
            <c:dLbl>
              <c:idx val="27"/>
              <c:layout/>
              <c:tx>
                <c:rich>
                  <a:bodyPr/>
                  <a:lstStyle/>
                  <a:p>
                    <a:fld id="{9DAD2B2D-A3DE-47DE-8554-52C341029F7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5D85-47BA-AC1A-A5686DF57D4F}"/>
                </c:ext>
              </c:extLst>
            </c:dLbl>
            <c:dLbl>
              <c:idx val="28"/>
              <c:layout/>
              <c:tx>
                <c:rich>
                  <a:bodyPr/>
                  <a:lstStyle/>
                  <a:p>
                    <a:fld id="{DBEFF9DE-73FE-471F-BF43-26A167A847A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5D85-47BA-AC1A-A5686DF57D4F}"/>
                </c:ext>
              </c:extLst>
            </c:dLbl>
            <c:dLbl>
              <c:idx val="29"/>
              <c:layout/>
              <c:tx>
                <c:rich>
                  <a:bodyPr/>
                  <a:lstStyle/>
                  <a:p>
                    <a:fld id="{DB8AF000-DE2E-424C-A475-A0E448392F0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5D85-47BA-AC1A-A5686DF57D4F}"/>
                </c:ext>
              </c:extLst>
            </c:dLbl>
            <c:dLbl>
              <c:idx val="30"/>
              <c:layout/>
              <c:tx>
                <c:rich>
                  <a:bodyPr/>
                  <a:lstStyle/>
                  <a:p>
                    <a:fld id="{0929FB63-F479-49C2-B3BA-B92105890DC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5D85-47BA-AC1A-A5686DF57D4F}"/>
                </c:ext>
              </c:extLst>
            </c:dLbl>
            <c:dLbl>
              <c:idx val="31"/>
              <c:layout/>
              <c:tx>
                <c:rich>
                  <a:bodyPr/>
                  <a:lstStyle/>
                  <a:p>
                    <a:fld id="{C3B4631D-FC1F-4E16-951D-CC5D77EC9F2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5D85-47BA-AC1A-A5686DF57D4F}"/>
                </c:ext>
              </c:extLst>
            </c:dLbl>
            <c:dLbl>
              <c:idx val="32"/>
              <c:layout/>
              <c:tx>
                <c:rich>
                  <a:bodyPr/>
                  <a:lstStyle/>
                  <a:p>
                    <a:fld id="{07E3D38F-78E6-4F2C-ACAC-E65113A8BD9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5D85-47BA-AC1A-A5686DF57D4F}"/>
                </c:ext>
              </c:extLst>
            </c:dLbl>
            <c:dLbl>
              <c:idx val="33"/>
              <c:layout/>
              <c:tx>
                <c:rich>
                  <a:bodyPr/>
                  <a:lstStyle/>
                  <a:p>
                    <a:fld id="{E7B8DF51-45AB-44A6-980B-9A30203D327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5D85-47BA-AC1A-A5686DF57D4F}"/>
                </c:ext>
              </c:extLst>
            </c:dLbl>
            <c:dLbl>
              <c:idx val="34"/>
              <c:layout/>
              <c:tx>
                <c:rich>
                  <a:bodyPr/>
                  <a:lstStyle/>
                  <a:p>
                    <a:fld id="{E8E0BAB9-E17A-43E4-8BC5-695CA2DE1CC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5D85-47BA-AC1A-A5686DF57D4F}"/>
                </c:ext>
              </c:extLst>
            </c:dLbl>
            <c:dLbl>
              <c:idx val="35"/>
              <c:layout/>
              <c:tx>
                <c:rich>
                  <a:bodyPr/>
                  <a:lstStyle/>
                  <a:p>
                    <a:fld id="{4E4CE6F5-6E7D-4CE9-9FCA-8B2CCD02FF1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5D85-47BA-AC1A-A5686DF57D4F}"/>
                </c:ext>
              </c:extLst>
            </c:dLbl>
            <c:dLbl>
              <c:idx val="36"/>
              <c:layout/>
              <c:tx>
                <c:rich>
                  <a:bodyPr/>
                  <a:lstStyle/>
                  <a:p>
                    <a:fld id="{D7A3AC24-6718-40EE-BA8A-C0DADAFDADF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4-5D85-47BA-AC1A-A5686DF57D4F}"/>
                </c:ext>
              </c:extLst>
            </c:dLbl>
            <c:dLbl>
              <c:idx val="37"/>
              <c:layout/>
              <c:tx>
                <c:rich>
                  <a:bodyPr/>
                  <a:lstStyle/>
                  <a:p>
                    <a:fld id="{34423131-25BF-4C5B-BE75-168CF53F9BD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5D85-47BA-AC1A-A5686DF57D4F}"/>
                </c:ext>
              </c:extLst>
            </c:dLbl>
            <c:dLbl>
              <c:idx val="38"/>
              <c:layout/>
              <c:tx>
                <c:rich>
                  <a:bodyPr/>
                  <a:lstStyle/>
                  <a:p>
                    <a:fld id="{D306BE62-5BED-409D-9828-3F16DB9EA1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5D85-47BA-AC1A-A5686DF57D4F}"/>
                </c:ext>
              </c:extLst>
            </c:dLbl>
            <c:dLbl>
              <c:idx val="39"/>
              <c:layout/>
              <c:tx>
                <c:rich>
                  <a:bodyPr/>
                  <a:lstStyle/>
                  <a:p>
                    <a:fld id="{6586AD00-3ED5-44EE-A94E-28F95F616E7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5D85-47BA-AC1A-A5686DF57D4F}"/>
                </c:ext>
              </c:extLst>
            </c:dLbl>
            <c:dLbl>
              <c:idx val="40"/>
              <c:layout/>
              <c:tx>
                <c:rich>
                  <a:bodyPr/>
                  <a:lstStyle/>
                  <a:p>
                    <a:fld id="{1AEA45E0-2FFD-4BCD-AD2E-D59C4D8E2E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5D85-47BA-AC1A-A5686DF57D4F}"/>
                </c:ext>
              </c:extLst>
            </c:dLbl>
            <c:dLbl>
              <c:idx val="41"/>
              <c:layout/>
              <c:tx>
                <c:rich>
                  <a:bodyPr/>
                  <a:lstStyle/>
                  <a:p>
                    <a:fld id="{5339D484-D8FF-4D47-AAC0-EE3149AAA55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5D85-47BA-AC1A-A5686DF57D4F}"/>
                </c:ext>
              </c:extLst>
            </c:dLbl>
            <c:dLbl>
              <c:idx val="42"/>
              <c:layout/>
              <c:tx>
                <c:rich>
                  <a:bodyPr/>
                  <a:lstStyle/>
                  <a:p>
                    <a:fld id="{124410EF-E91C-4C09-A98B-CD880865369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A-5D85-47BA-AC1A-A5686DF57D4F}"/>
                </c:ext>
              </c:extLst>
            </c:dLbl>
            <c:dLbl>
              <c:idx val="43"/>
              <c:layout/>
              <c:tx>
                <c:rich>
                  <a:bodyPr/>
                  <a:lstStyle/>
                  <a:p>
                    <a:fld id="{FAA63732-8D65-4EB2-990A-949667C998D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5D85-47BA-AC1A-A5686DF57D4F}"/>
                </c:ext>
              </c:extLst>
            </c:dLbl>
            <c:dLbl>
              <c:idx val="44"/>
              <c:layout/>
              <c:tx>
                <c:rich>
                  <a:bodyPr/>
                  <a:lstStyle/>
                  <a:p>
                    <a:fld id="{FCD5087B-83D2-44CD-AC47-3597DA2FF3B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C-5D85-47BA-AC1A-A5686DF57D4F}"/>
                </c:ext>
              </c:extLst>
            </c:dLbl>
            <c:dLbl>
              <c:idx val="45"/>
              <c:layout/>
              <c:tx>
                <c:rich>
                  <a:bodyPr/>
                  <a:lstStyle/>
                  <a:p>
                    <a:fld id="{0722A39F-CF74-4003-8343-0C3E9ED7169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D-5D85-47BA-AC1A-A5686DF57D4F}"/>
                </c:ext>
              </c:extLst>
            </c:dLbl>
            <c:dLbl>
              <c:idx val="46"/>
              <c:layout/>
              <c:tx>
                <c:rich>
                  <a:bodyPr/>
                  <a:lstStyle/>
                  <a:p>
                    <a:fld id="{327F84C6-56D3-41F0-A54B-1B79608B092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E-5D85-47BA-AC1A-A5686DF57D4F}"/>
                </c:ext>
              </c:extLst>
            </c:dLbl>
            <c:dLbl>
              <c:idx val="47"/>
              <c:layout/>
              <c:tx>
                <c:rich>
                  <a:bodyPr/>
                  <a:lstStyle/>
                  <a:p>
                    <a:fld id="{1EB112E1-DCCE-4173-895A-2FC1860039E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F-5D85-47BA-AC1A-A5686DF57D4F}"/>
                </c:ext>
              </c:extLst>
            </c:dLbl>
            <c:dLbl>
              <c:idx val="48"/>
              <c:layout/>
              <c:tx>
                <c:rich>
                  <a:bodyPr/>
                  <a:lstStyle/>
                  <a:p>
                    <a:fld id="{B8580B02-9B1D-490E-B4C4-1872DF76DB6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0-5D85-47BA-AC1A-A5686DF57D4F}"/>
                </c:ext>
              </c:extLst>
            </c:dLbl>
            <c:dLbl>
              <c:idx val="49"/>
              <c:layout/>
              <c:tx>
                <c:rich>
                  <a:bodyPr/>
                  <a:lstStyle/>
                  <a:p>
                    <a:fld id="{0ED1756E-1EC9-4470-8F59-466910DF402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1-5D85-47BA-AC1A-A5686DF57D4F}"/>
                </c:ext>
              </c:extLst>
            </c:dLbl>
            <c:dLbl>
              <c:idx val="50"/>
              <c:layout/>
              <c:tx>
                <c:rich>
                  <a:bodyPr/>
                  <a:lstStyle/>
                  <a:p>
                    <a:fld id="{FC6DC4CB-328D-4132-BBC6-8F73D682614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2-5D85-47BA-AC1A-A5686DF57D4F}"/>
                </c:ext>
              </c:extLst>
            </c:dLbl>
            <c:dLbl>
              <c:idx val="51"/>
              <c:layout/>
              <c:tx>
                <c:rich>
                  <a:bodyPr/>
                  <a:lstStyle/>
                  <a:p>
                    <a:fld id="{C9473FDC-0731-4B04-841D-ABBBE324820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3-5D85-47BA-AC1A-A5686DF57D4F}"/>
                </c:ext>
              </c:extLst>
            </c:dLbl>
            <c:dLbl>
              <c:idx val="52"/>
              <c:layout/>
              <c:tx>
                <c:rich>
                  <a:bodyPr/>
                  <a:lstStyle/>
                  <a:p>
                    <a:fld id="{DED2E85A-7442-4568-87E0-ECE8CDCECF4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4-5D85-47BA-AC1A-A5686DF57D4F}"/>
                </c:ext>
              </c:extLst>
            </c:dLbl>
            <c:dLbl>
              <c:idx val="53"/>
              <c:layout/>
              <c:tx>
                <c:rich>
                  <a:bodyPr/>
                  <a:lstStyle/>
                  <a:p>
                    <a:fld id="{35CF61F6-5B2A-45D2-A785-A423C57B46D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5-5D85-47BA-AC1A-A5686DF57D4F}"/>
                </c:ext>
              </c:extLst>
            </c:dLbl>
            <c:dLbl>
              <c:idx val="54"/>
              <c:layout/>
              <c:tx>
                <c:rich>
                  <a:bodyPr/>
                  <a:lstStyle/>
                  <a:p>
                    <a:fld id="{C3DB6561-0F4F-48CF-8986-09060A10D58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5D85-47BA-AC1A-A5686DF57D4F}"/>
                </c:ext>
              </c:extLst>
            </c:dLbl>
            <c:dLbl>
              <c:idx val="55"/>
              <c:layout/>
              <c:tx>
                <c:rich>
                  <a:bodyPr/>
                  <a:lstStyle/>
                  <a:p>
                    <a:fld id="{6F032010-4044-434A-A92C-3DFC2083C84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5D85-47BA-AC1A-A5686DF57D4F}"/>
                </c:ext>
              </c:extLst>
            </c:dLbl>
            <c:dLbl>
              <c:idx val="56"/>
              <c:layout/>
              <c:tx>
                <c:rich>
                  <a:bodyPr/>
                  <a:lstStyle/>
                  <a:p>
                    <a:fld id="{0011820D-2D58-4D2D-A602-475A6A9A6DA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5D85-47BA-AC1A-A5686DF57D4F}"/>
                </c:ext>
              </c:extLst>
            </c:dLbl>
            <c:dLbl>
              <c:idx val="57"/>
              <c:layout/>
              <c:tx>
                <c:rich>
                  <a:bodyPr/>
                  <a:lstStyle/>
                  <a:p>
                    <a:fld id="{5FB821F4-5894-402D-BB7C-C3C95CB9D9E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9-5D85-47BA-AC1A-A5686DF57D4F}"/>
                </c:ext>
              </c:extLst>
            </c:dLbl>
            <c:dLbl>
              <c:idx val="58"/>
              <c:layout/>
              <c:tx>
                <c:rich>
                  <a:bodyPr/>
                  <a:lstStyle/>
                  <a:p>
                    <a:fld id="{A60603CA-FAB3-47FB-9D96-E8CFB7165C6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A-5D85-47BA-AC1A-A5686DF57D4F}"/>
                </c:ext>
              </c:extLst>
            </c:dLbl>
            <c:dLbl>
              <c:idx val="59"/>
              <c:layout/>
              <c:tx>
                <c:rich>
                  <a:bodyPr/>
                  <a:lstStyle/>
                  <a:p>
                    <a:fld id="{C4DD5CF6-DAE0-446F-9BF4-B424249258C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B-5D85-47BA-AC1A-A5686DF57D4F}"/>
                </c:ext>
              </c:extLst>
            </c:dLbl>
            <c:dLbl>
              <c:idx val="60"/>
              <c:layout/>
              <c:tx>
                <c:rich>
                  <a:bodyPr/>
                  <a:lstStyle/>
                  <a:p>
                    <a:fld id="{723ED69A-E902-488D-AB72-3B317890C84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C-5D85-47BA-AC1A-A5686DF57D4F}"/>
                </c:ext>
              </c:extLst>
            </c:dLbl>
            <c:dLbl>
              <c:idx val="61"/>
              <c:layout/>
              <c:tx>
                <c:rich>
                  <a:bodyPr/>
                  <a:lstStyle/>
                  <a:p>
                    <a:fld id="{517E78DA-2B0C-4EDF-88E1-6BAB2C24EA4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D-5D85-47BA-AC1A-A5686DF57D4F}"/>
                </c:ext>
              </c:extLst>
            </c:dLbl>
            <c:dLbl>
              <c:idx val="62"/>
              <c:layout/>
              <c:tx>
                <c:rich>
                  <a:bodyPr/>
                  <a:lstStyle/>
                  <a:p>
                    <a:fld id="{8FDCEF1D-2678-4D20-BB01-421126BE922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E-5D85-47BA-AC1A-A5686DF57D4F}"/>
                </c:ext>
              </c:extLst>
            </c:dLbl>
            <c:dLbl>
              <c:idx val="63"/>
              <c:layout/>
              <c:tx>
                <c:rich>
                  <a:bodyPr/>
                  <a:lstStyle/>
                  <a:p>
                    <a:fld id="{E1FC1DEA-C83A-4745-AA49-B032B45D72C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5D85-47BA-AC1A-A5686DF57D4F}"/>
                </c:ext>
              </c:extLst>
            </c:dLbl>
            <c:dLbl>
              <c:idx val="64"/>
              <c:layout/>
              <c:tx>
                <c:rich>
                  <a:bodyPr/>
                  <a:lstStyle/>
                  <a:p>
                    <a:fld id="{0445E3E3-4334-4A6B-8876-ECA7AF60287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5D85-47BA-AC1A-A5686DF57D4F}"/>
                </c:ext>
              </c:extLst>
            </c:dLbl>
            <c:dLbl>
              <c:idx val="65"/>
              <c:layout>
                <c:manualLayout>
                  <c:x val="-9.0455840455842106E-3"/>
                  <c:y val="3.6182336182336163E-2"/>
                </c:manualLayout>
              </c:layout>
              <c:tx>
                <c:rich>
                  <a:bodyPr/>
                  <a:lstStyle/>
                  <a:p>
                    <a:fld id="{A21EF639-B9A7-4419-83A0-5E492EE19EC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5D85-47BA-AC1A-A5686DF57D4F}"/>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1.3'!$H$5:$BU$5</c:f>
              <c:numCache>
                <c:formatCode>General</c:formatCode>
                <c:ptCount val="66"/>
                <c:pt idx="17" formatCode="0.0">
                  <c:v>23.1</c:v>
                </c:pt>
                <c:pt idx="18" formatCode="0.0">
                  <c:v>23.664604707838347</c:v>
                </c:pt>
                <c:pt idx="19" formatCode="0.0">
                  <c:v>23.718414008760909</c:v>
                </c:pt>
                <c:pt idx="20" formatCode="0.0">
                  <c:v>23.770244671872351</c:v>
                </c:pt>
                <c:pt idx="21" formatCode="0.0">
                  <c:v>23.820087050834378</c:v>
                </c:pt>
                <c:pt idx="22" formatCode="0.0">
                  <c:v>23.868044169314611</c:v>
                </c:pt>
                <c:pt idx="23" formatCode="0.0">
                  <c:v>23.914327270217857</c:v>
                </c:pt>
                <c:pt idx="24" formatCode="0.0">
                  <c:v>23.959230796165144</c:v>
                </c:pt>
                <c:pt idx="25" formatCode="0.0">
                  <c:v>24.002999184136719</c:v>
                </c:pt>
                <c:pt idx="26" formatCode="0.0">
                  <c:v>24.045979480643801</c:v>
                </c:pt>
                <c:pt idx="27" formatCode="0.0">
                  <c:v>24.088580369648472</c:v>
                </c:pt>
                <c:pt idx="28" formatCode="0.0">
                  <c:v>24.131288626591317</c:v>
                </c:pt>
                <c:pt idx="29" formatCode="0.0">
                  <c:v>24.17461341231164</c:v>
                </c:pt>
                <c:pt idx="30" formatCode="0.0">
                  <c:v>24.219065482272125</c:v>
                </c:pt>
                <c:pt idx="31" formatCode="0.0">
                  <c:v>24.265170144726795</c:v>
                </c:pt>
                <c:pt idx="32" formatCode="0.0">
                  <c:v>24.313387338532962</c:v>
                </c:pt>
                <c:pt idx="33" formatCode="0.0">
                  <c:v>24.364019416200794</c:v>
                </c:pt>
                <c:pt idx="34" formatCode="0.0">
                  <c:v>24.417363169029688</c:v>
                </c:pt>
                <c:pt idx="35" formatCode="0.0">
                  <c:v>24.473554869289519</c:v>
                </c:pt>
                <c:pt idx="36" formatCode="0.0">
                  <c:v>24.53262577038684</c:v>
                </c:pt>
                <c:pt idx="37" formatCode="0.0">
                  <c:v>24.594511157018427</c:v>
                </c:pt>
                <c:pt idx="38" formatCode="0.0">
                  <c:v>24.659055334512502</c:v>
                </c:pt>
                <c:pt idx="39" formatCode="0.0">
                  <c:v>24.726154878078042</c:v>
                </c:pt>
                <c:pt idx="40" formatCode="0.0">
                  <c:v>24.795600992436654</c:v>
                </c:pt>
                <c:pt idx="41" formatCode="0.0">
                  <c:v>24.867063747812963</c:v>
                </c:pt>
                <c:pt idx="42" formatCode="0.0">
                  <c:v>24.94028958942117</c:v>
                </c:pt>
                <c:pt idx="43" formatCode="0.0">
                  <c:v>25.014945675642416</c:v>
                </c:pt>
                <c:pt idx="44" formatCode="0.0">
                  <c:v>25.090731855521376</c:v>
                </c:pt>
                <c:pt idx="45" formatCode="0.0">
                  <c:v>25.16743882783949</c:v>
                </c:pt>
                <c:pt idx="46" formatCode="0.0">
                  <c:v>25.244732117131417</c:v>
                </c:pt>
                <c:pt idx="47" formatCode="0.0">
                  <c:v>25.3225136451323</c:v>
                </c:pt>
                <c:pt idx="48" formatCode="0.0">
                  <c:v>25.400682427151395</c:v>
                </c:pt>
                <c:pt idx="49" formatCode="0.0">
                  <c:v>25.479138330254063</c:v>
                </c:pt>
                <c:pt idx="50" formatCode="0.0">
                  <c:v>25.557788772640766</c:v>
                </c:pt>
                <c:pt idx="51" formatCode="0.0">
                  <c:v>25.636549717097743</c:v>
                </c:pt>
                <c:pt idx="52" formatCode="0.0">
                  <c:v>25.715342250454302</c:v>
                </c:pt>
                <c:pt idx="53" formatCode="0.0">
                  <c:v>25.79409405866814</c:v>
                </c:pt>
                <c:pt idx="54" formatCode="0.0">
                  <c:v>25.87274792258961</c:v>
                </c:pt>
                <c:pt idx="55" formatCode="0.0">
                  <c:v>25.951257632081067</c:v>
                </c:pt>
                <c:pt idx="56" formatCode="0.0">
                  <c:v>26.029593069432607</c:v>
                </c:pt>
                <c:pt idx="57" formatCode="0.0">
                  <c:v>26.10773025953371</c:v>
                </c:pt>
                <c:pt idx="58" formatCode="0.0">
                  <c:v>26.185652191742584</c:v>
                </c:pt>
                <c:pt idx="59" formatCode="0.0">
                  <c:v>26.2633468050538</c:v>
                </c:pt>
                <c:pt idx="60" formatCode="0.0">
                  <c:v>26.340805075031515</c:v>
                </c:pt>
                <c:pt idx="61" formatCode="0.0">
                  <c:v>26.41802088188026</c:v>
                </c:pt>
                <c:pt idx="62" formatCode="0.0">
                  <c:v>26.494990076521205</c:v>
                </c:pt>
                <c:pt idx="63" formatCode="0.0">
                  <c:v>26.571709947140331</c:v>
                </c:pt>
                <c:pt idx="64" formatCode="0.0">
                  <c:v>26.648178822780483</c:v>
                </c:pt>
                <c:pt idx="65" formatCode="0.0">
                  <c:v>26.724395782136551</c:v>
                </c:pt>
              </c:numCache>
            </c:numRef>
          </c:val>
          <c:smooth val="0"/>
          <c:extLst>
            <c:ext xmlns:c15="http://schemas.microsoft.com/office/drawing/2012/chart" uri="{02D57815-91ED-43cb-92C2-25804820EDAC}">
              <c15:datalabelsRange>
                <c15:f>'Fig 1.3'!$H$11:$BU$11</c15:f>
                <c15:dlblRangeCache>
                  <c:ptCount val="66"/>
                  <c:pt idx="17">
                    <c:v>23,1</c:v>
                  </c:pt>
                  <c:pt idx="65">
                    <c:v>26,7</c:v>
                  </c:pt>
                </c15:dlblRangeCache>
              </c15:datalabelsRange>
            </c:ext>
            <c:ext xmlns:c16="http://schemas.microsoft.com/office/drawing/2014/chart" uri="{C3380CC4-5D6E-409C-BE32-E72D297353CC}">
              <c16:uniqueId val="{00000042-5D85-47BA-AC1A-A5686DF57D4F}"/>
            </c:ext>
          </c:extLst>
        </c:ser>
        <c:ser>
          <c:idx val="1"/>
          <c:order val="1"/>
          <c:tx>
            <c:strRef>
              <c:f>'Fig 1.3'!$B$6</c:f>
              <c:strCache>
                <c:ptCount val="1"/>
                <c:pt idx="0">
                  <c:v>Projections: espérance de vie basse</c:v>
                </c:pt>
              </c:strCache>
            </c:strRef>
          </c:tx>
          <c:spPr>
            <a:ln w="31750">
              <a:solidFill>
                <a:srgbClr val="604A7B"/>
              </a:solidFill>
              <a:prstDash val="sys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D85-47BA-AC1A-A5686DF57D4F}"/>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5D85-47BA-AC1A-A5686DF57D4F}"/>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D85-47BA-AC1A-A5686DF57D4F}"/>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5D85-47BA-AC1A-A5686DF57D4F}"/>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5D85-47BA-AC1A-A5686DF57D4F}"/>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D85-47BA-AC1A-A5686DF57D4F}"/>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D85-47BA-AC1A-A5686DF57D4F}"/>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D85-47BA-AC1A-A5686DF57D4F}"/>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5D85-47BA-AC1A-A5686DF57D4F}"/>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D85-47BA-AC1A-A5686DF57D4F}"/>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5D85-47BA-AC1A-A5686DF57D4F}"/>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5D85-47BA-AC1A-A5686DF57D4F}"/>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5D85-47BA-AC1A-A5686DF57D4F}"/>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5D85-47BA-AC1A-A5686DF57D4F}"/>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5D85-47BA-AC1A-A5686DF57D4F}"/>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5D85-47BA-AC1A-A5686DF57D4F}"/>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5D85-47BA-AC1A-A5686DF57D4F}"/>
                </c:ext>
              </c:extLst>
            </c:dLbl>
            <c:dLbl>
              <c:idx val="17"/>
              <c:layout/>
              <c:tx>
                <c:rich>
                  <a:bodyPr/>
                  <a:lstStyle/>
                  <a:p>
                    <a:fld id="{FF517B0F-488D-42F6-A99B-6717B2BBDD5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4-5D85-47BA-AC1A-A5686DF57D4F}"/>
                </c:ext>
              </c:extLst>
            </c:dLbl>
            <c:dLbl>
              <c:idx val="18"/>
              <c:layout/>
              <c:tx>
                <c:rich>
                  <a:bodyPr/>
                  <a:lstStyle/>
                  <a:p>
                    <a:fld id="{82AAD774-3C9C-4D3B-91F4-AFD749FBA7A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5-5D85-47BA-AC1A-A5686DF57D4F}"/>
                </c:ext>
              </c:extLst>
            </c:dLbl>
            <c:dLbl>
              <c:idx val="19"/>
              <c:layout/>
              <c:tx>
                <c:rich>
                  <a:bodyPr/>
                  <a:lstStyle/>
                  <a:p>
                    <a:fld id="{2666DDED-4F29-48E4-8AF8-C622435252C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6-5D85-47BA-AC1A-A5686DF57D4F}"/>
                </c:ext>
              </c:extLst>
            </c:dLbl>
            <c:dLbl>
              <c:idx val="20"/>
              <c:layout/>
              <c:tx>
                <c:rich>
                  <a:bodyPr/>
                  <a:lstStyle/>
                  <a:p>
                    <a:fld id="{0B066424-AAF7-4776-A27A-70DDA207E6C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7-5D85-47BA-AC1A-A5686DF57D4F}"/>
                </c:ext>
              </c:extLst>
            </c:dLbl>
            <c:dLbl>
              <c:idx val="21"/>
              <c:layout/>
              <c:tx>
                <c:rich>
                  <a:bodyPr/>
                  <a:lstStyle/>
                  <a:p>
                    <a:fld id="{F4459F82-FAAD-4182-8EDB-BEB451A72E2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8-5D85-47BA-AC1A-A5686DF57D4F}"/>
                </c:ext>
              </c:extLst>
            </c:dLbl>
            <c:dLbl>
              <c:idx val="22"/>
              <c:layout/>
              <c:tx>
                <c:rich>
                  <a:bodyPr/>
                  <a:lstStyle/>
                  <a:p>
                    <a:fld id="{305862CE-6A23-4A51-9525-68AB84863B2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9-5D85-47BA-AC1A-A5686DF57D4F}"/>
                </c:ext>
              </c:extLst>
            </c:dLbl>
            <c:dLbl>
              <c:idx val="23"/>
              <c:layout/>
              <c:tx>
                <c:rich>
                  <a:bodyPr/>
                  <a:lstStyle/>
                  <a:p>
                    <a:fld id="{67C577F1-6556-428C-BFE9-C471059C46A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A-5D85-47BA-AC1A-A5686DF57D4F}"/>
                </c:ext>
              </c:extLst>
            </c:dLbl>
            <c:dLbl>
              <c:idx val="24"/>
              <c:layout/>
              <c:tx>
                <c:rich>
                  <a:bodyPr/>
                  <a:lstStyle/>
                  <a:p>
                    <a:fld id="{2C9DFE9A-FB77-40B6-AE2E-FB080A9027A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B-5D85-47BA-AC1A-A5686DF57D4F}"/>
                </c:ext>
              </c:extLst>
            </c:dLbl>
            <c:dLbl>
              <c:idx val="25"/>
              <c:layout/>
              <c:tx>
                <c:rich>
                  <a:bodyPr/>
                  <a:lstStyle/>
                  <a:p>
                    <a:fld id="{D0F4D86A-33CB-4623-A68A-30ADF81D1F6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C-5D85-47BA-AC1A-A5686DF57D4F}"/>
                </c:ext>
              </c:extLst>
            </c:dLbl>
            <c:dLbl>
              <c:idx val="26"/>
              <c:layout/>
              <c:tx>
                <c:rich>
                  <a:bodyPr/>
                  <a:lstStyle/>
                  <a:p>
                    <a:fld id="{05DF1680-0891-4ADB-A18F-EAC8A5F4469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D-5D85-47BA-AC1A-A5686DF57D4F}"/>
                </c:ext>
              </c:extLst>
            </c:dLbl>
            <c:dLbl>
              <c:idx val="27"/>
              <c:layout/>
              <c:tx>
                <c:rich>
                  <a:bodyPr/>
                  <a:lstStyle/>
                  <a:p>
                    <a:fld id="{511F5029-D442-4A6A-81C6-1A9F9E1DD98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E-5D85-47BA-AC1A-A5686DF57D4F}"/>
                </c:ext>
              </c:extLst>
            </c:dLbl>
            <c:dLbl>
              <c:idx val="28"/>
              <c:layout/>
              <c:tx>
                <c:rich>
                  <a:bodyPr/>
                  <a:lstStyle/>
                  <a:p>
                    <a:fld id="{7CBF3209-7AA9-4C15-A4F1-8A6EA603363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F-5D85-47BA-AC1A-A5686DF57D4F}"/>
                </c:ext>
              </c:extLst>
            </c:dLbl>
            <c:dLbl>
              <c:idx val="29"/>
              <c:layout/>
              <c:tx>
                <c:rich>
                  <a:bodyPr/>
                  <a:lstStyle/>
                  <a:p>
                    <a:fld id="{CCCAF06F-611A-4E92-84D5-C210A4228EE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5D85-47BA-AC1A-A5686DF57D4F}"/>
                </c:ext>
              </c:extLst>
            </c:dLbl>
            <c:dLbl>
              <c:idx val="30"/>
              <c:layout/>
              <c:tx>
                <c:rich>
                  <a:bodyPr/>
                  <a:lstStyle/>
                  <a:p>
                    <a:fld id="{29085867-BF19-4849-B27A-A18511579CF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5D85-47BA-AC1A-A5686DF57D4F}"/>
                </c:ext>
              </c:extLst>
            </c:dLbl>
            <c:dLbl>
              <c:idx val="31"/>
              <c:layout/>
              <c:tx>
                <c:rich>
                  <a:bodyPr/>
                  <a:lstStyle/>
                  <a:p>
                    <a:fld id="{2D3E91A0-D345-418D-A5F6-B97EA4F7E74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5D85-47BA-AC1A-A5686DF57D4F}"/>
                </c:ext>
              </c:extLst>
            </c:dLbl>
            <c:dLbl>
              <c:idx val="32"/>
              <c:layout/>
              <c:tx>
                <c:rich>
                  <a:bodyPr/>
                  <a:lstStyle/>
                  <a:p>
                    <a:fld id="{05D0EB8B-021F-4C84-9C91-4B986DF1054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3-5D85-47BA-AC1A-A5686DF57D4F}"/>
                </c:ext>
              </c:extLst>
            </c:dLbl>
            <c:dLbl>
              <c:idx val="33"/>
              <c:layout/>
              <c:tx>
                <c:rich>
                  <a:bodyPr/>
                  <a:lstStyle/>
                  <a:p>
                    <a:fld id="{B277B6E0-E0E2-4303-B87C-8D07342C264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5D85-47BA-AC1A-A5686DF57D4F}"/>
                </c:ext>
              </c:extLst>
            </c:dLbl>
            <c:dLbl>
              <c:idx val="34"/>
              <c:layout/>
              <c:tx>
                <c:rich>
                  <a:bodyPr/>
                  <a:lstStyle/>
                  <a:p>
                    <a:fld id="{811FB97B-1423-411B-8611-E7A1D0D5BB7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5D85-47BA-AC1A-A5686DF57D4F}"/>
                </c:ext>
              </c:extLst>
            </c:dLbl>
            <c:dLbl>
              <c:idx val="35"/>
              <c:layout/>
              <c:tx>
                <c:rich>
                  <a:bodyPr/>
                  <a:lstStyle/>
                  <a:p>
                    <a:fld id="{61E85CD6-B452-4BD6-907A-3BE1AB8A323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6-5D85-47BA-AC1A-A5686DF57D4F}"/>
                </c:ext>
              </c:extLst>
            </c:dLbl>
            <c:dLbl>
              <c:idx val="36"/>
              <c:layout/>
              <c:tx>
                <c:rich>
                  <a:bodyPr/>
                  <a:lstStyle/>
                  <a:p>
                    <a:fld id="{C0BDAE9F-34CD-4FBF-9447-2BBA383BCF1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5D85-47BA-AC1A-A5686DF57D4F}"/>
                </c:ext>
              </c:extLst>
            </c:dLbl>
            <c:dLbl>
              <c:idx val="37"/>
              <c:layout/>
              <c:tx>
                <c:rich>
                  <a:bodyPr/>
                  <a:lstStyle/>
                  <a:p>
                    <a:fld id="{6B09FDE0-B7CB-4C11-A0ED-40A53E614BC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5D85-47BA-AC1A-A5686DF57D4F}"/>
                </c:ext>
              </c:extLst>
            </c:dLbl>
            <c:dLbl>
              <c:idx val="38"/>
              <c:layout/>
              <c:tx>
                <c:rich>
                  <a:bodyPr/>
                  <a:lstStyle/>
                  <a:p>
                    <a:fld id="{B6FBE494-E9C5-466A-B50A-7C3FFC6B361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5D85-47BA-AC1A-A5686DF57D4F}"/>
                </c:ext>
              </c:extLst>
            </c:dLbl>
            <c:dLbl>
              <c:idx val="39"/>
              <c:layout/>
              <c:tx>
                <c:rich>
                  <a:bodyPr/>
                  <a:lstStyle/>
                  <a:p>
                    <a:fld id="{268D890F-6F32-422C-BF4E-DFA039FE40F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5D85-47BA-AC1A-A5686DF57D4F}"/>
                </c:ext>
              </c:extLst>
            </c:dLbl>
            <c:dLbl>
              <c:idx val="40"/>
              <c:layout/>
              <c:tx>
                <c:rich>
                  <a:bodyPr/>
                  <a:lstStyle/>
                  <a:p>
                    <a:fld id="{466E4085-7C41-4200-8A53-93BC9CC809C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5D85-47BA-AC1A-A5686DF57D4F}"/>
                </c:ext>
              </c:extLst>
            </c:dLbl>
            <c:dLbl>
              <c:idx val="41"/>
              <c:layout/>
              <c:tx>
                <c:rich>
                  <a:bodyPr/>
                  <a:lstStyle/>
                  <a:p>
                    <a:fld id="{5CFABAEB-C058-44F2-9B8D-8A4C91546DC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5D85-47BA-AC1A-A5686DF57D4F}"/>
                </c:ext>
              </c:extLst>
            </c:dLbl>
            <c:dLbl>
              <c:idx val="42"/>
              <c:layout/>
              <c:tx>
                <c:rich>
                  <a:bodyPr/>
                  <a:lstStyle/>
                  <a:p>
                    <a:fld id="{56FA538D-CCE0-400E-A978-87CF9E0C2E3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5D85-47BA-AC1A-A5686DF57D4F}"/>
                </c:ext>
              </c:extLst>
            </c:dLbl>
            <c:dLbl>
              <c:idx val="43"/>
              <c:layout/>
              <c:tx>
                <c:rich>
                  <a:bodyPr/>
                  <a:lstStyle/>
                  <a:p>
                    <a:fld id="{B3BC13CB-2528-4654-967E-63881DBF09C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5D85-47BA-AC1A-A5686DF57D4F}"/>
                </c:ext>
              </c:extLst>
            </c:dLbl>
            <c:dLbl>
              <c:idx val="44"/>
              <c:layout/>
              <c:tx>
                <c:rich>
                  <a:bodyPr/>
                  <a:lstStyle/>
                  <a:p>
                    <a:fld id="{A0C68FE4-532A-4090-9705-D6B0578DC59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5D85-47BA-AC1A-A5686DF57D4F}"/>
                </c:ext>
              </c:extLst>
            </c:dLbl>
            <c:dLbl>
              <c:idx val="45"/>
              <c:layout/>
              <c:tx>
                <c:rich>
                  <a:bodyPr/>
                  <a:lstStyle/>
                  <a:p>
                    <a:fld id="{73CD3EF3-2243-4BD5-BDFC-AC96EF8AA00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5D85-47BA-AC1A-A5686DF57D4F}"/>
                </c:ext>
              </c:extLst>
            </c:dLbl>
            <c:dLbl>
              <c:idx val="46"/>
              <c:layout/>
              <c:tx>
                <c:rich>
                  <a:bodyPr/>
                  <a:lstStyle/>
                  <a:p>
                    <a:fld id="{E92DA17F-3C9B-4AE7-AD1D-5B058D015EE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5D85-47BA-AC1A-A5686DF57D4F}"/>
                </c:ext>
              </c:extLst>
            </c:dLbl>
            <c:dLbl>
              <c:idx val="47"/>
              <c:layout/>
              <c:tx>
                <c:rich>
                  <a:bodyPr/>
                  <a:lstStyle/>
                  <a:p>
                    <a:fld id="{3223FC09-4972-4CD4-99E4-C2665907974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2-5D85-47BA-AC1A-A5686DF57D4F}"/>
                </c:ext>
              </c:extLst>
            </c:dLbl>
            <c:dLbl>
              <c:idx val="48"/>
              <c:layout/>
              <c:tx>
                <c:rich>
                  <a:bodyPr/>
                  <a:lstStyle/>
                  <a:p>
                    <a:fld id="{61B9115F-A9A6-4B23-87BB-501D107A396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3-5D85-47BA-AC1A-A5686DF57D4F}"/>
                </c:ext>
              </c:extLst>
            </c:dLbl>
            <c:dLbl>
              <c:idx val="49"/>
              <c:layout/>
              <c:tx>
                <c:rich>
                  <a:bodyPr/>
                  <a:lstStyle/>
                  <a:p>
                    <a:fld id="{C72E08BC-BD59-4C9F-AE1E-D5311C288DD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4-5D85-47BA-AC1A-A5686DF57D4F}"/>
                </c:ext>
              </c:extLst>
            </c:dLbl>
            <c:dLbl>
              <c:idx val="50"/>
              <c:layout/>
              <c:tx>
                <c:rich>
                  <a:bodyPr/>
                  <a:lstStyle/>
                  <a:p>
                    <a:fld id="{CB749E7D-9BE8-49AF-B7F7-E84A2CF1CFB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5-5D85-47BA-AC1A-A5686DF57D4F}"/>
                </c:ext>
              </c:extLst>
            </c:dLbl>
            <c:dLbl>
              <c:idx val="51"/>
              <c:layout/>
              <c:tx>
                <c:rich>
                  <a:bodyPr/>
                  <a:lstStyle/>
                  <a:p>
                    <a:fld id="{BBDAD63C-B192-4336-90C1-91E7DFCEE08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6-5D85-47BA-AC1A-A5686DF57D4F}"/>
                </c:ext>
              </c:extLst>
            </c:dLbl>
            <c:dLbl>
              <c:idx val="52"/>
              <c:layout/>
              <c:tx>
                <c:rich>
                  <a:bodyPr/>
                  <a:lstStyle/>
                  <a:p>
                    <a:fld id="{6E2F81E7-58FE-4489-9A7F-1FCF3C3989C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7-5D85-47BA-AC1A-A5686DF57D4F}"/>
                </c:ext>
              </c:extLst>
            </c:dLbl>
            <c:dLbl>
              <c:idx val="53"/>
              <c:layout/>
              <c:tx>
                <c:rich>
                  <a:bodyPr/>
                  <a:lstStyle/>
                  <a:p>
                    <a:fld id="{C8EE6823-1EC2-4104-A257-502D364D54A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8-5D85-47BA-AC1A-A5686DF57D4F}"/>
                </c:ext>
              </c:extLst>
            </c:dLbl>
            <c:dLbl>
              <c:idx val="54"/>
              <c:layout/>
              <c:tx>
                <c:rich>
                  <a:bodyPr/>
                  <a:lstStyle/>
                  <a:p>
                    <a:fld id="{7ED93750-A908-4A59-8AD8-FE0B231CC40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9-5D85-47BA-AC1A-A5686DF57D4F}"/>
                </c:ext>
              </c:extLst>
            </c:dLbl>
            <c:dLbl>
              <c:idx val="55"/>
              <c:layout/>
              <c:tx>
                <c:rich>
                  <a:bodyPr/>
                  <a:lstStyle/>
                  <a:p>
                    <a:fld id="{122ED58E-9332-4BB8-8A80-B1AB94C7EA4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A-5D85-47BA-AC1A-A5686DF57D4F}"/>
                </c:ext>
              </c:extLst>
            </c:dLbl>
            <c:dLbl>
              <c:idx val="56"/>
              <c:layout/>
              <c:tx>
                <c:rich>
                  <a:bodyPr/>
                  <a:lstStyle/>
                  <a:p>
                    <a:fld id="{6239174F-7022-421A-BDF4-15DF3E95E34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B-5D85-47BA-AC1A-A5686DF57D4F}"/>
                </c:ext>
              </c:extLst>
            </c:dLbl>
            <c:dLbl>
              <c:idx val="57"/>
              <c:layout/>
              <c:tx>
                <c:rich>
                  <a:bodyPr/>
                  <a:lstStyle/>
                  <a:p>
                    <a:fld id="{34363211-8E1D-4FCA-ADA9-14BB96365DC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C-5D85-47BA-AC1A-A5686DF57D4F}"/>
                </c:ext>
              </c:extLst>
            </c:dLbl>
            <c:dLbl>
              <c:idx val="58"/>
              <c:layout/>
              <c:tx>
                <c:rich>
                  <a:bodyPr/>
                  <a:lstStyle/>
                  <a:p>
                    <a:fld id="{17804305-61CD-4798-8973-D3671FF7A3C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D-5D85-47BA-AC1A-A5686DF57D4F}"/>
                </c:ext>
              </c:extLst>
            </c:dLbl>
            <c:dLbl>
              <c:idx val="59"/>
              <c:layout/>
              <c:tx>
                <c:rich>
                  <a:bodyPr/>
                  <a:lstStyle/>
                  <a:p>
                    <a:fld id="{1D851CC7-1095-4C63-8D54-8D03AB6FADE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E-5D85-47BA-AC1A-A5686DF57D4F}"/>
                </c:ext>
              </c:extLst>
            </c:dLbl>
            <c:dLbl>
              <c:idx val="60"/>
              <c:layout/>
              <c:tx>
                <c:rich>
                  <a:bodyPr/>
                  <a:lstStyle/>
                  <a:p>
                    <a:fld id="{B6E88997-D4FE-4F48-A58E-A963FDF4029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F-5D85-47BA-AC1A-A5686DF57D4F}"/>
                </c:ext>
              </c:extLst>
            </c:dLbl>
            <c:dLbl>
              <c:idx val="61"/>
              <c:layout/>
              <c:tx>
                <c:rich>
                  <a:bodyPr/>
                  <a:lstStyle/>
                  <a:p>
                    <a:fld id="{3DDC0995-7F29-43EA-87EE-6812E77B606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0-5D85-47BA-AC1A-A5686DF57D4F}"/>
                </c:ext>
              </c:extLst>
            </c:dLbl>
            <c:dLbl>
              <c:idx val="62"/>
              <c:layout/>
              <c:tx>
                <c:rich>
                  <a:bodyPr/>
                  <a:lstStyle/>
                  <a:p>
                    <a:fld id="{BBBBE1A2-30DB-4B34-B046-F5FB2731D29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1-5D85-47BA-AC1A-A5686DF57D4F}"/>
                </c:ext>
              </c:extLst>
            </c:dLbl>
            <c:dLbl>
              <c:idx val="63"/>
              <c:layout/>
              <c:tx>
                <c:rich>
                  <a:bodyPr/>
                  <a:lstStyle/>
                  <a:p>
                    <a:fld id="{F820212A-8AD7-4D58-B712-0BF6F622DEE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2-5D85-47BA-AC1A-A5686DF57D4F}"/>
                </c:ext>
              </c:extLst>
            </c:dLbl>
            <c:dLbl>
              <c:idx val="64"/>
              <c:layout/>
              <c:tx>
                <c:rich>
                  <a:bodyPr/>
                  <a:lstStyle/>
                  <a:p>
                    <a:fld id="{D836D746-59E2-4D75-869B-F40341482C7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3-5D85-47BA-AC1A-A5686DF57D4F}"/>
                </c:ext>
              </c:extLst>
            </c:dLbl>
            <c:dLbl>
              <c:idx val="65"/>
              <c:layout>
                <c:manualLayout>
                  <c:x val="0"/>
                  <c:y val="2.7136752136752096E-2"/>
                </c:manualLayout>
              </c:layout>
              <c:tx>
                <c:rich>
                  <a:bodyPr/>
                  <a:lstStyle/>
                  <a:p>
                    <a:fld id="{394B8F7D-BC8B-4F78-83D8-70BB2C001B9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4-5D85-47BA-AC1A-A5686DF57D4F}"/>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1.3'!$H$6:$BU$6</c:f>
              <c:numCache>
                <c:formatCode>General</c:formatCode>
                <c:ptCount val="66"/>
                <c:pt idx="17" formatCode="0.0">
                  <c:v>23.1</c:v>
                </c:pt>
                <c:pt idx="18" formatCode="0.0">
                  <c:v>23.436826498924582</c:v>
                </c:pt>
                <c:pt idx="19" formatCode="0.0">
                  <c:v>23.442219730338024</c:v>
                </c:pt>
                <c:pt idx="20" formatCode="0.0">
                  <c:v>23.445748224926064</c:v>
                </c:pt>
                <c:pt idx="21" formatCode="0.0">
                  <c:v>23.447409038582961</c:v>
                </c:pt>
                <c:pt idx="22" formatCode="0.0">
                  <c:v>23.447318695020865</c:v>
                </c:pt>
                <c:pt idx="23" formatCode="0.0">
                  <c:v>23.445706215586057</c:v>
                </c:pt>
                <c:pt idx="24" formatCode="0.0">
                  <c:v>23.442893378575679</c:v>
                </c:pt>
                <c:pt idx="25" formatCode="0.0">
                  <c:v>23.438925379476448</c:v>
                </c:pt>
                <c:pt idx="26" formatCode="0.0">
                  <c:v>23.433909160997402</c:v>
                </c:pt>
                <c:pt idx="27" formatCode="0.0">
                  <c:v>23.427957211853954</c:v>
                </c:pt>
                <c:pt idx="28" formatCode="0.0">
                  <c:v>23.421379042442723</c:v>
                </c:pt>
                <c:pt idx="29" formatCode="0.0">
                  <c:v>23.414474296750829</c:v>
                </c:pt>
                <c:pt idx="30" formatCode="0.0">
                  <c:v>23.407618437141672</c:v>
                </c:pt>
                <c:pt idx="31" formatCode="0.0">
                  <c:v>23.401319856047579</c:v>
                </c:pt>
                <c:pt idx="32" formatCode="0.0">
                  <c:v>23.396080083119788</c:v>
                </c:pt>
                <c:pt idx="33" formatCode="0.0">
                  <c:v>23.392400401718483</c:v>
                </c:pt>
                <c:pt idx="34" formatCode="0.0">
                  <c:v>23.390730780086287</c:v>
                </c:pt>
                <c:pt idx="35" formatCode="0.0">
                  <c:v>23.391322541492453</c:v>
                </c:pt>
                <c:pt idx="36" formatCode="0.0">
                  <c:v>23.394287848352892</c:v>
                </c:pt>
                <c:pt idx="37" formatCode="0.0">
                  <c:v>23.399611968755547</c:v>
                </c:pt>
                <c:pt idx="38" formatCode="0.0">
                  <c:v>23.407161489232685</c:v>
                </c:pt>
                <c:pt idx="39" formatCode="0.0">
                  <c:v>23.417075601826486</c:v>
                </c:pt>
                <c:pt idx="40" formatCode="0.0">
                  <c:v>23.429407479951529</c:v>
                </c:pt>
                <c:pt idx="41" formatCode="0.0">
                  <c:v>23.444146291051805</c:v>
                </c:pt>
                <c:pt idx="42" formatCode="0.0">
                  <c:v>23.461219184525262</c:v>
                </c:pt>
                <c:pt idx="43" formatCode="0.0">
                  <c:v>23.480504275813775</c:v>
                </c:pt>
                <c:pt idx="44" formatCode="0.0">
                  <c:v>23.501828567310383</c:v>
                </c:pt>
                <c:pt idx="45" formatCode="0.0">
                  <c:v>23.524984303211017</c:v>
                </c:pt>
                <c:pt idx="46" formatCode="0.0">
                  <c:v>23.549733159785465</c:v>
                </c:pt>
                <c:pt idx="47" formatCode="0.0">
                  <c:v>23.575828357058359</c:v>
                </c:pt>
                <c:pt idx="48" formatCode="0.0">
                  <c:v>23.603033522405511</c:v>
                </c:pt>
                <c:pt idx="49" formatCode="0.0">
                  <c:v>23.631129509452521</c:v>
                </c:pt>
                <c:pt idx="50" formatCode="0.0">
                  <c:v>23.659925494994464</c:v>
                </c:pt>
                <c:pt idx="51" formatCode="0.0">
                  <c:v>23.68925849623264</c:v>
                </c:pt>
                <c:pt idx="52" formatCode="0.0">
                  <c:v>23.718988184538667</c:v>
                </c:pt>
                <c:pt idx="53" formatCode="0.0">
                  <c:v>23.748997863888164</c:v>
                </c:pt>
                <c:pt idx="54" formatCode="0.0">
                  <c:v>23.779202044179506</c:v>
                </c:pt>
                <c:pt idx="55" formatCode="0.0">
                  <c:v>23.80953757089587</c:v>
                </c:pt>
                <c:pt idx="56" formatCode="0.0">
                  <c:v>23.839965424300463</c:v>
                </c:pt>
                <c:pt idx="57" formatCode="0.0">
                  <c:v>23.870457144664936</c:v>
                </c:pt>
                <c:pt idx="58" formatCode="0.0">
                  <c:v>23.900994037390408</c:v>
                </c:pt>
                <c:pt idx="59" formatCode="0.0">
                  <c:v>23.931563870665261</c:v>
                </c:pt>
                <c:pt idx="60" formatCode="0.0">
                  <c:v>23.962158281969156</c:v>
                </c:pt>
                <c:pt idx="61" formatCode="0.0">
                  <c:v>23.992772014507729</c:v>
                </c:pt>
                <c:pt idx="62" formatCode="0.0">
                  <c:v>24.023401752753269</c:v>
                </c:pt>
                <c:pt idx="63" formatCode="0.0">
                  <c:v>24.054045447814257</c:v>
                </c:pt>
                <c:pt idx="64" formatCode="0.0">
                  <c:v>24.084701864003623</c:v>
                </c:pt>
                <c:pt idx="65" formatCode="0.0">
                  <c:v>24.115370279264916</c:v>
                </c:pt>
              </c:numCache>
            </c:numRef>
          </c:val>
          <c:smooth val="0"/>
          <c:extLst>
            <c:ext xmlns:c15="http://schemas.microsoft.com/office/drawing/2012/chart" uri="{02D57815-91ED-43cb-92C2-25804820EDAC}">
              <c15:datalabelsRange>
                <c15:f>'Fig 1.3'!$H$12:$BU$12</c15:f>
                <c15:dlblRangeCache>
                  <c:ptCount val="66"/>
                  <c:pt idx="65">
                    <c:v>24,1</c:v>
                  </c:pt>
                </c15:dlblRangeCache>
              </c15:datalabelsRange>
            </c:ext>
            <c:ext xmlns:c16="http://schemas.microsoft.com/office/drawing/2014/chart" uri="{C3380CC4-5D6E-409C-BE32-E72D297353CC}">
              <c16:uniqueId val="{00000085-5D85-47BA-AC1A-A5686DF57D4F}"/>
            </c:ext>
          </c:extLst>
        </c:ser>
        <c:ser>
          <c:idx val="2"/>
          <c:order val="2"/>
          <c:tx>
            <c:strRef>
              <c:f>'Fig 1.3'!$B$7</c:f>
              <c:strCache>
                <c:ptCount val="1"/>
                <c:pt idx="0">
                  <c:v>Projections: espérance de vie haute</c:v>
                </c:pt>
              </c:strCache>
            </c:strRef>
          </c:tx>
          <c:spPr>
            <a:ln w="31750">
              <a:solidFill>
                <a:srgbClr val="604A7B"/>
              </a:solidFill>
              <a:prstDash val="lg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6-5D85-47BA-AC1A-A5686DF57D4F}"/>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7-5D85-47BA-AC1A-A5686DF57D4F}"/>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8-5D85-47BA-AC1A-A5686DF57D4F}"/>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9-5D85-47BA-AC1A-A5686DF57D4F}"/>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A-5D85-47BA-AC1A-A5686DF57D4F}"/>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B-5D85-47BA-AC1A-A5686DF57D4F}"/>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C-5D85-47BA-AC1A-A5686DF57D4F}"/>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D-5D85-47BA-AC1A-A5686DF57D4F}"/>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E-5D85-47BA-AC1A-A5686DF57D4F}"/>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F-5D85-47BA-AC1A-A5686DF57D4F}"/>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5D85-47BA-AC1A-A5686DF57D4F}"/>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5D85-47BA-AC1A-A5686DF57D4F}"/>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5D85-47BA-AC1A-A5686DF57D4F}"/>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5D85-47BA-AC1A-A5686DF57D4F}"/>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5D85-47BA-AC1A-A5686DF57D4F}"/>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5D85-47BA-AC1A-A5686DF57D4F}"/>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5D85-47BA-AC1A-A5686DF57D4F}"/>
                </c:ext>
              </c:extLst>
            </c:dLbl>
            <c:dLbl>
              <c:idx val="17"/>
              <c:layout/>
              <c:tx>
                <c:rich>
                  <a:bodyPr/>
                  <a:lstStyle/>
                  <a:p>
                    <a:fld id="{62B886A2-3945-43F9-B7A5-8C8C0067420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7-5D85-47BA-AC1A-A5686DF57D4F}"/>
                </c:ext>
              </c:extLst>
            </c:dLbl>
            <c:dLbl>
              <c:idx val="18"/>
              <c:layout/>
              <c:tx>
                <c:rich>
                  <a:bodyPr/>
                  <a:lstStyle/>
                  <a:p>
                    <a:fld id="{6D23AB81-8918-427B-ADA1-5294C1B39FE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8-5D85-47BA-AC1A-A5686DF57D4F}"/>
                </c:ext>
              </c:extLst>
            </c:dLbl>
            <c:dLbl>
              <c:idx val="19"/>
              <c:layout/>
              <c:tx>
                <c:rich>
                  <a:bodyPr/>
                  <a:lstStyle/>
                  <a:p>
                    <a:fld id="{392E0705-5526-4828-926C-A3B26837A7F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9-5D85-47BA-AC1A-A5686DF57D4F}"/>
                </c:ext>
              </c:extLst>
            </c:dLbl>
            <c:dLbl>
              <c:idx val="20"/>
              <c:layout/>
              <c:tx>
                <c:rich>
                  <a:bodyPr/>
                  <a:lstStyle/>
                  <a:p>
                    <a:fld id="{5E71E9C5-00DC-4264-B45A-C4CBF11C4F4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A-5D85-47BA-AC1A-A5686DF57D4F}"/>
                </c:ext>
              </c:extLst>
            </c:dLbl>
            <c:dLbl>
              <c:idx val="21"/>
              <c:layout/>
              <c:tx>
                <c:rich>
                  <a:bodyPr/>
                  <a:lstStyle/>
                  <a:p>
                    <a:fld id="{E69494C9-51B8-4BF4-864C-3E5F5650145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B-5D85-47BA-AC1A-A5686DF57D4F}"/>
                </c:ext>
              </c:extLst>
            </c:dLbl>
            <c:dLbl>
              <c:idx val="22"/>
              <c:layout/>
              <c:tx>
                <c:rich>
                  <a:bodyPr/>
                  <a:lstStyle/>
                  <a:p>
                    <a:fld id="{5701E8FB-6C73-4430-881F-DBEC6C15842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C-5D85-47BA-AC1A-A5686DF57D4F}"/>
                </c:ext>
              </c:extLst>
            </c:dLbl>
            <c:dLbl>
              <c:idx val="23"/>
              <c:layout/>
              <c:tx>
                <c:rich>
                  <a:bodyPr/>
                  <a:lstStyle/>
                  <a:p>
                    <a:fld id="{071E0D8C-E186-4C14-A2A6-449C2BFC25E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D-5D85-47BA-AC1A-A5686DF57D4F}"/>
                </c:ext>
              </c:extLst>
            </c:dLbl>
            <c:dLbl>
              <c:idx val="24"/>
              <c:layout/>
              <c:tx>
                <c:rich>
                  <a:bodyPr/>
                  <a:lstStyle/>
                  <a:p>
                    <a:fld id="{71228A89-E141-4A0A-B8DD-A940194A8AF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E-5D85-47BA-AC1A-A5686DF57D4F}"/>
                </c:ext>
              </c:extLst>
            </c:dLbl>
            <c:dLbl>
              <c:idx val="25"/>
              <c:layout/>
              <c:tx>
                <c:rich>
                  <a:bodyPr/>
                  <a:lstStyle/>
                  <a:p>
                    <a:fld id="{201F1B7C-B7B3-48F7-8A3C-D997AD05B49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9F-5D85-47BA-AC1A-A5686DF57D4F}"/>
                </c:ext>
              </c:extLst>
            </c:dLbl>
            <c:dLbl>
              <c:idx val="26"/>
              <c:layout/>
              <c:tx>
                <c:rich>
                  <a:bodyPr/>
                  <a:lstStyle/>
                  <a:p>
                    <a:fld id="{A8904E0E-B2A0-45E6-ADC9-3C3CEFD5415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0-5D85-47BA-AC1A-A5686DF57D4F}"/>
                </c:ext>
              </c:extLst>
            </c:dLbl>
            <c:dLbl>
              <c:idx val="27"/>
              <c:layout/>
              <c:tx>
                <c:rich>
                  <a:bodyPr/>
                  <a:lstStyle/>
                  <a:p>
                    <a:fld id="{831F132B-033E-4819-AF47-61BCDACD93F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1-5D85-47BA-AC1A-A5686DF57D4F}"/>
                </c:ext>
              </c:extLst>
            </c:dLbl>
            <c:dLbl>
              <c:idx val="28"/>
              <c:layout/>
              <c:tx>
                <c:rich>
                  <a:bodyPr/>
                  <a:lstStyle/>
                  <a:p>
                    <a:fld id="{11341040-9382-42F0-A803-91E7F1ABFDC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2-5D85-47BA-AC1A-A5686DF57D4F}"/>
                </c:ext>
              </c:extLst>
            </c:dLbl>
            <c:dLbl>
              <c:idx val="29"/>
              <c:layout/>
              <c:tx>
                <c:rich>
                  <a:bodyPr/>
                  <a:lstStyle/>
                  <a:p>
                    <a:fld id="{D0D1DD93-B894-4C76-B30C-98FAB044F10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3-5D85-47BA-AC1A-A5686DF57D4F}"/>
                </c:ext>
              </c:extLst>
            </c:dLbl>
            <c:dLbl>
              <c:idx val="30"/>
              <c:layout/>
              <c:tx>
                <c:rich>
                  <a:bodyPr/>
                  <a:lstStyle/>
                  <a:p>
                    <a:fld id="{70BA32B0-1345-4CA2-8ED4-A0BEA2BC7C6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4-5D85-47BA-AC1A-A5686DF57D4F}"/>
                </c:ext>
              </c:extLst>
            </c:dLbl>
            <c:dLbl>
              <c:idx val="31"/>
              <c:layout/>
              <c:tx>
                <c:rich>
                  <a:bodyPr/>
                  <a:lstStyle/>
                  <a:p>
                    <a:fld id="{0CADA29E-04DF-454B-A3FD-639D481AD2B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5-5D85-47BA-AC1A-A5686DF57D4F}"/>
                </c:ext>
              </c:extLst>
            </c:dLbl>
            <c:dLbl>
              <c:idx val="32"/>
              <c:layout/>
              <c:tx>
                <c:rich>
                  <a:bodyPr/>
                  <a:lstStyle/>
                  <a:p>
                    <a:fld id="{815298DC-59FD-4834-BA84-214B8BD872C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6-5D85-47BA-AC1A-A5686DF57D4F}"/>
                </c:ext>
              </c:extLst>
            </c:dLbl>
            <c:dLbl>
              <c:idx val="33"/>
              <c:layout/>
              <c:tx>
                <c:rich>
                  <a:bodyPr/>
                  <a:lstStyle/>
                  <a:p>
                    <a:fld id="{BDAB55D0-D338-4761-A874-186B2779FE2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7-5D85-47BA-AC1A-A5686DF57D4F}"/>
                </c:ext>
              </c:extLst>
            </c:dLbl>
            <c:dLbl>
              <c:idx val="34"/>
              <c:layout/>
              <c:tx>
                <c:rich>
                  <a:bodyPr/>
                  <a:lstStyle/>
                  <a:p>
                    <a:fld id="{26B54CAC-D385-40EC-888E-D319C763D4D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5D85-47BA-AC1A-A5686DF57D4F}"/>
                </c:ext>
              </c:extLst>
            </c:dLbl>
            <c:dLbl>
              <c:idx val="35"/>
              <c:layout/>
              <c:tx>
                <c:rich>
                  <a:bodyPr/>
                  <a:lstStyle/>
                  <a:p>
                    <a:fld id="{8EAC0173-1DD5-43EB-B0E4-644C4541390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9-5D85-47BA-AC1A-A5686DF57D4F}"/>
                </c:ext>
              </c:extLst>
            </c:dLbl>
            <c:dLbl>
              <c:idx val="36"/>
              <c:layout/>
              <c:tx>
                <c:rich>
                  <a:bodyPr/>
                  <a:lstStyle/>
                  <a:p>
                    <a:fld id="{33BEF8FA-83B6-4E6F-8A8A-CD04775A37A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A-5D85-47BA-AC1A-A5686DF57D4F}"/>
                </c:ext>
              </c:extLst>
            </c:dLbl>
            <c:dLbl>
              <c:idx val="37"/>
              <c:layout/>
              <c:tx>
                <c:rich>
                  <a:bodyPr/>
                  <a:lstStyle/>
                  <a:p>
                    <a:fld id="{DFF6A5AF-04B9-4704-86F0-7E163D1F83A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B-5D85-47BA-AC1A-A5686DF57D4F}"/>
                </c:ext>
              </c:extLst>
            </c:dLbl>
            <c:dLbl>
              <c:idx val="38"/>
              <c:layout/>
              <c:tx>
                <c:rich>
                  <a:bodyPr/>
                  <a:lstStyle/>
                  <a:p>
                    <a:fld id="{8E909663-6939-4B8A-A262-242E6C51A36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C-5D85-47BA-AC1A-A5686DF57D4F}"/>
                </c:ext>
              </c:extLst>
            </c:dLbl>
            <c:dLbl>
              <c:idx val="39"/>
              <c:layout/>
              <c:tx>
                <c:rich>
                  <a:bodyPr/>
                  <a:lstStyle/>
                  <a:p>
                    <a:fld id="{157236F6-5A0A-423A-A88B-7C08B1FA538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D-5D85-47BA-AC1A-A5686DF57D4F}"/>
                </c:ext>
              </c:extLst>
            </c:dLbl>
            <c:dLbl>
              <c:idx val="40"/>
              <c:layout/>
              <c:tx>
                <c:rich>
                  <a:bodyPr/>
                  <a:lstStyle/>
                  <a:p>
                    <a:fld id="{7BCD3309-05B0-47C9-9D52-6D790DDA8AF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E-5D85-47BA-AC1A-A5686DF57D4F}"/>
                </c:ext>
              </c:extLst>
            </c:dLbl>
            <c:dLbl>
              <c:idx val="41"/>
              <c:layout/>
              <c:tx>
                <c:rich>
                  <a:bodyPr/>
                  <a:lstStyle/>
                  <a:p>
                    <a:fld id="{65F00BEF-9D74-4A88-AAC9-967CFF9907E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F-5D85-47BA-AC1A-A5686DF57D4F}"/>
                </c:ext>
              </c:extLst>
            </c:dLbl>
            <c:dLbl>
              <c:idx val="42"/>
              <c:layout/>
              <c:tx>
                <c:rich>
                  <a:bodyPr/>
                  <a:lstStyle/>
                  <a:p>
                    <a:fld id="{BF7E4DC9-288A-40E4-8216-C414272466C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0-5D85-47BA-AC1A-A5686DF57D4F}"/>
                </c:ext>
              </c:extLst>
            </c:dLbl>
            <c:dLbl>
              <c:idx val="43"/>
              <c:layout/>
              <c:tx>
                <c:rich>
                  <a:bodyPr/>
                  <a:lstStyle/>
                  <a:p>
                    <a:fld id="{14B4A629-AEBD-4E47-908F-E733D22F041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1-5D85-47BA-AC1A-A5686DF57D4F}"/>
                </c:ext>
              </c:extLst>
            </c:dLbl>
            <c:dLbl>
              <c:idx val="44"/>
              <c:layout/>
              <c:tx>
                <c:rich>
                  <a:bodyPr/>
                  <a:lstStyle/>
                  <a:p>
                    <a:fld id="{69C50644-7C35-43FA-BC25-CA0D643AE0E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2-5D85-47BA-AC1A-A5686DF57D4F}"/>
                </c:ext>
              </c:extLst>
            </c:dLbl>
            <c:dLbl>
              <c:idx val="45"/>
              <c:layout/>
              <c:tx>
                <c:rich>
                  <a:bodyPr/>
                  <a:lstStyle/>
                  <a:p>
                    <a:fld id="{C5AC9C88-47F8-4C69-A72B-91E62B864E6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3-5D85-47BA-AC1A-A5686DF57D4F}"/>
                </c:ext>
              </c:extLst>
            </c:dLbl>
            <c:dLbl>
              <c:idx val="46"/>
              <c:layout/>
              <c:tx>
                <c:rich>
                  <a:bodyPr/>
                  <a:lstStyle/>
                  <a:p>
                    <a:fld id="{87D7399A-573B-4002-AC6F-A37E4E897C1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4-5D85-47BA-AC1A-A5686DF57D4F}"/>
                </c:ext>
              </c:extLst>
            </c:dLbl>
            <c:dLbl>
              <c:idx val="47"/>
              <c:layout/>
              <c:tx>
                <c:rich>
                  <a:bodyPr/>
                  <a:lstStyle/>
                  <a:p>
                    <a:fld id="{420D5E1F-6BC9-4384-99D6-3D782999C7A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5-5D85-47BA-AC1A-A5686DF57D4F}"/>
                </c:ext>
              </c:extLst>
            </c:dLbl>
            <c:dLbl>
              <c:idx val="48"/>
              <c:layout/>
              <c:tx>
                <c:rich>
                  <a:bodyPr/>
                  <a:lstStyle/>
                  <a:p>
                    <a:fld id="{EF3C55B3-7DEB-4E39-BB0B-5182F82F199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6-5D85-47BA-AC1A-A5686DF57D4F}"/>
                </c:ext>
              </c:extLst>
            </c:dLbl>
            <c:dLbl>
              <c:idx val="49"/>
              <c:layout/>
              <c:tx>
                <c:rich>
                  <a:bodyPr/>
                  <a:lstStyle/>
                  <a:p>
                    <a:fld id="{5458F6B1-BACA-4704-A8A9-810F8D627B0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7-5D85-47BA-AC1A-A5686DF57D4F}"/>
                </c:ext>
              </c:extLst>
            </c:dLbl>
            <c:dLbl>
              <c:idx val="50"/>
              <c:layout/>
              <c:tx>
                <c:rich>
                  <a:bodyPr/>
                  <a:lstStyle/>
                  <a:p>
                    <a:fld id="{87639EA2-14E6-4BD8-B091-7DDA821EE46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8-5D85-47BA-AC1A-A5686DF57D4F}"/>
                </c:ext>
              </c:extLst>
            </c:dLbl>
            <c:dLbl>
              <c:idx val="51"/>
              <c:layout/>
              <c:tx>
                <c:rich>
                  <a:bodyPr/>
                  <a:lstStyle/>
                  <a:p>
                    <a:fld id="{893D88D0-042B-4CBA-8A9B-70428EC4C49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9-5D85-47BA-AC1A-A5686DF57D4F}"/>
                </c:ext>
              </c:extLst>
            </c:dLbl>
            <c:dLbl>
              <c:idx val="52"/>
              <c:layout/>
              <c:tx>
                <c:rich>
                  <a:bodyPr/>
                  <a:lstStyle/>
                  <a:p>
                    <a:fld id="{ED0D57D9-21C1-4263-8046-FB42FDD97FE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A-5D85-47BA-AC1A-A5686DF57D4F}"/>
                </c:ext>
              </c:extLst>
            </c:dLbl>
            <c:dLbl>
              <c:idx val="53"/>
              <c:layout/>
              <c:tx>
                <c:rich>
                  <a:bodyPr/>
                  <a:lstStyle/>
                  <a:p>
                    <a:fld id="{86357808-6297-451A-95B8-9985ACF6DF2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B-5D85-47BA-AC1A-A5686DF57D4F}"/>
                </c:ext>
              </c:extLst>
            </c:dLbl>
            <c:dLbl>
              <c:idx val="54"/>
              <c:layout/>
              <c:tx>
                <c:rich>
                  <a:bodyPr/>
                  <a:lstStyle/>
                  <a:p>
                    <a:fld id="{32C71BFA-4442-471D-B705-DE3B0BCE4CA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C-5D85-47BA-AC1A-A5686DF57D4F}"/>
                </c:ext>
              </c:extLst>
            </c:dLbl>
            <c:dLbl>
              <c:idx val="55"/>
              <c:layout/>
              <c:tx>
                <c:rich>
                  <a:bodyPr/>
                  <a:lstStyle/>
                  <a:p>
                    <a:fld id="{A69BB84D-F8F9-40F9-A167-0A80DECE985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D-5D85-47BA-AC1A-A5686DF57D4F}"/>
                </c:ext>
              </c:extLst>
            </c:dLbl>
            <c:dLbl>
              <c:idx val="56"/>
              <c:layout/>
              <c:tx>
                <c:rich>
                  <a:bodyPr/>
                  <a:lstStyle/>
                  <a:p>
                    <a:fld id="{190287E2-AB3B-4517-8D46-95A20FAC80E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E-5D85-47BA-AC1A-A5686DF57D4F}"/>
                </c:ext>
              </c:extLst>
            </c:dLbl>
            <c:dLbl>
              <c:idx val="57"/>
              <c:layout/>
              <c:tx>
                <c:rich>
                  <a:bodyPr/>
                  <a:lstStyle/>
                  <a:p>
                    <a:fld id="{4868D8C5-997A-4AFA-B68D-E0989344925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F-5D85-47BA-AC1A-A5686DF57D4F}"/>
                </c:ext>
              </c:extLst>
            </c:dLbl>
            <c:dLbl>
              <c:idx val="58"/>
              <c:layout/>
              <c:tx>
                <c:rich>
                  <a:bodyPr/>
                  <a:lstStyle/>
                  <a:p>
                    <a:fld id="{D511CDAF-656E-442E-9EC4-9B22F607C19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0-5D85-47BA-AC1A-A5686DF57D4F}"/>
                </c:ext>
              </c:extLst>
            </c:dLbl>
            <c:dLbl>
              <c:idx val="59"/>
              <c:layout/>
              <c:tx>
                <c:rich>
                  <a:bodyPr/>
                  <a:lstStyle/>
                  <a:p>
                    <a:fld id="{2F079B89-E3F6-401E-8DD6-789E32DD86F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1-5D85-47BA-AC1A-A5686DF57D4F}"/>
                </c:ext>
              </c:extLst>
            </c:dLbl>
            <c:dLbl>
              <c:idx val="60"/>
              <c:layout/>
              <c:tx>
                <c:rich>
                  <a:bodyPr/>
                  <a:lstStyle/>
                  <a:p>
                    <a:fld id="{1924F20A-567A-4208-8F9C-15689EA0EB8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2-5D85-47BA-AC1A-A5686DF57D4F}"/>
                </c:ext>
              </c:extLst>
            </c:dLbl>
            <c:dLbl>
              <c:idx val="61"/>
              <c:layout/>
              <c:tx>
                <c:rich>
                  <a:bodyPr/>
                  <a:lstStyle/>
                  <a:p>
                    <a:fld id="{1FDA476F-6778-46A3-88FE-2429EF74E6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3-5D85-47BA-AC1A-A5686DF57D4F}"/>
                </c:ext>
              </c:extLst>
            </c:dLbl>
            <c:dLbl>
              <c:idx val="62"/>
              <c:layout/>
              <c:tx>
                <c:rich>
                  <a:bodyPr/>
                  <a:lstStyle/>
                  <a:p>
                    <a:fld id="{634C6F5D-3BD9-47A7-88D6-31A9E603A41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4-5D85-47BA-AC1A-A5686DF57D4F}"/>
                </c:ext>
              </c:extLst>
            </c:dLbl>
            <c:dLbl>
              <c:idx val="63"/>
              <c:layout/>
              <c:tx>
                <c:rich>
                  <a:bodyPr/>
                  <a:lstStyle/>
                  <a:p>
                    <a:fld id="{47BCA54C-9C7E-42A6-AD7E-E92D87E35E8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5-5D85-47BA-AC1A-A5686DF57D4F}"/>
                </c:ext>
              </c:extLst>
            </c:dLbl>
            <c:dLbl>
              <c:idx val="64"/>
              <c:layout/>
              <c:tx>
                <c:rich>
                  <a:bodyPr/>
                  <a:lstStyle/>
                  <a:p>
                    <a:fld id="{FF74CEDD-E948-4DEC-B833-068F8169235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6-5D85-47BA-AC1A-A5686DF57D4F}"/>
                </c:ext>
              </c:extLst>
            </c:dLbl>
            <c:dLbl>
              <c:idx val="65"/>
              <c:layout>
                <c:manualLayout>
                  <c:x val="0"/>
                  <c:y val="4.0705128205128206E-2"/>
                </c:manualLayout>
              </c:layout>
              <c:tx>
                <c:rich>
                  <a:bodyPr/>
                  <a:lstStyle/>
                  <a:p>
                    <a:fld id="{F2654B4E-08D2-415B-91F6-5F5DC790B67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7-5D85-47BA-AC1A-A5686DF57D4F}"/>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1.3'!$H$7:$BU$7</c:f>
              <c:numCache>
                <c:formatCode>General</c:formatCode>
                <c:ptCount val="66"/>
                <c:pt idx="17" formatCode="0.0">
                  <c:v>23.1</c:v>
                </c:pt>
                <c:pt idx="18" formatCode="0.0">
                  <c:v>24.107372370489401</c:v>
                </c:pt>
                <c:pt idx="19" formatCode="0.0">
                  <c:v>24.216174578518441</c:v>
                </c:pt>
                <c:pt idx="20" formatCode="0.0">
                  <c:v>24.323201074361371</c:v>
                </c:pt>
                <c:pt idx="21" formatCode="0.0">
                  <c:v>24.428426944896746</c:v>
                </c:pt>
                <c:pt idx="22" formatCode="0.0">
                  <c:v>24.531932316642177</c:v>
                </c:pt>
                <c:pt idx="23" formatCode="0.0">
                  <c:v>24.633897401166696</c:v>
                </c:pt>
                <c:pt idx="24" formatCode="0.0">
                  <c:v>24.73457954600379</c:v>
                </c:pt>
                <c:pt idx="25" formatCode="0.0">
                  <c:v>24.834180496241949</c:v>
                </c:pt>
                <c:pt idx="26" formatCode="0.0">
                  <c:v>24.932999709952711</c:v>
                </c:pt>
                <c:pt idx="27" formatCode="0.0">
                  <c:v>25.031401880322978</c:v>
                </c:pt>
                <c:pt idx="28" formatCode="0.0">
                  <c:v>25.12981824202582</c:v>
                </c:pt>
                <c:pt idx="29" formatCode="0.0">
                  <c:v>25.228711517862042</c:v>
                </c:pt>
                <c:pt idx="30" formatCode="0.0">
                  <c:v>25.328548074948191</c:v>
                </c:pt>
                <c:pt idx="31" formatCode="0.0">
                  <c:v>25.429802669194245</c:v>
                </c:pt>
                <c:pt idx="32" formatCode="0.0">
                  <c:v>25.532922828034085</c:v>
                </c:pt>
                <c:pt idx="33" formatCode="0.0">
                  <c:v>25.638174143540418</c:v>
                </c:pt>
                <c:pt idx="34" formatCode="0.0">
                  <c:v>25.745826333309765</c:v>
                </c:pt>
                <c:pt idx="35" formatCode="0.0">
                  <c:v>25.85600629258677</c:v>
                </c:pt>
                <c:pt idx="36" formatCode="0.0">
                  <c:v>25.968751083341864</c:v>
                </c:pt>
                <c:pt idx="37" formatCode="0.0">
                  <c:v>26.084015580346922</c:v>
                </c:pt>
                <c:pt idx="38" formatCode="0.0">
                  <c:v>26.201678043213221</c:v>
                </c:pt>
                <c:pt idx="39" formatCode="0.0">
                  <c:v>26.321681872464879</c:v>
                </c:pt>
                <c:pt idx="40" formatCode="0.0">
                  <c:v>26.443873230751727</c:v>
                </c:pt>
                <c:pt idx="41" formatCode="0.0">
                  <c:v>26.5679779773773</c:v>
                </c:pt>
                <c:pt idx="42" formatCode="0.0">
                  <c:v>26.693797597274877</c:v>
                </c:pt>
                <c:pt idx="43" formatCode="0.0">
                  <c:v>26.821045251862412</c:v>
                </c:pt>
                <c:pt idx="44" formatCode="0.0">
                  <c:v>26.949461164315473</c:v>
                </c:pt>
                <c:pt idx="45" formatCode="0.0">
                  <c:v>27.078879484204872</c:v>
                </c:pt>
                <c:pt idx="46" formatCode="0.0">
                  <c:v>27.208969808414938</c:v>
                </c:pt>
                <c:pt idx="47" formatCode="0.0">
                  <c:v>27.339680227079</c:v>
                </c:pt>
                <c:pt idx="48" formatCode="0.0">
                  <c:v>27.470950772076183</c:v>
                </c:pt>
                <c:pt idx="49" formatCode="0.0">
                  <c:v>27.602716402642059</c:v>
                </c:pt>
                <c:pt idx="50" formatCode="0.0">
                  <c:v>27.734913081916321</c:v>
                </c:pt>
                <c:pt idx="51" formatCode="0.0">
                  <c:v>27.867479528865626</c:v>
                </c:pt>
                <c:pt idx="52" formatCode="0.0">
                  <c:v>28.00034859811565</c:v>
                </c:pt>
                <c:pt idx="53" formatCode="0.0">
                  <c:v>28.133446794038449</c:v>
                </c:pt>
                <c:pt idx="54" formatCode="0.0">
                  <c:v>28.266710555411748</c:v>
                </c:pt>
                <c:pt idx="55" formatCode="0.0">
                  <c:v>28.400081746177165</c:v>
                </c:pt>
                <c:pt idx="56" formatCode="0.0">
                  <c:v>28.533523692917175</c:v>
                </c:pt>
                <c:pt idx="57" formatCode="0.0">
                  <c:v>28.667004072826188</c:v>
                </c:pt>
                <c:pt idx="58" formatCode="0.0">
                  <c:v>28.800498693916264</c:v>
                </c:pt>
                <c:pt idx="59" formatCode="0.0">
                  <c:v>28.933989189035078</c:v>
                </c:pt>
                <c:pt idx="60" formatCode="0.0">
                  <c:v>29.067460342420997</c:v>
                </c:pt>
                <c:pt idx="61" formatCode="0.0">
                  <c:v>29.200901607275888</c:v>
                </c:pt>
                <c:pt idx="62" formatCode="0.0">
                  <c:v>29.33430562070301</c:v>
                </c:pt>
                <c:pt idx="63" formatCode="0.0">
                  <c:v>29.467667559992421</c:v>
                </c:pt>
                <c:pt idx="64" formatCode="0.0">
                  <c:v>29.600984603834799</c:v>
                </c:pt>
                <c:pt idx="65" formatCode="0.0">
                  <c:v>29.734255480581858</c:v>
                </c:pt>
              </c:numCache>
            </c:numRef>
          </c:val>
          <c:smooth val="0"/>
          <c:extLst>
            <c:ext xmlns:c15="http://schemas.microsoft.com/office/drawing/2012/chart" uri="{02D57815-91ED-43cb-92C2-25804820EDAC}">
              <c15:datalabelsRange>
                <c15:f>'Fig 1.3'!$H$13:$BU$13</c15:f>
                <c15:dlblRangeCache>
                  <c:ptCount val="66"/>
                  <c:pt idx="65">
                    <c:v>29,7</c:v>
                  </c:pt>
                </c15:dlblRangeCache>
              </c15:datalabelsRange>
            </c:ext>
            <c:ext xmlns:c16="http://schemas.microsoft.com/office/drawing/2014/chart" uri="{C3380CC4-5D6E-409C-BE32-E72D297353CC}">
              <c16:uniqueId val="{000000C8-5D85-47BA-AC1A-A5686DF57D4F}"/>
            </c:ext>
          </c:extLst>
        </c:ser>
        <c:ser>
          <c:idx val="4"/>
          <c:order val="3"/>
          <c:tx>
            <c:strRef>
              <c:f>'Fig 1.3'!$B$9</c:f>
              <c:strCache>
                <c:ptCount val="1"/>
                <c:pt idx="0">
                  <c:v>Données provisoires</c:v>
                </c:pt>
              </c:strCache>
            </c:strRef>
          </c:tx>
          <c:spPr>
            <a:ln>
              <a:solidFill>
                <a:srgbClr val="FF0000"/>
              </a:solidFill>
            </a:ln>
          </c:spPr>
          <c:marker>
            <c:symbol val="none"/>
          </c:marker>
          <c:dPt>
            <c:idx val="15"/>
            <c:bubble3D val="0"/>
            <c:extLst>
              <c:ext xmlns:c16="http://schemas.microsoft.com/office/drawing/2014/chart" uri="{C3380CC4-5D6E-409C-BE32-E72D297353CC}">
                <c16:uniqueId val="{000000C9-5D85-47BA-AC1A-A5686DF57D4F}"/>
              </c:ext>
            </c:extLst>
          </c:dPt>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1.3'!$H$9:$AL$9</c:f>
              <c:numCache>
                <c:formatCode>General</c:formatCode>
                <c:ptCount val="31"/>
                <c:pt idx="15" formatCode="0.0">
                  <c:v>22.9</c:v>
                </c:pt>
                <c:pt idx="16" formatCode="0.0">
                  <c:v>23.1</c:v>
                </c:pt>
                <c:pt idx="17" formatCode="0.0">
                  <c:v>23.1</c:v>
                </c:pt>
              </c:numCache>
            </c:numRef>
          </c:val>
          <c:smooth val="0"/>
          <c:extLst>
            <c:ext xmlns:c16="http://schemas.microsoft.com/office/drawing/2014/chart" uri="{C3380CC4-5D6E-409C-BE32-E72D297353CC}">
              <c16:uniqueId val="{000000CA-5D85-47BA-AC1A-A5686DF57D4F}"/>
            </c:ext>
          </c:extLst>
        </c:ser>
        <c:ser>
          <c:idx val="3"/>
          <c:order val="4"/>
          <c:tx>
            <c:strRef>
              <c:f>'Fig 1.3'!$B$8</c:f>
              <c:strCache>
                <c:ptCount val="1"/>
                <c:pt idx="0">
                  <c:v>Observé (définitif)</c:v>
                </c:pt>
              </c:strCache>
            </c:strRef>
          </c:tx>
          <c:spPr>
            <a:ln w="31750">
              <a:solidFill>
                <a:schemeClr val="tx1"/>
              </a:solidFill>
            </a:ln>
          </c:spPr>
          <c:marker>
            <c:symbol val="none"/>
          </c:marker>
          <c:cat>
            <c:numRef>
              <c:f>'Fig 1.3'!$H$4:$BU$4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1.3'!$H$8:$AL$8</c:f>
              <c:numCache>
                <c:formatCode>0.0</c:formatCode>
                <c:ptCount val="31"/>
                <c:pt idx="0">
                  <c:v>22</c:v>
                </c:pt>
                <c:pt idx="1">
                  <c:v>22.4</c:v>
                </c:pt>
                <c:pt idx="2">
                  <c:v>22.5</c:v>
                </c:pt>
                <c:pt idx="3">
                  <c:v>22.5</c:v>
                </c:pt>
                <c:pt idx="4">
                  <c:v>22.6</c:v>
                </c:pt>
                <c:pt idx="5">
                  <c:v>22.7</c:v>
                </c:pt>
                <c:pt idx="6">
                  <c:v>23</c:v>
                </c:pt>
                <c:pt idx="7">
                  <c:v>22.8</c:v>
                </c:pt>
                <c:pt idx="8">
                  <c:v>23</c:v>
                </c:pt>
                <c:pt idx="9">
                  <c:v>23.3</c:v>
                </c:pt>
                <c:pt idx="10">
                  <c:v>23</c:v>
                </c:pt>
                <c:pt idx="11">
                  <c:v>23.2</c:v>
                </c:pt>
                <c:pt idx="12">
                  <c:v>23.2</c:v>
                </c:pt>
                <c:pt idx="13">
                  <c:v>23.3</c:v>
                </c:pt>
                <c:pt idx="14">
                  <c:v>23.4</c:v>
                </c:pt>
                <c:pt idx="15">
                  <c:v>22.9</c:v>
                </c:pt>
              </c:numCache>
            </c:numRef>
          </c:val>
          <c:smooth val="0"/>
          <c:extLst>
            <c:ext xmlns:c16="http://schemas.microsoft.com/office/drawing/2014/chart" uri="{C3380CC4-5D6E-409C-BE32-E72D297353CC}">
              <c16:uniqueId val="{000000CB-5D85-47BA-AC1A-A5686DF57D4F}"/>
            </c:ext>
          </c:extLst>
        </c:ser>
        <c:dLbls>
          <c:showLegendKey val="0"/>
          <c:showVal val="0"/>
          <c:showCatName val="0"/>
          <c:showSerName val="0"/>
          <c:showPercent val="0"/>
          <c:showBubbleSize val="0"/>
        </c:dLbls>
        <c:smooth val="0"/>
        <c:axId val="75534336"/>
        <c:axId val="75536256"/>
      </c:lineChart>
      <c:catAx>
        <c:axId val="75534336"/>
        <c:scaling>
          <c:orientation val="minMax"/>
        </c:scaling>
        <c:delete val="0"/>
        <c:axPos val="b"/>
        <c:title>
          <c:tx>
            <c:rich>
              <a:bodyPr/>
              <a:lstStyle/>
              <a:p>
                <a:pPr>
                  <a:defRPr/>
                </a:pPr>
                <a:r>
                  <a:rPr lang="en-US"/>
                  <a:t> année</a:t>
                </a:r>
              </a:p>
            </c:rich>
          </c:tx>
          <c:layout>
            <c:manualLayout>
              <c:xMode val="edge"/>
              <c:yMode val="edge"/>
              <c:x val="0.84372934472934469"/>
              <c:y val="0.4855516381766381"/>
            </c:manualLayout>
          </c:layout>
          <c:overlay val="0"/>
        </c:title>
        <c:numFmt formatCode="General" sourceLinked="1"/>
        <c:majorTickMark val="out"/>
        <c:minorTickMark val="none"/>
        <c:tickLblPos val="nextTo"/>
        <c:spPr>
          <a:ln/>
        </c:spPr>
        <c:txPr>
          <a:bodyPr rot="-5400000" vert="horz"/>
          <a:lstStyle/>
          <a:p>
            <a:pPr>
              <a:defRPr sz="900">
                <a:latin typeface="+mn-lt"/>
              </a:defRPr>
            </a:pPr>
            <a:endParaRPr lang="fr-FR"/>
          </a:p>
        </c:txPr>
        <c:crossAx val="75536256"/>
        <c:crosses val="autoZero"/>
        <c:auto val="1"/>
        <c:lblAlgn val="ctr"/>
        <c:lblOffset val="100"/>
        <c:tickMarkSkip val="5"/>
        <c:noMultiLvlLbl val="0"/>
      </c:catAx>
      <c:valAx>
        <c:axId val="75536256"/>
        <c:scaling>
          <c:orientation val="minMax"/>
          <c:max val="30"/>
          <c:min val="17"/>
        </c:scaling>
        <c:delete val="0"/>
        <c:axPos val="l"/>
        <c:majorGridlines>
          <c:spPr>
            <a:ln>
              <a:prstDash val="dash"/>
            </a:ln>
          </c:spPr>
        </c:majorGridlines>
        <c:title>
          <c:tx>
            <c:rich>
              <a:bodyPr rot="-5400000" vert="horz"/>
              <a:lstStyle/>
              <a:p>
                <a:pPr>
                  <a:defRPr/>
                </a:pPr>
                <a:r>
                  <a:rPr lang="en-US"/>
                  <a:t>en années</a:t>
                </a:r>
              </a:p>
            </c:rich>
          </c:tx>
          <c:layout/>
          <c:overlay val="0"/>
        </c:title>
        <c:numFmt formatCode="#,##0" sourceLinked="0"/>
        <c:majorTickMark val="out"/>
        <c:minorTickMark val="none"/>
        <c:tickLblPos val="nextTo"/>
        <c:crossAx val="75534336"/>
        <c:crosses val="autoZero"/>
        <c:crossBetween val="between"/>
        <c:majorUnit val="1"/>
      </c:valAx>
      <c:spPr>
        <a:ln>
          <a:solidFill>
            <a:schemeClr val="tx1">
              <a:tint val="75000"/>
              <a:shade val="95000"/>
              <a:satMod val="105000"/>
            </a:schemeClr>
          </a:solidFill>
        </a:ln>
      </c:spPr>
    </c:plotArea>
    <c:legend>
      <c:legendPos val="b"/>
      <c:layout>
        <c:manualLayout>
          <c:xMode val="edge"/>
          <c:yMode val="edge"/>
          <c:x val="0"/>
          <c:y val="0.71032660652517898"/>
          <c:w val="0.83437745546433961"/>
          <c:h val="0.28967339347482274"/>
        </c:manualLayout>
      </c:layout>
      <c:overlay val="0"/>
      <c:txPr>
        <a:bodyPr/>
        <a:lstStyle/>
        <a:p>
          <a:pPr>
            <a:defRPr sz="900"/>
          </a:pPr>
          <a:endParaRPr lang="fr-FR"/>
        </a:p>
      </c:txPr>
    </c:legend>
    <c:plotVisOnly val="1"/>
    <c:dispBlanksAs val="span"/>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TI FPE civils</c:v>
          </c:tx>
          <c:spPr>
            <a:ln w="28575" cap="rnd">
              <a:solidFill>
                <a:srgbClr val="548235"/>
              </a:solidFill>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1.20'!$C$5:$AK$5</c:f>
              <c:numCache>
                <c:formatCode>0</c:formatCode>
                <c:ptCount val="35"/>
                <c:pt idx="0">
                  <c:v>107.94505102386574</c:v>
                </c:pt>
                <c:pt idx="1">
                  <c:v>108.05388335292213</c:v>
                </c:pt>
                <c:pt idx="2">
                  <c:v>107.32452959772412</c:v>
                </c:pt>
                <c:pt idx="3">
                  <c:v>106.92117286710452</c:v>
                </c:pt>
                <c:pt idx="4">
                  <c:v>108.34067458491729</c:v>
                </c:pt>
                <c:pt idx="5">
                  <c:v>107.93447404799448</c:v>
                </c:pt>
                <c:pt idx="6">
                  <c:v>102.6310387250528</c:v>
                </c:pt>
                <c:pt idx="7">
                  <c:v>100</c:v>
                </c:pt>
                <c:pt idx="8">
                  <c:v>97.563352826510709</c:v>
                </c:pt>
                <c:pt idx="9">
                  <c:v>95.745996254252177</c:v>
                </c:pt>
                <c:pt idx="10">
                  <c:v>94.193358477156167</c:v>
                </c:pt>
                <c:pt idx="11">
                  <c:v>92.665898609959015</c:v>
                </c:pt>
                <c:pt idx="12">
                  <c:v>91.649078208995689</c:v>
                </c:pt>
                <c:pt idx="13">
                  <c:v>91.123953760879274</c:v>
                </c:pt>
                <c:pt idx="14">
                  <c:v>91.079623188779408</c:v>
                </c:pt>
                <c:pt idx="15">
                  <c:v>91.169136331962463</c:v>
                </c:pt>
                <c:pt idx="16">
                  <c:v>91.258737448750622</c:v>
                </c:pt>
                <c:pt idx="17">
                  <c:v>91.513006265131182</c:v>
                </c:pt>
                <c:pt idx="18">
                  <c:v>91.933021733689543</c:v>
                </c:pt>
                <c:pt idx="19">
                  <c:v>92.520760609736385</c:v>
                </c:pt>
                <c:pt idx="20">
                  <c:v>93.279112593505616</c:v>
                </c:pt>
                <c:pt idx="21" formatCode="0.0">
                  <c:v>94.21190371944067</c:v>
                </c:pt>
                <c:pt idx="22">
                  <c:v>95.154022756635086</c:v>
                </c:pt>
                <c:pt idx="23">
                  <c:v>96.105562984201441</c:v>
                </c:pt>
                <c:pt idx="24">
                  <c:v>97.066618614043463</c:v>
                </c:pt>
                <c:pt idx="25">
                  <c:v>98.037284800183912</c:v>
                </c:pt>
                <c:pt idx="26">
                  <c:v>99.017657648185747</c:v>
                </c:pt>
                <c:pt idx="27">
                  <c:v>100.00783422466762</c:v>
                </c:pt>
                <c:pt idx="28">
                  <c:v>101.0079125669143</c:v>
                </c:pt>
                <c:pt idx="29">
                  <c:v>102.01799169258344</c:v>
                </c:pt>
                <c:pt idx="30">
                  <c:v>103.03817160950928</c:v>
                </c:pt>
                <c:pt idx="31">
                  <c:v>104.06855332560437</c:v>
                </c:pt>
                <c:pt idx="32">
                  <c:v>105.10923885886044</c:v>
                </c:pt>
                <c:pt idx="33">
                  <c:v>106.16033124744902</c:v>
                </c:pt>
                <c:pt idx="34">
                  <c:v>107.22193455992353</c:v>
                </c:pt>
              </c:numCache>
            </c:numRef>
          </c:val>
          <c:smooth val="0"/>
          <c:extLst>
            <c:ext xmlns:c16="http://schemas.microsoft.com/office/drawing/2014/chart" uri="{C3380CC4-5D6E-409C-BE32-E72D297353CC}">
              <c16:uniqueId val="{00000000-C2E9-4C94-992C-0481F3A979FE}"/>
            </c:ext>
          </c:extLst>
        </c:ser>
        <c:ser>
          <c:idx val="1"/>
          <c:order val="1"/>
          <c:tx>
            <c:v>RMPT FPE civils</c:v>
          </c:tx>
          <c:spPr>
            <a:ln w="28575" cap="rnd">
              <a:solidFill>
                <a:srgbClr val="548235"/>
              </a:solidFill>
              <a:prstDash val="sysDash"/>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1.20'!$C$7:$AK$7</c:f>
              <c:numCache>
                <c:formatCode>0</c:formatCode>
                <c:ptCount val="35"/>
                <c:pt idx="0">
                  <c:v>108.05587460958351</c:v>
                </c:pt>
                <c:pt idx="1">
                  <c:v>106.9456383954562</c:v>
                </c:pt>
                <c:pt idx="2">
                  <c:v>105.81677758549552</c:v>
                </c:pt>
                <c:pt idx="3">
                  <c:v>106.64489076667267</c:v>
                </c:pt>
                <c:pt idx="4">
                  <c:v>107.92129132845952</c:v>
                </c:pt>
                <c:pt idx="5">
                  <c:v>107.93447404799446</c:v>
                </c:pt>
                <c:pt idx="6">
                  <c:v>102.63103872505278</c:v>
                </c:pt>
                <c:pt idx="7">
                  <c:v>100</c:v>
                </c:pt>
                <c:pt idx="8">
                  <c:v>99.999999999999986</c:v>
                </c:pt>
                <c:pt idx="9">
                  <c:v>100</c:v>
                </c:pt>
                <c:pt idx="10">
                  <c:v>100.00000000000001</c:v>
                </c:pt>
                <c:pt idx="11">
                  <c:v>100</c:v>
                </c:pt>
                <c:pt idx="12">
                  <c:v>100.2</c:v>
                </c:pt>
                <c:pt idx="13">
                  <c:v>100.60080000000001</c:v>
                </c:pt>
                <c:pt idx="14">
                  <c:v>101.20440480000002</c:v>
                </c:pt>
                <c:pt idx="15">
                  <c:v>102.01404003840001</c:v>
                </c:pt>
                <c:pt idx="16">
                  <c:v>103.03418043878401</c:v>
                </c:pt>
                <c:pt idx="17">
                  <c:v>104.06452224317187</c:v>
                </c:pt>
                <c:pt idx="18">
                  <c:v>105.10516746560356</c:v>
                </c:pt>
                <c:pt idx="19">
                  <c:v>106.15621914025961</c:v>
                </c:pt>
                <c:pt idx="20">
                  <c:v>107.21778133166221</c:v>
                </c:pt>
                <c:pt idx="21" formatCode="0.0">
                  <c:v>108.28995914497882</c:v>
                </c:pt>
                <c:pt idx="22">
                  <c:v>109.37285873642863</c:v>
                </c:pt>
                <c:pt idx="23">
                  <c:v>110.46658732379291</c:v>
                </c:pt>
                <c:pt idx="24">
                  <c:v>111.57125319703086</c:v>
                </c:pt>
                <c:pt idx="25">
                  <c:v>112.68696572900119</c:v>
                </c:pt>
                <c:pt idx="26">
                  <c:v>113.81383538629122</c:v>
                </c:pt>
                <c:pt idx="27">
                  <c:v>114.95197374015413</c:v>
                </c:pt>
                <c:pt idx="28">
                  <c:v>116.10149347755566</c:v>
                </c:pt>
                <c:pt idx="29">
                  <c:v>117.26250841233123</c:v>
                </c:pt>
                <c:pt idx="30">
                  <c:v>118.43513349645454</c:v>
                </c:pt>
                <c:pt idx="31">
                  <c:v>119.6194848314191</c:v>
                </c:pt>
                <c:pt idx="32">
                  <c:v>120.81567967973332</c:v>
                </c:pt>
                <c:pt idx="33">
                  <c:v>122.02383647653063</c:v>
                </c:pt>
                <c:pt idx="34">
                  <c:v>123.24407484129594</c:v>
                </c:pt>
              </c:numCache>
            </c:numRef>
          </c:val>
          <c:smooth val="0"/>
          <c:extLst>
            <c:ext xmlns:c16="http://schemas.microsoft.com/office/drawing/2014/chart" uri="{C3380CC4-5D6E-409C-BE32-E72D297353CC}">
              <c16:uniqueId val="{00000001-C2E9-4C94-992C-0481F3A979FE}"/>
            </c:ext>
          </c:extLst>
        </c:ser>
        <c:ser>
          <c:idx val="2"/>
          <c:order val="2"/>
          <c:tx>
            <c:v>RMPT ensemble</c:v>
          </c:tx>
          <c:spPr>
            <a:ln w="28575" cap="rnd">
              <a:solidFill>
                <a:schemeClr val="accent2">
                  <a:lumMod val="75000"/>
                </a:schemeClr>
              </a:solidFill>
              <a:prstDash val="sysDash"/>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1.20'!$C$9:$AK$9</c:f>
              <c:numCache>
                <c:formatCode>0</c:formatCode>
                <c:ptCount val="35"/>
                <c:pt idx="0">
                  <c:v>98.939848955379219</c:v>
                </c:pt>
                <c:pt idx="1">
                  <c:v>99.939141429828567</c:v>
                </c:pt>
                <c:pt idx="2">
                  <c:v>99.719275318682946</c:v>
                </c:pt>
                <c:pt idx="3">
                  <c:v>100.925878550039</c:v>
                </c:pt>
                <c:pt idx="4">
                  <c:v>96.071343791782127</c:v>
                </c:pt>
                <c:pt idx="5">
                  <c:v>99.731661990249037</c:v>
                </c:pt>
                <c:pt idx="6">
                  <c:v>100.20040080160321</c:v>
                </c:pt>
                <c:pt idx="7">
                  <c:v>100</c:v>
                </c:pt>
                <c:pt idx="8">
                  <c:v>100.65</c:v>
                </c:pt>
                <c:pt idx="9">
                  <c:v>100.89156000000001</c:v>
                </c:pt>
                <c:pt idx="10">
                  <c:v>101.14378890000002</c:v>
                </c:pt>
                <c:pt idx="11">
                  <c:v>101.52813529782001</c:v>
                </c:pt>
                <c:pt idx="12">
                  <c:v>102.56372227785778</c:v>
                </c:pt>
                <c:pt idx="13">
                  <c:v>103.60987224509192</c:v>
                </c:pt>
                <c:pt idx="14">
                  <c:v>104.66669294199185</c:v>
                </c:pt>
                <c:pt idx="15">
                  <c:v>105.71335987141178</c:v>
                </c:pt>
                <c:pt idx="16">
                  <c:v>106.7704934701259</c:v>
                </c:pt>
                <c:pt idx="17">
                  <c:v>107.83819840482717</c:v>
                </c:pt>
                <c:pt idx="18">
                  <c:v>108.91658038887545</c:v>
                </c:pt>
                <c:pt idx="19">
                  <c:v>110.00574619276421</c:v>
                </c:pt>
                <c:pt idx="20">
                  <c:v>111.10580365469184</c:v>
                </c:pt>
                <c:pt idx="21" formatCode="0.0">
                  <c:v>112.21686169123876</c:v>
                </c:pt>
                <c:pt idx="22">
                  <c:v>113.33903030815114</c:v>
                </c:pt>
                <c:pt idx="23">
                  <c:v>114.47242061123265</c:v>
                </c:pt>
                <c:pt idx="24">
                  <c:v>115.61714481734498</c:v>
                </c:pt>
                <c:pt idx="25">
                  <c:v>116.77331626551842</c:v>
                </c:pt>
                <c:pt idx="26">
                  <c:v>117.94104942817361</c:v>
                </c:pt>
                <c:pt idx="27">
                  <c:v>119.12045992245535</c:v>
                </c:pt>
                <c:pt idx="28">
                  <c:v>120.3116645216799</c:v>
                </c:pt>
                <c:pt idx="29">
                  <c:v>121.5147811668967</c:v>
                </c:pt>
                <c:pt idx="30">
                  <c:v>122.72992897856565</c:v>
                </c:pt>
                <c:pt idx="31">
                  <c:v>123.9572282683513</c:v>
                </c:pt>
                <c:pt idx="32">
                  <c:v>125.19680055103481</c:v>
                </c:pt>
                <c:pt idx="33">
                  <c:v>126.44876855654516</c:v>
                </c:pt>
                <c:pt idx="34">
                  <c:v>127.71325624211062</c:v>
                </c:pt>
              </c:numCache>
            </c:numRef>
          </c:val>
          <c:smooth val="0"/>
          <c:extLst>
            <c:ext xmlns:c16="http://schemas.microsoft.com/office/drawing/2014/chart" uri="{C3380CC4-5D6E-409C-BE32-E72D297353CC}">
              <c16:uniqueId val="{00000002-C2E9-4C94-992C-0481F3A979FE}"/>
            </c:ext>
          </c:extLst>
        </c:ser>
        <c:dLbls>
          <c:showLegendKey val="0"/>
          <c:showVal val="0"/>
          <c:showCatName val="0"/>
          <c:showSerName val="0"/>
          <c:showPercent val="0"/>
          <c:showBubbleSize val="0"/>
        </c:dLbls>
        <c:smooth val="0"/>
        <c:axId val="1053612031"/>
        <c:axId val="1053608703"/>
      </c:lineChart>
      <c:catAx>
        <c:axId val="105361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08703"/>
        <c:crosses val="autoZero"/>
        <c:auto val="1"/>
        <c:lblAlgn val="ctr"/>
        <c:lblOffset val="100"/>
        <c:tickLblSkip val="5"/>
        <c:noMultiLvlLbl val="0"/>
      </c:catAx>
      <c:valAx>
        <c:axId val="1053608703"/>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1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4444444444444"/>
          <c:y val="5.0396825396825398E-2"/>
          <c:w val="0.84215833333333334"/>
          <c:h val="0.74137950937950925"/>
        </c:manualLayout>
      </c:layout>
      <c:lineChart>
        <c:grouping val="standard"/>
        <c:varyColors val="0"/>
        <c:ser>
          <c:idx val="0"/>
          <c:order val="0"/>
          <c:tx>
            <c:v>TI FPT et FPH</c:v>
          </c:tx>
          <c:spPr>
            <a:ln w="28575" cap="rnd">
              <a:solidFill>
                <a:srgbClr val="483771"/>
              </a:solidFill>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1.20'!$C$6:$AK$6</c:f>
              <c:numCache>
                <c:formatCode>0</c:formatCode>
                <c:ptCount val="35"/>
                <c:pt idx="0">
                  <c:v>101.50846762879208</c:v>
                </c:pt>
                <c:pt idx="1">
                  <c:v>101.55211131616088</c:v>
                </c:pt>
                <c:pt idx="2">
                  <c:v>101.40344536987996</c:v>
                </c:pt>
                <c:pt idx="3">
                  <c:v>100.9794582192967</c:v>
                </c:pt>
                <c:pt idx="4">
                  <c:v>101.4996638137295</c:v>
                </c:pt>
                <c:pt idx="5">
                  <c:v>101.4704051391636</c:v>
                </c:pt>
                <c:pt idx="6">
                  <c:v>100.95664567508626</c:v>
                </c:pt>
                <c:pt idx="7">
                  <c:v>100</c:v>
                </c:pt>
                <c:pt idx="8">
                  <c:v>97.797293866718348</c:v>
                </c:pt>
                <c:pt idx="9">
                  <c:v>96.200563781953605</c:v>
                </c:pt>
                <c:pt idx="10">
                  <c:v>94.846007221457626</c:v>
                </c:pt>
                <c:pt idx="11">
                  <c:v>93.492912898036082</c:v>
                </c:pt>
                <c:pt idx="12">
                  <c:v>92.823310764857794</c:v>
                </c:pt>
                <c:pt idx="13">
                  <c:v>92.480331249485616</c:v>
                </c:pt>
                <c:pt idx="14">
                  <c:v>92.613379247192285</c:v>
                </c:pt>
                <c:pt idx="15">
                  <c:v>92.859324361583205</c:v>
                </c:pt>
                <c:pt idx="16">
                  <c:v>93.118791149789118</c:v>
                </c:pt>
                <c:pt idx="17">
                  <c:v>93.519259310912972</c:v>
                </c:pt>
                <c:pt idx="18">
                  <c:v>94.084486403936396</c:v>
                </c:pt>
                <c:pt idx="19">
                  <c:v>94.811556445061186</c:v>
                </c:pt>
                <c:pt idx="20">
                  <c:v>95.711792163329974</c:v>
                </c:pt>
                <c:pt idx="21" formatCode="0.0">
                  <c:v>96.778166639242514</c:v>
                </c:pt>
                <c:pt idx="22">
                  <c:v>97.745948305634968</c:v>
                </c:pt>
                <c:pt idx="23">
                  <c:v>98.723407788691304</c:v>
                </c:pt>
                <c:pt idx="24">
                  <c:v>99.710641866578243</c:v>
                </c:pt>
                <c:pt idx="25">
                  <c:v>100.70774828524405</c:v>
                </c:pt>
                <c:pt idx="26">
                  <c:v>101.71482576809649</c:v>
                </c:pt>
                <c:pt idx="27">
                  <c:v>102.73197402577746</c:v>
                </c:pt>
                <c:pt idx="28">
                  <c:v>103.75929376603524</c:v>
                </c:pt>
                <c:pt idx="29">
                  <c:v>104.79688670369559</c:v>
                </c:pt>
                <c:pt idx="30">
                  <c:v>105.84485557073255</c:v>
                </c:pt>
                <c:pt idx="31">
                  <c:v>106.90330412643988</c:v>
                </c:pt>
                <c:pt idx="32">
                  <c:v>107.97233716770428</c:v>
                </c:pt>
                <c:pt idx="33">
                  <c:v>109.05206053938132</c:v>
                </c:pt>
                <c:pt idx="34">
                  <c:v>110.14258114477514</c:v>
                </c:pt>
              </c:numCache>
            </c:numRef>
          </c:val>
          <c:smooth val="0"/>
          <c:extLst>
            <c:ext xmlns:c16="http://schemas.microsoft.com/office/drawing/2014/chart" uri="{C3380CC4-5D6E-409C-BE32-E72D297353CC}">
              <c16:uniqueId val="{00000000-6E6D-457B-8076-4813430CBD6D}"/>
            </c:ext>
          </c:extLst>
        </c:ser>
        <c:ser>
          <c:idx val="1"/>
          <c:order val="1"/>
          <c:tx>
            <c:v>RMPT FPT et FPH</c:v>
          </c:tx>
          <c:spPr>
            <a:ln w="28575" cap="rnd">
              <a:solidFill>
                <a:srgbClr val="483771"/>
              </a:solidFill>
              <a:prstDash val="sysDash"/>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1.20'!$C$8:$AK$8</c:f>
              <c:numCache>
                <c:formatCode>0</c:formatCode>
                <c:ptCount val="35"/>
                <c:pt idx="0">
                  <c:v>97.446151327938367</c:v>
                </c:pt>
                <c:pt idx="1">
                  <c:v>96.444926299475057</c:v>
                </c:pt>
                <c:pt idx="2">
                  <c:v>98.690393926776196</c:v>
                </c:pt>
                <c:pt idx="3">
                  <c:v>100.83438955469053</c:v>
                </c:pt>
                <c:pt idx="4">
                  <c:v>101.4996638137295</c:v>
                </c:pt>
                <c:pt idx="5">
                  <c:v>101.4704051391636</c:v>
                </c:pt>
                <c:pt idx="6">
                  <c:v>100.95664567508626</c:v>
                </c:pt>
                <c:pt idx="7">
                  <c:v>100</c:v>
                </c:pt>
                <c:pt idx="8">
                  <c:v>99.999999999999986</c:v>
                </c:pt>
                <c:pt idx="9">
                  <c:v>100</c:v>
                </c:pt>
                <c:pt idx="10">
                  <c:v>100.00000000000001</c:v>
                </c:pt>
                <c:pt idx="11">
                  <c:v>100</c:v>
                </c:pt>
                <c:pt idx="12">
                  <c:v>100.2</c:v>
                </c:pt>
                <c:pt idx="13">
                  <c:v>100.60080000000001</c:v>
                </c:pt>
                <c:pt idx="14">
                  <c:v>101.20440480000002</c:v>
                </c:pt>
                <c:pt idx="15">
                  <c:v>102.01404003840001</c:v>
                </c:pt>
                <c:pt idx="16">
                  <c:v>103.03418043878401</c:v>
                </c:pt>
                <c:pt idx="17">
                  <c:v>104.06452224317187</c:v>
                </c:pt>
                <c:pt idx="18">
                  <c:v>105.10516746560356</c:v>
                </c:pt>
                <c:pt idx="19">
                  <c:v>106.15621914025961</c:v>
                </c:pt>
                <c:pt idx="20">
                  <c:v>107.21778133166221</c:v>
                </c:pt>
                <c:pt idx="21" formatCode="0.0">
                  <c:v>108.28995914497882</c:v>
                </c:pt>
                <c:pt idx="22">
                  <c:v>109.37285873642863</c:v>
                </c:pt>
                <c:pt idx="23">
                  <c:v>110.46658732379291</c:v>
                </c:pt>
                <c:pt idx="24">
                  <c:v>111.57125319703086</c:v>
                </c:pt>
                <c:pt idx="25">
                  <c:v>112.68696572900119</c:v>
                </c:pt>
                <c:pt idx="26">
                  <c:v>113.81383538629122</c:v>
                </c:pt>
                <c:pt idx="27">
                  <c:v>114.95197374015413</c:v>
                </c:pt>
                <c:pt idx="28">
                  <c:v>116.10149347755566</c:v>
                </c:pt>
                <c:pt idx="29">
                  <c:v>117.26250841233123</c:v>
                </c:pt>
                <c:pt idx="30">
                  <c:v>118.43513349645454</c:v>
                </c:pt>
                <c:pt idx="31">
                  <c:v>119.6194848314191</c:v>
                </c:pt>
                <c:pt idx="32">
                  <c:v>120.81567967973332</c:v>
                </c:pt>
                <c:pt idx="33">
                  <c:v>122.02383647653063</c:v>
                </c:pt>
                <c:pt idx="34">
                  <c:v>123.24407484129594</c:v>
                </c:pt>
              </c:numCache>
            </c:numRef>
          </c:val>
          <c:smooth val="0"/>
          <c:extLst>
            <c:ext xmlns:c16="http://schemas.microsoft.com/office/drawing/2014/chart" uri="{C3380CC4-5D6E-409C-BE32-E72D297353CC}">
              <c16:uniqueId val="{00000001-6E6D-457B-8076-4813430CBD6D}"/>
            </c:ext>
          </c:extLst>
        </c:ser>
        <c:ser>
          <c:idx val="2"/>
          <c:order val="2"/>
          <c:tx>
            <c:v>RMPT ensemble</c:v>
          </c:tx>
          <c:spPr>
            <a:ln w="28575" cap="rnd">
              <a:solidFill>
                <a:schemeClr val="accent2">
                  <a:lumMod val="75000"/>
                </a:schemeClr>
              </a:solidFill>
              <a:prstDash val="sysDash"/>
              <a:round/>
            </a:ln>
            <a:effectLst/>
          </c:spPr>
          <c:marker>
            <c:symbol val="none"/>
          </c:marker>
          <c:cat>
            <c:numRef>
              <c:f>'Fig 1.20'!$C$4:$BE$4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1.20'!$C$9:$AK$9</c:f>
              <c:numCache>
                <c:formatCode>0</c:formatCode>
                <c:ptCount val="35"/>
                <c:pt idx="0">
                  <c:v>98.939848955379219</c:v>
                </c:pt>
                <c:pt idx="1">
                  <c:v>99.939141429828567</c:v>
                </c:pt>
                <c:pt idx="2">
                  <c:v>99.719275318682946</c:v>
                </c:pt>
                <c:pt idx="3">
                  <c:v>100.925878550039</c:v>
                </c:pt>
                <c:pt idx="4">
                  <c:v>96.071343791782127</c:v>
                </c:pt>
                <c:pt idx="5">
                  <c:v>99.731661990249037</c:v>
                </c:pt>
                <c:pt idx="6">
                  <c:v>100.20040080160321</c:v>
                </c:pt>
                <c:pt idx="7">
                  <c:v>100</c:v>
                </c:pt>
                <c:pt idx="8">
                  <c:v>100.65</c:v>
                </c:pt>
                <c:pt idx="9">
                  <c:v>100.89156000000001</c:v>
                </c:pt>
                <c:pt idx="10">
                  <c:v>101.14378890000002</c:v>
                </c:pt>
                <c:pt idx="11">
                  <c:v>101.52813529782001</c:v>
                </c:pt>
                <c:pt idx="12">
                  <c:v>102.56372227785778</c:v>
                </c:pt>
                <c:pt idx="13">
                  <c:v>103.60987224509192</c:v>
                </c:pt>
                <c:pt idx="14">
                  <c:v>104.66669294199185</c:v>
                </c:pt>
                <c:pt idx="15">
                  <c:v>105.71335987141178</c:v>
                </c:pt>
                <c:pt idx="16">
                  <c:v>106.7704934701259</c:v>
                </c:pt>
                <c:pt idx="17">
                  <c:v>107.83819840482717</c:v>
                </c:pt>
                <c:pt idx="18">
                  <c:v>108.91658038887545</c:v>
                </c:pt>
                <c:pt idx="19">
                  <c:v>110.00574619276421</c:v>
                </c:pt>
                <c:pt idx="20">
                  <c:v>111.10580365469184</c:v>
                </c:pt>
                <c:pt idx="21" formatCode="0.0">
                  <c:v>112.21686169123876</c:v>
                </c:pt>
                <c:pt idx="22">
                  <c:v>113.33903030815114</c:v>
                </c:pt>
                <c:pt idx="23">
                  <c:v>114.47242061123265</c:v>
                </c:pt>
                <c:pt idx="24">
                  <c:v>115.61714481734498</c:v>
                </c:pt>
                <c:pt idx="25">
                  <c:v>116.77331626551842</c:v>
                </c:pt>
                <c:pt idx="26">
                  <c:v>117.94104942817361</c:v>
                </c:pt>
                <c:pt idx="27">
                  <c:v>119.12045992245535</c:v>
                </c:pt>
                <c:pt idx="28">
                  <c:v>120.3116645216799</c:v>
                </c:pt>
                <c:pt idx="29">
                  <c:v>121.5147811668967</c:v>
                </c:pt>
                <c:pt idx="30">
                  <c:v>122.72992897856565</c:v>
                </c:pt>
                <c:pt idx="31">
                  <c:v>123.9572282683513</c:v>
                </c:pt>
                <c:pt idx="32">
                  <c:v>125.19680055103481</c:v>
                </c:pt>
                <c:pt idx="33">
                  <c:v>126.44876855654516</c:v>
                </c:pt>
                <c:pt idx="34">
                  <c:v>127.71325624211062</c:v>
                </c:pt>
              </c:numCache>
            </c:numRef>
          </c:val>
          <c:smooth val="0"/>
          <c:extLst>
            <c:ext xmlns:c16="http://schemas.microsoft.com/office/drawing/2014/chart" uri="{C3380CC4-5D6E-409C-BE32-E72D297353CC}">
              <c16:uniqueId val="{00000002-6E6D-457B-8076-4813430CBD6D}"/>
            </c:ext>
          </c:extLst>
        </c:ser>
        <c:dLbls>
          <c:showLegendKey val="0"/>
          <c:showVal val="0"/>
          <c:showCatName val="0"/>
          <c:showSerName val="0"/>
          <c:showPercent val="0"/>
          <c:showBubbleSize val="0"/>
        </c:dLbls>
        <c:smooth val="0"/>
        <c:axId val="1053612031"/>
        <c:axId val="1053608703"/>
      </c:lineChart>
      <c:catAx>
        <c:axId val="105361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08703"/>
        <c:crosses val="autoZero"/>
        <c:auto val="1"/>
        <c:lblAlgn val="ctr"/>
        <c:lblOffset val="100"/>
        <c:tickLblSkip val="5"/>
        <c:noMultiLvlLbl val="0"/>
      </c:catAx>
      <c:valAx>
        <c:axId val="1053608703"/>
        <c:scaling>
          <c:orientation val="minMax"/>
          <c:max val="140"/>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612031"/>
        <c:crosses val="autoZero"/>
        <c:crossBetween val="between"/>
      </c:valAx>
      <c:spPr>
        <a:noFill/>
        <a:ln>
          <a:noFill/>
        </a:ln>
        <a:effectLst/>
      </c:spPr>
    </c:plotArea>
    <c:legend>
      <c:legendPos val="b"/>
      <c:layout>
        <c:manualLayout>
          <c:xMode val="edge"/>
          <c:yMode val="edge"/>
          <c:x val="4.3945000000000005E-2"/>
          <c:y val="0.85224458874458875"/>
          <c:w val="0.94386000000000003"/>
          <c:h val="0.120266233766233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1.21'!$B$5</c:f>
              <c:strCache>
                <c:ptCount val="1"/>
                <c:pt idx="0">
                  <c:v>FPE civils hors La Poste et Orange</c:v>
                </c:pt>
              </c:strCache>
            </c:strRef>
          </c:tx>
          <c:spPr>
            <a:ln w="28575" cap="rnd">
              <a:solidFill>
                <a:srgbClr val="548235"/>
              </a:solidFill>
              <a:round/>
            </a:ln>
            <a:effectLst/>
          </c:spPr>
          <c:marker>
            <c:symbol val="none"/>
          </c:marker>
          <c:cat>
            <c:numRef>
              <c:f>'Fig 1.21'!$C$4:$BE$4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1.21'!$C$5:$BE$5</c:f>
              <c:numCache>
                <c:formatCode>0</c:formatCode>
                <c:ptCount val="55"/>
                <c:pt idx="0">
                  <c:v>98.476252462663453</c:v>
                </c:pt>
                <c:pt idx="1">
                  <c:v>100.8996010830076</c:v>
                </c:pt>
                <c:pt idx="2">
                  <c:v>100.75864456006893</c:v>
                </c:pt>
                <c:pt idx="3">
                  <c:v>100.58200998483841</c:v>
                </c:pt>
                <c:pt idx="4">
                  <c:v>100.54689626026293</c:v>
                </c:pt>
                <c:pt idx="5">
                  <c:v>100.54940438344688</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99.970000000000013</c:v>
                </c:pt>
                <c:pt idx="22">
                  <c:v>99.970000000000013</c:v>
                </c:pt>
                <c:pt idx="23">
                  <c:v>99.970000000000013</c:v>
                </c:pt>
                <c:pt idx="24">
                  <c:v>99.940009000000018</c:v>
                </c:pt>
                <c:pt idx="25">
                  <c:v>99.830074990100016</c:v>
                </c:pt>
                <c:pt idx="26">
                  <c:v>99.700295892612871</c:v>
                </c:pt>
                <c:pt idx="27">
                  <c:v>99.550745448773952</c:v>
                </c:pt>
                <c:pt idx="28">
                  <c:v>99.411374405145665</c:v>
                </c:pt>
                <c:pt idx="29">
                  <c:v>99.262257343537954</c:v>
                </c:pt>
                <c:pt idx="30">
                  <c:v>99.024027925913472</c:v>
                </c:pt>
                <c:pt idx="31">
                  <c:v>98.796272661683872</c:v>
                </c:pt>
                <c:pt idx="32">
                  <c:v>98.588800489094339</c:v>
                </c:pt>
                <c:pt idx="33">
                  <c:v>98.421199528262875</c:v>
                </c:pt>
                <c:pt idx="34">
                  <c:v>98.224357129206354</c:v>
                </c:pt>
                <c:pt idx="35">
                  <c:v>98.027908414947944</c:v>
                </c:pt>
                <c:pt idx="36">
                  <c:v>97.871063761484024</c:v>
                </c:pt>
                <c:pt idx="37">
                  <c:v>97.743831378594095</c:v>
                </c:pt>
                <c:pt idx="38">
                  <c:v>97.646087547215501</c:v>
                </c:pt>
                <c:pt idx="39">
                  <c:v>97.577735285932448</c:v>
                </c:pt>
                <c:pt idx="40">
                  <c:v>97.48015755064651</c:v>
                </c:pt>
                <c:pt idx="41">
                  <c:v>97.402173424605991</c:v>
                </c:pt>
                <c:pt idx="42">
                  <c:v>97.343732120551238</c:v>
                </c:pt>
                <c:pt idx="43">
                  <c:v>97.295060254490977</c:v>
                </c:pt>
                <c:pt idx="44">
                  <c:v>97.236683218338271</c:v>
                </c:pt>
                <c:pt idx="45">
                  <c:v>97.158893871763595</c:v>
                </c:pt>
                <c:pt idx="46">
                  <c:v>97.090882646053359</c:v>
                </c:pt>
                <c:pt idx="47">
                  <c:v>97.032628116465716</c:v>
                </c:pt>
                <c:pt idx="48">
                  <c:v>96.955002013972546</c:v>
                </c:pt>
                <c:pt idx="49">
                  <c:v>96.838656011555784</c:v>
                </c:pt>
                <c:pt idx="50">
                  <c:v>96.674030296336142</c:v>
                </c:pt>
                <c:pt idx="51">
                  <c:v>96.519351847861984</c:v>
                </c:pt>
                <c:pt idx="52">
                  <c:v>96.364920884905402</c:v>
                </c:pt>
                <c:pt idx="53">
                  <c:v>96.191464027312577</c:v>
                </c:pt>
                <c:pt idx="54">
                  <c:v>95.979842806452481</c:v>
                </c:pt>
              </c:numCache>
            </c:numRef>
          </c:val>
          <c:smooth val="0"/>
          <c:extLst>
            <c:ext xmlns:c16="http://schemas.microsoft.com/office/drawing/2014/chart" uri="{C3380CC4-5D6E-409C-BE32-E72D297353CC}">
              <c16:uniqueId val="{00000000-0ACA-4205-B6AC-A15C5D8C386A}"/>
            </c:ext>
          </c:extLst>
        </c:ser>
        <c:ser>
          <c:idx val="1"/>
          <c:order val="1"/>
          <c:tx>
            <c:strRef>
              <c:f>'Fig 1.21'!$B$6</c:f>
              <c:strCache>
                <c:ptCount val="1"/>
                <c:pt idx="0">
                  <c:v>FPT+FPH</c:v>
                </c:pt>
              </c:strCache>
            </c:strRef>
          </c:tx>
          <c:spPr>
            <a:ln w="28575" cap="rnd">
              <a:solidFill>
                <a:srgbClr val="483771"/>
              </a:solidFill>
              <a:round/>
            </a:ln>
            <a:effectLst/>
          </c:spPr>
          <c:marker>
            <c:symbol val="none"/>
          </c:marker>
          <c:cat>
            <c:numRef>
              <c:f>'Fig 1.21'!$C$4:$BE$4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1.21'!$C$6:$BE$6</c:f>
              <c:numCache>
                <c:formatCode>0</c:formatCode>
                <c:ptCount val="55"/>
                <c:pt idx="0">
                  <c:v>101.6040485395812</c:v>
                </c:pt>
                <c:pt idx="1">
                  <c:v>101.29935642860158</c:v>
                </c:pt>
                <c:pt idx="2">
                  <c:v>100.58784048966443</c:v>
                </c:pt>
                <c:pt idx="3">
                  <c:v>100.54021929201591</c:v>
                </c:pt>
                <c:pt idx="4">
                  <c:v>100.41151504753333</c:v>
                </c:pt>
                <c:pt idx="5">
                  <c:v>99.981264421888511</c:v>
                </c:pt>
                <c:pt idx="6">
                  <c:v>99.908684184758343</c:v>
                </c:pt>
                <c:pt idx="7">
                  <c:v>100</c:v>
                </c:pt>
                <c:pt idx="8">
                  <c:v>100.15980267667291</c:v>
                </c:pt>
                <c:pt idx="9">
                  <c:v>100.36526326096664</c:v>
                </c:pt>
                <c:pt idx="10">
                  <c:v>100.43375012239788</c:v>
                </c:pt>
                <c:pt idx="11">
                  <c:v>100.50223698382912</c:v>
                </c:pt>
                <c:pt idx="12">
                  <c:v>100.50223698382912</c:v>
                </c:pt>
                <c:pt idx="13">
                  <c:v>100.50223698382912</c:v>
                </c:pt>
                <c:pt idx="14">
                  <c:v>100.50223698382912</c:v>
                </c:pt>
                <c:pt idx="15">
                  <c:v>100.50223698382912</c:v>
                </c:pt>
                <c:pt idx="16">
                  <c:v>100.50223698382912</c:v>
                </c:pt>
                <c:pt idx="17">
                  <c:v>100.50223698382912</c:v>
                </c:pt>
                <c:pt idx="18">
                  <c:v>100.50223698382912</c:v>
                </c:pt>
                <c:pt idx="19">
                  <c:v>100.50223698382912</c:v>
                </c:pt>
                <c:pt idx="20">
                  <c:v>100.50223698382912</c:v>
                </c:pt>
                <c:pt idx="21">
                  <c:v>100.47208631273396</c:v>
                </c:pt>
                <c:pt idx="22">
                  <c:v>100.47208631273396</c:v>
                </c:pt>
                <c:pt idx="23">
                  <c:v>100.47208631273396</c:v>
                </c:pt>
                <c:pt idx="24">
                  <c:v>100.44194468684016</c:v>
                </c:pt>
                <c:pt idx="25">
                  <c:v>100.33145854768463</c:v>
                </c:pt>
                <c:pt idx="26">
                  <c:v>100.20102765157264</c:v>
                </c:pt>
                <c:pt idx="27">
                  <c:v>100.05072611009528</c:v>
                </c:pt>
                <c:pt idx="28">
                  <c:v>99.910655093541138</c:v>
                </c:pt>
                <c:pt idx="29">
                  <c:v>99.760789110900816</c:v>
                </c:pt>
                <c:pt idx="30">
                  <c:v>99.521363217034661</c:v>
                </c:pt>
                <c:pt idx="31">
                  <c:v>99.292464081635487</c:v>
                </c:pt>
                <c:pt idx="32">
                  <c:v>99.083949907064067</c:v>
                </c:pt>
                <c:pt idx="33">
                  <c:v>98.915507192222051</c:v>
                </c:pt>
                <c:pt idx="34">
                  <c:v>98.717676177837603</c:v>
                </c:pt>
                <c:pt idx="35">
                  <c:v>98.520240825481935</c:v>
                </c:pt>
                <c:pt idx="36">
                  <c:v>98.362608440161154</c:v>
                </c:pt>
                <c:pt idx="37">
                  <c:v>98.234737049188936</c:v>
                </c:pt>
                <c:pt idx="38">
                  <c:v>98.13650231213974</c:v>
                </c:pt>
                <c:pt idx="39">
                  <c:v>98.06780676052125</c:v>
                </c:pt>
                <c:pt idx="40">
                  <c:v>97.969738953760725</c:v>
                </c:pt>
                <c:pt idx="41">
                  <c:v>97.891363162597699</c:v>
                </c:pt>
                <c:pt idx="42">
                  <c:v>97.83262834470014</c:v>
                </c:pt>
                <c:pt idx="43">
                  <c:v>97.783712030527809</c:v>
                </c:pt>
                <c:pt idx="44">
                  <c:v>97.725041803309495</c:v>
                </c:pt>
                <c:pt idx="45">
                  <c:v>97.64686176986686</c:v>
                </c:pt>
                <c:pt idx="46">
                  <c:v>97.578508966627965</c:v>
                </c:pt>
                <c:pt idx="47">
                  <c:v>97.519961861247992</c:v>
                </c:pt>
                <c:pt idx="48">
                  <c:v>97.441945891758991</c:v>
                </c:pt>
                <c:pt idx="49">
                  <c:v>97.325015556688896</c:v>
                </c:pt>
                <c:pt idx="50">
                  <c:v>97.159563030242523</c:v>
                </c:pt>
                <c:pt idx="51">
                  <c:v>97.004107729394136</c:v>
                </c:pt>
                <c:pt idx="52">
                  <c:v>96.8489011570271</c:v>
                </c:pt>
                <c:pt idx="53">
                  <c:v>96.674573134944453</c:v>
                </c:pt>
                <c:pt idx="54">
                  <c:v>96.461889074047576</c:v>
                </c:pt>
              </c:numCache>
            </c:numRef>
          </c:val>
          <c:smooth val="0"/>
          <c:extLst>
            <c:ext xmlns:c16="http://schemas.microsoft.com/office/drawing/2014/chart" uri="{C3380CC4-5D6E-409C-BE32-E72D297353CC}">
              <c16:uniqueId val="{00000001-0ACA-4205-B6AC-A15C5D8C386A}"/>
            </c:ext>
          </c:extLst>
        </c:ser>
        <c:ser>
          <c:idx val="2"/>
          <c:order val="2"/>
          <c:tx>
            <c:strRef>
              <c:f>'Fig 1.21'!$B$7</c:f>
              <c:strCache>
                <c:ptCount val="1"/>
                <c:pt idx="0">
                  <c:v>FPE civils hors La Poste et Orange - rappel COR 2022</c:v>
                </c:pt>
              </c:strCache>
            </c:strRef>
          </c:tx>
          <c:spPr>
            <a:ln w="28575" cap="rnd">
              <a:solidFill>
                <a:schemeClr val="accent3"/>
              </a:solidFill>
              <a:prstDash val="dash"/>
              <a:round/>
            </a:ln>
            <a:effectLst/>
          </c:spPr>
          <c:marker>
            <c:symbol val="none"/>
          </c:marker>
          <c:cat>
            <c:numRef>
              <c:f>'Fig 1.21'!$C$4:$BE$4</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'Fig 1.21'!$C$7:$BE$7</c:f>
              <c:numCache>
                <c:formatCode>0</c:formatCode>
                <c:ptCount val="55"/>
                <c:pt idx="0">
                  <c:v>98.476252462663453</c:v>
                </c:pt>
                <c:pt idx="1">
                  <c:v>100.8996010830076</c:v>
                </c:pt>
                <c:pt idx="2">
                  <c:v>100.75864456006893</c:v>
                </c:pt>
                <c:pt idx="3">
                  <c:v>100.58200998483841</c:v>
                </c:pt>
                <c:pt idx="4">
                  <c:v>100.54689626026293</c:v>
                </c:pt>
                <c:pt idx="5">
                  <c:v>100.54940438344688</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numCache>
            </c:numRef>
          </c:val>
          <c:smooth val="0"/>
          <c:extLst>
            <c:ext xmlns:c16="http://schemas.microsoft.com/office/drawing/2014/chart" uri="{C3380CC4-5D6E-409C-BE32-E72D297353CC}">
              <c16:uniqueId val="{00000002-0ACA-4205-B6AC-A15C5D8C386A}"/>
            </c:ext>
          </c:extLst>
        </c:ser>
        <c:dLbls>
          <c:showLegendKey val="0"/>
          <c:showVal val="0"/>
          <c:showCatName val="0"/>
          <c:showSerName val="0"/>
          <c:showPercent val="0"/>
          <c:showBubbleSize val="0"/>
        </c:dLbls>
        <c:smooth val="0"/>
        <c:axId val="1055755183"/>
        <c:axId val="1055763919"/>
      </c:lineChart>
      <c:catAx>
        <c:axId val="105575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5763919"/>
        <c:crosses val="autoZero"/>
        <c:auto val="1"/>
        <c:lblAlgn val="ctr"/>
        <c:lblOffset val="100"/>
        <c:tickLblSkip val="5"/>
        <c:noMultiLvlLbl val="0"/>
      </c:catAx>
      <c:valAx>
        <c:axId val="1055763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5755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42465887416249"/>
          <c:y val="2.4508118934990018E-2"/>
          <c:w val="0.88300027713927065"/>
          <c:h val="0.74744047856962037"/>
        </c:manualLayout>
      </c:layout>
      <c:lineChart>
        <c:grouping val="standard"/>
        <c:varyColors val="0"/>
        <c:ser>
          <c:idx val="0"/>
          <c:order val="0"/>
          <c:tx>
            <c:strRef>
              <c:f>'Fig 1.22'!$C$5</c:f>
              <c:strCache>
                <c:ptCount val="1"/>
                <c:pt idx="0">
                  <c:v>Observé</c:v>
                </c:pt>
              </c:strCache>
            </c:strRef>
          </c:tx>
          <c:spPr>
            <a:ln>
              <a:solidFill>
                <a:sysClr val="windowText" lastClr="000000"/>
              </a:solidFill>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1.22'!$D$5:$BL$5</c:f>
              <c:numCache>
                <c:formatCode>0.0%</c:formatCode>
                <c:ptCount val="61"/>
                <c:pt idx="0">
                  <c:v>0.11706334097071129</c:v>
                </c:pt>
                <c:pt idx="1">
                  <c:v>0.11444667502210364</c:v>
                </c:pt>
                <c:pt idx="2">
                  <c:v>0.11259901318592043</c:v>
                </c:pt>
                <c:pt idx="3">
                  <c:v>0.11219521500393544</c:v>
                </c:pt>
                <c:pt idx="4">
                  <c:v>0.11221805218413947</c:v>
                </c:pt>
                <c:pt idx="5">
                  <c:v>0.11205869671238451</c:v>
                </c:pt>
                <c:pt idx="6">
                  <c:v>0.10996289008037666</c:v>
                </c:pt>
                <c:pt idx="7">
                  <c:v>0.11038583691477974</c:v>
                </c:pt>
                <c:pt idx="8">
                  <c:v>0.10755982250781394</c:v>
                </c:pt>
                <c:pt idx="9">
                  <c:v>0.10532246556817013</c:v>
                </c:pt>
                <c:pt idx="10">
                  <c:v>0.11055676919735384</c:v>
                </c:pt>
                <c:pt idx="11">
                  <c:v>0.104796139742835</c:v>
                </c:pt>
                <c:pt idx="12">
                  <c:v>9.9653180661524565E-2</c:v>
                </c:pt>
              </c:numCache>
            </c:numRef>
          </c:val>
          <c:smooth val="0"/>
          <c:extLst>
            <c:ext xmlns:c16="http://schemas.microsoft.com/office/drawing/2014/chart" uri="{C3380CC4-5D6E-409C-BE32-E72D297353CC}">
              <c16:uniqueId val="{00000000-C04E-433A-80DA-19B9E55441AF}"/>
            </c:ext>
          </c:extLst>
        </c:ser>
        <c:ser>
          <c:idx val="1"/>
          <c:order val="1"/>
          <c:tx>
            <c:strRef>
              <c:f>'Fig 1.22'!$C$6</c:f>
              <c:strCache>
                <c:ptCount val="1"/>
                <c:pt idx="0">
                  <c:v>1,6%</c:v>
                </c:pt>
              </c:strCache>
            </c:strRef>
          </c:tx>
          <c:spPr>
            <a:ln>
              <a:solidFill>
                <a:srgbClr val="006600"/>
              </a:solidFill>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1.22'!$D$6:$BL$6</c:f>
              <c:numCache>
                <c:formatCode>0.0%</c:formatCode>
                <c:ptCount val="61"/>
                <c:pt idx="12">
                  <c:v>9.9653180661524565E-2</c:v>
                </c:pt>
                <c:pt idx="13">
                  <c:v>9.6160552642636926E-2</c:v>
                </c:pt>
                <c:pt idx="14">
                  <c:v>9.2634715205176119E-2</c:v>
                </c:pt>
                <c:pt idx="15">
                  <c:v>8.9965909506521807E-2</c:v>
                </c:pt>
                <c:pt idx="16">
                  <c:v>8.7534231806010512E-2</c:v>
                </c:pt>
                <c:pt idx="17">
                  <c:v>8.5082307829049283E-2</c:v>
                </c:pt>
                <c:pt idx="18">
                  <c:v>8.2972475716001151E-2</c:v>
                </c:pt>
                <c:pt idx="19">
                  <c:v>8.1417164325432376E-2</c:v>
                </c:pt>
                <c:pt idx="20">
                  <c:v>8.0113228003426115E-2</c:v>
                </c:pt>
                <c:pt idx="21">
                  <c:v>7.871164116267669E-2</c:v>
                </c:pt>
                <c:pt idx="22">
                  <c:v>7.7264813113067501E-2</c:v>
                </c:pt>
                <c:pt idx="23">
                  <c:v>7.630777942312357E-2</c:v>
                </c:pt>
                <c:pt idx="24">
                  <c:v>7.5576779649366668E-2</c:v>
                </c:pt>
                <c:pt idx="25">
                  <c:v>7.5065720055355389E-2</c:v>
                </c:pt>
                <c:pt idx="26">
                  <c:v>7.4841116165301591E-2</c:v>
                </c:pt>
                <c:pt idx="27">
                  <c:v>7.4863119990915175E-2</c:v>
                </c:pt>
                <c:pt idx="28">
                  <c:v>7.4836535036276713E-2</c:v>
                </c:pt>
                <c:pt idx="29">
                  <c:v>7.479738385382427E-2</c:v>
                </c:pt>
                <c:pt idx="30">
                  <c:v>7.4789037419120588E-2</c:v>
                </c:pt>
                <c:pt idx="31">
                  <c:v>7.4783088138597006E-2</c:v>
                </c:pt>
                <c:pt idx="32">
                  <c:v>7.477433601771305E-2</c:v>
                </c:pt>
                <c:pt idx="33">
                  <c:v>7.4771952440464362E-2</c:v>
                </c:pt>
                <c:pt idx="34">
                  <c:v>7.4770761341114364E-2</c:v>
                </c:pt>
                <c:pt idx="35">
                  <c:v>7.4769166669767378E-2</c:v>
                </c:pt>
                <c:pt idx="36">
                  <c:v>7.4767970589996208E-2</c:v>
                </c:pt>
                <c:pt idx="37">
                  <c:v>7.4767171123758969E-2</c:v>
                </c:pt>
                <c:pt idx="38">
                  <c:v>7.4766771154470488E-2</c:v>
                </c:pt>
                <c:pt idx="39">
                  <c:v>7.4766369170729943E-2</c:v>
                </c:pt>
                <c:pt idx="40">
                  <c:v>7.4765965936071266E-2</c:v>
                </c:pt>
                <c:pt idx="41">
                  <c:v>7.4765966747402088E-2</c:v>
                </c:pt>
                <c:pt idx="42">
                  <c:v>7.4765561081996307E-2</c:v>
                </c:pt>
                <c:pt idx="43">
                  <c:v>7.4765561081996307E-2</c:v>
                </c:pt>
                <c:pt idx="44">
                  <c:v>7.4765561081996307E-2</c:v>
                </c:pt>
                <c:pt idx="45">
                  <c:v>7.4765561081996307E-2</c:v>
                </c:pt>
                <c:pt idx="46">
                  <c:v>7.4765561081996307E-2</c:v>
                </c:pt>
                <c:pt idx="47">
                  <c:v>7.4765561081996321E-2</c:v>
                </c:pt>
                <c:pt idx="48">
                  <c:v>7.4765561081996321E-2</c:v>
                </c:pt>
                <c:pt idx="49">
                  <c:v>7.4765561081996321E-2</c:v>
                </c:pt>
                <c:pt idx="50">
                  <c:v>7.4765561081996321E-2</c:v>
                </c:pt>
                <c:pt idx="51">
                  <c:v>7.4765561081996321E-2</c:v>
                </c:pt>
                <c:pt idx="52">
                  <c:v>7.4765561081996321E-2</c:v>
                </c:pt>
                <c:pt idx="53">
                  <c:v>7.4765561081996335E-2</c:v>
                </c:pt>
                <c:pt idx="54">
                  <c:v>7.4765561081996335E-2</c:v>
                </c:pt>
                <c:pt idx="55">
                  <c:v>7.4765561081996348E-2</c:v>
                </c:pt>
                <c:pt idx="56">
                  <c:v>7.4765561081996348E-2</c:v>
                </c:pt>
                <c:pt idx="57">
                  <c:v>7.4765561081996362E-2</c:v>
                </c:pt>
                <c:pt idx="58">
                  <c:v>7.4765561081996376E-2</c:v>
                </c:pt>
                <c:pt idx="59">
                  <c:v>7.4765561081996376E-2</c:v>
                </c:pt>
                <c:pt idx="60">
                  <c:v>7.4765561081996362E-2</c:v>
                </c:pt>
              </c:numCache>
            </c:numRef>
          </c:val>
          <c:smooth val="0"/>
          <c:extLst>
            <c:ext xmlns:c16="http://schemas.microsoft.com/office/drawing/2014/chart" uri="{C3380CC4-5D6E-409C-BE32-E72D297353CC}">
              <c16:uniqueId val="{00000001-C04E-433A-80DA-19B9E55441AF}"/>
            </c:ext>
          </c:extLst>
        </c:ser>
        <c:ser>
          <c:idx val="2"/>
          <c:order val="2"/>
          <c:tx>
            <c:strRef>
              <c:f>'Fig 1.22'!$C$7</c:f>
              <c:strCache>
                <c:ptCount val="1"/>
                <c:pt idx="0">
                  <c:v>1,3%</c:v>
                </c:pt>
              </c:strCache>
            </c:strRef>
          </c:tx>
          <c:spPr>
            <a:ln>
              <a:solidFill>
                <a:srgbClr val="31859C"/>
              </a:solidFill>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1.22'!$D$7:$BL$7</c:f>
              <c:numCache>
                <c:formatCode>0.0%</c:formatCode>
                <c:ptCount val="61"/>
                <c:pt idx="12">
                  <c:v>9.9653180661524565E-2</c:v>
                </c:pt>
                <c:pt idx="13">
                  <c:v>9.6160552642636926E-2</c:v>
                </c:pt>
                <c:pt idx="14">
                  <c:v>9.26169642108952E-2</c:v>
                </c:pt>
                <c:pt idx="15">
                  <c:v>8.9928768922204583E-2</c:v>
                </c:pt>
                <c:pt idx="16">
                  <c:v>8.7484927622245218E-2</c:v>
                </c:pt>
                <c:pt idx="17">
                  <c:v>8.5021968899203423E-2</c:v>
                </c:pt>
                <c:pt idx="18">
                  <c:v>8.2971472237182348E-2</c:v>
                </c:pt>
                <c:pt idx="19">
                  <c:v>8.1414732643720067E-2</c:v>
                </c:pt>
                <c:pt idx="20">
                  <c:v>8.0253325562591862E-2</c:v>
                </c:pt>
                <c:pt idx="21">
                  <c:v>7.9036208772004388E-2</c:v>
                </c:pt>
                <c:pt idx="22">
                  <c:v>7.7813178648952458E-2</c:v>
                </c:pt>
                <c:pt idx="23">
                  <c:v>7.7030913795543526E-2</c:v>
                </c:pt>
                <c:pt idx="24">
                  <c:v>7.6427807684112573E-2</c:v>
                </c:pt>
                <c:pt idx="25">
                  <c:v>7.6000203376623596E-2</c:v>
                </c:pt>
                <c:pt idx="26">
                  <c:v>7.5817264888649108E-2</c:v>
                </c:pt>
                <c:pt idx="27">
                  <c:v>7.5839677387644772E-2</c:v>
                </c:pt>
                <c:pt idx="28">
                  <c:v>7.5812745786104835E-2</c:v>
                </c:pt>
                <c:pt idx="29">
                  <c:v>7.5773084017792647E-2</c:v>
                </c:pt>
                <c:pt idx="30">
                  <c:v>7.5764628769674297E-2</c:v>
                </c:pt>
                <c:pt idx="31">
                  <c:v>7.5758601927706698E-2</c:v>
                </c:pt>
                <c:pt idx="32">
                  <c:v>7.5749735704431456E-2</c:v>
                </c:pt>
                <c:pt idx="33">
                  <c:v>7.5747321052216196E-2</c:v>
                </c:pt>
                <c:pt idx="34">
                  <c:v>7.5746114424369057E-2</c:v>
                </c:pt>
                <c:pt idx="35">
                  <c:v>7.574449896311107E-2</c:v>
                </c:pt>
                <c:pt idx="36">
                  <c:v>7.5743287289912448E-2</c:v>
                </c:pt>
                <c:pt idx="37">
                  <c:v>7.5742477400943337E-2</c:v>
                </c:pt>
                <c:pt idx="38">
                  <c:v>7.5742072217209938E-2</c:v>
                </c:pt>
                <c:pt idx="39">
                  <c:v>7.5741664992761831E-2</c:v>
                </c:pt>
                <c:pt idx="40">
                  <c:v>7.5741256501087248E-2</c:v>
                </c:pt>
                <c:pt idx="41">
                  <c:v>7.5741257322995456E-2</c:v>
                </c:pt>
                <c:pt idx="42">
                  <c:v>7.5740846368883827E-2</c:v>
                </c:pt>
                <c:pt idx="43">
                  <c:v>7.5740846368883827E-2</c:v>
                </c:pt>
                <c:pt idx="44">
                  <c:v>7.5740846368883827E-2</c:v>
                </c:pt>
                <c:pt idx="45">
                  <c:v>7.5740846368883841E-2</c:v>
                </c:pt>
                <c:pt idx="46">
                  <c:v>7.5740846368883855E-2</c:v>
                </c:pt>
                <c:pt idx="47">
                  <c:v>7.5740846368883841E-2</c:v>
                </c:pt>
                <c:pt idx="48">
                  <c:v>7.5740846368883841E-2</c:v>
                </c:pt>
                <c:pt idx="49">
                  <c:v>7.5740846368883841E-2</c:v>
                </c:pt>
                <c:pt idx="50">
                  <c:v>7.5740846368883868E-2</c:v>
                </c:pt>
                <c:pt idx="51">
                  <c:v>7.5740846368883868E-2</c:v>
                </c:pt>
                <c:pt idx="52">
                  <c:v>7.5740846368883868E-2</c:v>
                </c:pt>
                <c:pt idx="53">
                  <c:v>7.5740846368883868E-2</c:v>
                </c:pt>
                <c:pt idx="54">
                  <c:v>7.5740846368883868E-2</c:v>
                </c:pt>
                <c:pt idx="55">
                  <c:v>7.5740846368883896E-2</c:v>
                </c:pt>
                <c:pt idx="56">
                  <c:v>7.5740846368883882E-2</c:v>
                </c:pt>
                <c:pt idx="57">
                  <c:v>7.5740846368883882E-2</c:v>
                </c:pt>
                <c:pt idx="58">
                  <c:v>7.574084636888391E-2</c:v>
                </c:pt>
                <c:pt idx="59">
                  <c:v>7.574084636888391E-2</c:v>
                </c:pt>
                <c:pt idx="60">
                  <c:v>7.574084636888391E-2</c:v>
                </c:pt>
              </c:numCache>
            </c:numRef>
          </c:val>
          <c:smooth val="0"/>
          <c:extLst>
            <c:ext xmlns:c16="http://schemas.microsoft.com/office/drawing/2014/chart" uri="{C3380CC4-5D6E-409C-BE32-E72D297353CC}">
              <c16:uniqueId val="{00000002-C04E-433A-80DA-19B9E55441AF}"/>
            </c:ext>
          </c:extLst>
        </c:ser>
        <c:ser>
          <c:idx val="3"/>
          <c:order val="3"/>
          <c:tx>
            <c:strRef>
              <c:f>'Fig 1.22'!$C$8</c:f>
              <c:strCache>
                <c:ptCount val="1"/>
                <c:pt idx="0">
                  <c:v>1,0%</c:v>
                </c:pt>
              </c:strCache>
            </c:strRef>
          </c:tx>
          <c:spPr>
            <a:ln>
              <a:solidFill>
                <a:srgbClr val="ED7D31">
                  <a:lumMod val="75000"/>
                </a:srgbClr>
              </a:solidFill>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1.22'!$D$8:$BL$8</c:f>
              <c:numCache>
                <c:formatCode>0.0%</c:formatCode>
                <c:ptCount val="61"/>
                <c:pt idx="12">
                  <c:v>9.9653180661524565E-2</c:v>
                </c:pt>
                <c:pt idx="13">
                  <c:v>9.6145186219776399E-2</c:v>
                </c:pt>
                <c:pt idx="14">
                  <c:v>9.2602097171552794E-2</c:v>
                </c:pt>
                <c:pt idx="15">
                  <c:v>8.9914267167147857E-2</c:v>
                </c:pt>
                <c:pt idx="16">
                  <c:v>8.7470772058240651E-2</c:v>
                </c:pt>
                <c:pt idx="17">
                  <c:v>8.5008171762078089E-2</c:v>
                </c:pt>
                <c:pt idx="18">
                  <c:v>8.296980139020553E-2</c:v>
                </c:pt>
                <c:pt idx="19">
                  <c:v>8.1411642549282071E-2</c:v>
                </c:pt>
                <c:pt idx="20">
                  <c:v>8.0275377049031912E-2</c:v>
                </c:pt>
                <c:pt idx="21">
                  <c:v>7.9245787194736503E-2</c:v>
                </c:pt>
                <c:pt idx="22">
                  <c:v>7.8251256213156109E-2</c:v>
                </c:pt>
                <c:pt idx="23">
                  <c:v>7.7648255653586157E-2</c:v>
                </c:pt>
                <c:pt idx="24">
                  <c:v>7.7177025423536771E-2</c:v>
                </c:pt>
                <c:pt idx="25">
                  <c:v>7.6835849467147013E-2</c:v>
                </c:pt>
                <c:pt idx="26">
                  <c:v>7.6696117342966663E-2</c:v>
                </c:pt>
                <c:pt idx="27">
                  <c:v>7.6718914036159838E-2</c:v>
                </c:pt>
                <c:pt idx="28">
                  <c:v>7.6691670221876673E-2</c:v>
                </c:pt>
                <c:pt idx="29">
                  <c:v>7.6651548653537613E-2</c:v>
                </c:pt>
                <c:pt idx="30">
                  <c:v>7.6642995387241342E-2</c:v>
                </c:pt>
                <c:pt idx="31">
                  <c:v>7.6636898678599172E-2</c:v>
                </c:pt>
                <c:pt idx="32">
                  <c:v>7.6627929672881775E-2</c:v>
                </c:pt>
                <c:pt idx="33">
                  <c:v>7.6625487028606748E-2</c:v>
                </c:pt>
                <c:pt idx="34">
                  <c:v>7.6624266412824382E-2</c:v>
                </c:pt>
                <c:pt idx="35">
                  <c:v>7.6622632224195311E-2</c:v>
                </c:pt>
                <c:pt idx="36">
                  <c:v>7.6621406504572803E-2</c:v>
                </c:pt>
                <c:pt idx="37">
                  <c:v>7.6620587226897394E-2</c:v>
                </c:pt>
                <c:pt idx="38">
                  <c:v>7.6620177346037349E-2</c:v>
                </c:pt>
                <c:pt idx="39">
                  <c:v>7.6619765400805409E-2</c:v>
                </c:pt>
                <c:pt idx="40">
                  <c:v>7.6619352173656563E-2</c:v>
                </c:pt>
                <c:pt idx="41">
                  <c:v>7.661935300509283E-2</c:v>
                </c:pt>
                <c:pt idx="42">
                  <c:v>7.6618937286960953E-2</c:v>
                </c:pt>
                <c:pt idx="43">
                  <c:v>7.6618937286960953E-2</c:v>
                </c:pt>
                <c:pt idx="44">
                  <c:v>7.6618937286960953E-2</c:v>
                </c:pt>
                <c:pt idx="45">
                  <c:v>7.6618937286960967E-2</c:v>
                </c:pt>
                <c:pt idx="46">
                  <c:v>7.6618937286960967E-2</c:v>
                </c:pt>
                <c:pt idx="47">
                  <c:v>7.6618937286960953E-2</c:v>
                </c:pt>
                <c:pt idx="48">
                  <c:v>7.6618937286960953E-2</c:v>
                </c:pt>
                <c:pt idx="49">
                  <c:v>7.6618937286960967E-2</c:v>
                </c:pt>
                <c:pt idx="50">
                  <c:v>7.6618937286960981E-2</c:v>
                </c:pt>
                <c:pt idx="51">
                  <c:v>7.6618937286960981E-2</c:v>
                </c:pt>
                <c:pt idx="52">
                  <c:v>7.6618937286960981E-2</c:v>
                </c:pt>
                <c:pt idx="53">
                  <c:v>7.6618937286960981E-2</c:v>
                </c:pt>
                <c:pt idx="54">
                  <c:v>7.6618937286960995E-2</c:v>
                </c:pt>
                <c:pt idx="55">
                  <c:v>7.6618937286960995E-2</c:v>
                </c:pt>
                <c:pt idx="56">
                  <c:v>7.6618937286960995E-2</c:v>
                </c:pt>
                <c:pt idx="57">
                  <c:v>7.6618937286960995E-2</c:v>
                </c:pt>
                <c:pt idx="58">
                  <c:v>7.6618937286960995E-2</c:v>
                </c:pt>
                <c:pt idx="59">
                  <c:v>7.6618937286960981E-2</c:v>
                </c:pt>
                <c:pt idx="60">
                  <c:v>7.6618937286961009E-2</c:v>
                </c:pt>
              </c:numCache>
            </c:numRef>
          </c:val>
          <c:smooth val="0"/>
          <c:extLst>
            <c:ext xmlns:c16="http://schemas.microsoft.com/office/drawing/2014/chart" uri="{C3380CC4-5D6E-409C-BE32-E72D297353CC}">
              <c16:uniqueId val="{00000003-C04E-433A-80DA-19B9E55441AF}"/>
            </c:ext>
          </c:extLst>
        </c:ser>
        <c:ser>
          <c:idx val="4"/>
          <c:order val="4"/>
          <c:tx>
            <c:strRef>
              <c:f>'Fig 1.22'!$C$9</c:f>
              <c:strCache>
                <c:ptCount val="1"/>
                <c:pt idx="0">
                  <c:v>0,7%</c:v>
                </c:pt>
              </c:strCache>
            </c:strRef>
          </c:tx>
          <c:spPr>
            <a:ln>
              <a:solidFill>
                <a:srgbClr val="800000"/>
              </a:solidFill>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1.22'!$D$9:$BL$9</c:f>
              <c:numCache>
                <c:formatCode>0.0%</c:formatCode>
                <c:ptCount val="61"/>
                <c:pt idx="12">
                  <c:v>9.9653180661524565E-2</c:v>
                </c:pt>
                <c:pt idx="13">
                  <c:v>9.6145186219776399E-2</c:v>
                </c:pt>
                <c:pt idx="14">
                  <c:v>9.2602097171552794E-2</c:v>
                </c:pt>
                <c:pt idx="15">
                  <c:v>8.9914267167147857E-2</c:v>
                </c:pt>
                <c:pt idx="16">
                  <c:v>8.7470772058240651E-2</c:v>
                </c:pt>
                <c:pt idx="17">
                  <c:v>8.5008171762078089E-2</c:v>
                </c:pt>
                <c:pt idx="18">
                  <c:v>8.2968795533704925E-2</c:v>
                </c:pt>
                <c:pt idx="19">
                  <c:v>8.1409201729797195E-2</c:v>
                </c:pt>
                <c:pt idx="20">
                  <c:v>8.0271573823865863E-2</c:v>
                </c:pt>
                <c:pt idx="21">
                  <c:v>7.9430780305746962E-2</c:v>
                </c:pt>
                <c:pt idx="22">
                  <c:v>7.8667594973150373E-2</c:v>
                </c:pt>
                <c:pt idx="23">
                  <c:v>7.8247131920229016E-2</c:v>
                </c:pt>
                <c:pt idx="24">
                  <c:v>7.7910851739939932E-2</c:v>
                </c:pt>
                <c:pt idx="25">
                  <c:v>7.7658458603417427E-2</c:v>
                </c:pt>
                <c:pt idx="26">
                  <c:v>7.7563204643610176E-2</c:v>
                </c:pt>
                <c:pt idx="27">
                  <c:v>7.7586385386799697E-2</c:v>
                </c:pt>
                <c:pt idx="28">
                  <c:v>7.7558833703820634E-2</c:v>
                </c:pt>
                <c:pt idx="29">
                  <c:v>7.7518258633532247E-2</c:v>
                </c:pt>
                <c:pt idx="30">
                  <c:v>7.7509608733314708E-2</c:v>
                </c:pt>
                <c:pt idx="31">
                  <c:v>7.7503443144686518E-2</c:v>
                </c:pt>
                <c:pt idx="32">
                  <c:v>7.7494372808066758E-2</c:v>
                </c:pt>
                <c:pt idx="33">
                  <c:v>7.7491902567048424E-2</c:v>
                </c:pt>
                <c:pt idx="34">
                  <c:v>7.7490668160874715E-2</c:v>
                </c:pt>
                <c:pt idx="35">
                  <c:v>7.7489015509350931E-2</c:v>
                </c:pt>
                <c:pt idx="36">
                  <c:v>7.7487775941674414E-2</c:v>
                </c:pt>
                <c:pt idx="37">
                  <c:v>7.7486947407884255E-2</c:v>
                </c:pt>
                <c:pt idx="38">
                  <c:v>7.7486532896232488E-2</c:v>
                </c:pt>
                <c:pt idx="39">
                  <c:v>7.748611629688576E-2</c:v>
                </c:pt>
                <c:pt idx="40">
                  <c:v>7.7485698401139197E-2</c:v>
                </c:pt>
                <c:pt idx="41">
                  <c:v>7.748569924196895E-2</c:v>
                </c:pt>
                <c:pt idx="42">
                  <c:v>7.7485278827096452E-2</c:v>
                </c:pt>
                <c:pt idx="43">
                  <c:v>7.7485278827096452E-2</c:v>
                </c:pt>
                <c:pt idx="44">
                  <c:v>7.7485278827096452E-2</c:v>
                </c:pt>
                <c:pt idx="45">
                  <c:v>7.7485278827096465E-2</c:v>
                </c:pt>
                <c:pt idx="46">
                  <c:v>7.7485278827096452E-2</c:v>
                </c:pt>
                <c:pt idx="47">
                  <c:v>7.7485278827096465E-2</c:v>
                </c:pt>
                <c:pt idx="48">
                  <c:v>7.7485278827096465E-2</c:v>
                </c:pt>
                <c:pt idx="49">
                  <c:v>7.7485278827096479E-2</c:v>
                </c:pt>
                <c:pt idx="50">
                  <c:v>7.7485278827096479E-2</c:v>
                </c:pt>
                <c:pt idx="51">
                  <c:v>7.7485278827096479E-2</c:v>
                </c:pt>
                <c:pt idx="52">
                  <c:v>7.7485278827096465E-2</c:v>
                </c:pt>
                <c:pt idx="53">
                  <c:v>7.7485278827096479E-2</c:v>
                </c:pt>
                <c:pt idx="54">
                  <c:v>7.7485278827096479E-2</c:v>
                </c:pt>
                <c:pt idx="55">
                  <c:v>7.7485278827096493E-2</c:v>
                </c:pt>
                <c:pt idx="56">
                  <c:v>7.7485278827096479E-2</c:v>
                </c:pt>
                <c:pt idx="57">
                  <c:v>7.7485278827096479E-2</c:v>
                </c:pt>
                <c:pt idx="58">
                  <c:v>7.7485278827096479E-2</c:v>
                </c:pt>
                <c:pt idx="59">
                  <c:v>7.7485278827096493E-2</c:v>
                </c:pt>
                <c:pt idx="60">
                  <c:v>7.7485278827096493E-2</c:v>
                </c:pt>
              </c:numCache>
            </c:numRef>
          </c:val>
          <c:smooth val="0"/>
          <c:extLst>
            <c:ext xmlns:c16="http://schemas.microsoft.com/office/drawing/2014/chart" uri="{C3380CC4-5D6E-409C-BE32-E72D297353CC}">
              <c16:uniqueId val="{00000004-C04E-433A-80DA-19B9E55441AF}"/>
            </c:ext>
          </c:extLst>
        </c:ser>
        <c:ser>
          <c:idx val="6"/>
          <c:order val="5"/>
          <c:tx>
            <c:strRef>
              <c:f>'Fig 1.22'!$B$10</c:f>
              <c:strCache>
                <c:ptCount val="1"/>
                <c:pt idx="0">
                  <c:v>Rappel hyp. de sept. 2022, scénario 1%</c:v>
                </c:pt>
              </c:strCache>
            </c:strRef>
          </c:tx>
          <c:spPr>
            <a:ln>
              <a:solidFill>
                <a:srgbClr val="E7E6E6">
                  <a:lumMod val="50000"/>
                </a:srgbClr>
              </a:solidFill>
              <a:prstDash val="dash"/>
            </a:ln>
          </c:spPr>
          <c:marker>
            <c:symbol val="none"/>
          </c:marker>
          <c:cat>
            <c:numLit>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Lit>
          </c:cat>
          <c:val>
            <c:numRef>
              <c:f>'Fig 1.22'!$D$10:$BL$10</c:f>
              <c:numCache>
                <c:formatCode>0.0%</c:formatCode>
                <c:ptCount val="61"/>
                <c:pt idx="11">
                  <c:v>0.10468713499748612</c:v>
                </c:pt>
                <c:pt idx="12">
                  <c:v>0.10023174378887628</c:v>
                </c:pt>
                <c:pt idx="13">
                  <c:v>9.7047661812121738E-2</c:v>
                </c:pt>
                <c:pt idx="14">
                  <c:v>9.4261927078980193E-2</c:v>
                </c:pt>
                <c:pt idx="15">
                  <c:v>9.1528161082944592E-2</c:v>
                </c:pt>
                <c:pt idx="16">
                  <c:v>8.8979442987063145E-2</c:v>
                </c:pt>
                <c:pt idx="17">
                  <c:v>8.6612822018847652E-2</c:v>
                </c:pt>
                <c:pt idx="18">
                  <c:v>8.4474535099839709E-2</c:v>
                </c:pt>
                <c:pt idx="19">
                  <c:v>8.2871222773677727E-2</c:v>
                </c:pt>
                <c:pt idx="20">
                  <c:v>8.1719673170979695E-2</c:v>
                </c:pt>
                <c:pt idx="21">
                  <c:v>8.093454912564009E-2</c:v>
                </c:pt>
                <c:pt idx="22">
                  <c:v>8.003406953859922E-2</c:v>
                </c:pt>
                <c:pt idx="23">
                  <c:v>7.9227300958062935E-2</c:v>
                </c:pt>
                <c:pt idx="24">
                  <c:v>7.8608925673575331E-2</c:v>
                </c:pt>
                <c:pt idx="25">
                  <c:v>7.816376694557331E-2</c:v>
                </c:pt>
                <c:pt idx="26">
                  <c:v>7.7906967176634562E-2</c:v>
                </c:pt>
                <c:pt idx="27">
                  <c:v>7.7856854499579006E-2</c:v>
                </c:pt>
                <c:pt idx="28">
                  <c:v>7.7811368192253025E-2</c:v>
                </c:pt>
                <c:pt idx="29">
                  <c:v>7.7783151991775185E-2</c:v>
                </c:pt>
                <c:pt idx="30">
                  <c:v>7.7792171516712444E-2</c:v>
                </c:pt>
                <c:pt idx="31">
                  <c:v>7.7827038212440844E-2</c:v>
                </c:pt>
                <c:pt idx="32">
                  <c:v>7.7869537359599186E-2</c:v>
                </c:pt>
                <c:pt idx="33">
                  <c:v>7.7924289666118238E-2</c:v>
                </c:pt>
                <c:pt idx="34">
                  <c:v>7.7976766606402764E-2</c:v>
                </c:pt>
                <c:pt idx="35">
                  <c:v>7.8035434813666538E-2</c:v>
                </c:pt>
                <c:pt idx="36">
                  <c:v>7.8130533653446133E-2</c:v>
                </c:pt>
                <c:pt idx="37">
                  <c:v>7.8223489836415222E-2</c:v>
                </c:pt>
                <c:pt idx="38">
                  <c:v>7.8308119664242684E-2</c:v>
                </c:pt>
                <c:pt idx="39">
                  <c:v>7.8377087524245673E-2</c:v>
                </c:pt>
                <c:pt idx="40">
                  <c:v>7.8458388785595426E-2</c:v>
                </c:pt>
                <c:pt idx="41">
                  <c:v>7.8539852975324648E-2</c:v>
                </c:pt>
                <c:pt idx="42">
                  <c:v>7.8605128768376886E-2</c:v>
                </c:pt>
                <c:pt idx="43">
                  <c:v>7.8658234387536774E-2</c:v>
                </c:pt>
                <c:pt idx="44">
                  <c:v>7.8699125755181232E-2</c:v>
                </c:pt>
                <c:pt idx="45">
                  <c:v>7.8727769763338076E-2</c:v>
                </c:pt>
                <c:pt idx="46">
                  <c:v>7.8768730735963313E-2</c:v>
                </c:pt>
                <c:pt idx="47">
                  <c:v>7.8801525750074805E-2</c:v>
                </c:pt>
                <c:pt idx="48">
                  <c:v>7.882613677727475E-2</c:v>
                </c:pt>
                <c:pt idx="49">
                  <c:v>7.8846656226332565E-2</c:v>
                </c:pt>
                <c:pt idx="50">
                  <c:v>7.8871294348074966E-2</c:v>
                </c:pt>
                <c:pt idx="51">
                  <c:v>7.890417147876945E-2</c:v>
                </c:pt>
                <c:pt idx="52">
                  <c:v>7.8932959119475607E-2</c:v>
                </c:pt>
                <c:pt idx="53">
                  <c:v>7.8957649054041582E-2</c:v>
                </c:pt>
                <c:pt idx="54">
                  <c:v>7.8990595323812071E-2</c:v>
                </c:pt>
                <c:pt idx="55">
                  <c:v>7.9040074103002803E-2</c:v>
                </c:pt>
                <c:pt idx="56">
                  <c:v>7.9110288404502252E-2</c:v>
                </c:pt>
                <c:pt idx="57">
                  <c:v>7.9176478356896118E-2</c:v>
                </c:pt>
                <c:pt idx="58">
                  <c:v>7.9242774382931674E-2</c:v>
                </c:pt>
                <c:pt idx="59">
                  <c:v>7.9317491903759155E-2</c:v>
                </c:pt>
                <c:pt idx="60">
                  <c:v>7.9377193784728087E-2</c:v>
                </c:pt>
              </c:numCache>
            </c:numRef>
          </c:val>
          <c:smooth val="0"/>
          <c:extLst>
            <c:ext xmlns:c16="http://schemas.microsoft.com/office/drawing/2014/chart" uri="{C3380CC4-5D6E-409C-BE32-E72D297353CC}">
              <c16:uniqueId val="{00000005-C04E-433A-80DA-19B9E55441AF}"/>
            </c:ext>
          </c:extLst>
        </c:ser>
        <c:dLbls>
          <c:showLegendKey val="0"/>
          <c:showVal val="0"/>
          <c:showCatName val="0"/>
          <c:showSerName val="0"/>
          <c:showPercent val="0"/>
          <c:showBubbleSize val="0"/>
        </c:dLbls>
        <c:smooth val="0"/>
        <c:axId val="179609984"/>
        <c:axId val="179611520"/>
      </c:lineChart>
      <c:catAx>
        <c:axId val="17960998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79611520"/>
        <c:crosses val="autoZero"/>
        <c:auto val="1"/>
        <c:lblAlgn val="ctr"/>
        <c:lblOffset val="100"/>
        <c:tickLblSkip val="10"/>
        <c:tickMarkSkip val="10"/>
        <c:noMultiLvlLbl val="0"/>
      </c:catAx>
      <c:valAx>
        <c:axId val="179611520"/>
        <c:scaling>
          <c:orientation val="minMax"/>
          <c:min val="7.0000000000000007E-2"/>
        </c:scaling>
        <c:delete val="0"/>
        <c:axPos val="l"/>
        <c:majorGridlines/>
        <c:title>
          <c:tx>
            <c:rich>
              <a:bodyPr rot="-5400000" vert="horz"/>
              <a:lstStyle/>
              <a:p>
                <a:pPr>
                  <a:defRPr sz="1050"/>
                </a:pPr>
                <a:r>
                  <a:rPr lang="en-US" sz="1050"/>
                  <a:t>en % de la MS totale</a:t>
                </a:r>
              </a:p>
            </c:rich>
          </c:tx>
          <c:layout>
            <c:manualLayout>
              <c:xMode val="edge"/>
              <c:yMode val="edge"/>
              <c:x val="7.5528602402960489E-4"/>
              <c:y val="0.19620075409355556"/>
            </c:manualLayout>
          </c:layout>
          <c:overlay val="0"/>
        </c:title>
        <c:numFmt formatCode="0.0%" sourceLinked="0"/>
        <c:majorTickMark val="out"/>
        <c:minorTickMark val="none"/>
        <c:tickLblPos val="nextTo"/>
        <c:crossAx val="179609984"/>
        <c:crosses val="autoZero"/>
        <c:crossBetween val="between"/>
        <c:majorUnit val="5.000000000000001E-3"/>
      </c:valAx>
    </c:plotArea>
    <c:legend>
      <c:legendPos val="b"/>
      <c:layout>
        <c:manualLayout>
          <c:xMode val="edge"/>
          <c:yMode val="edge"/>
          <c:x val="1.6533561632388005E-2"/>
          <c:y val="0.86087666706636301"/>
          <c:w val="0.95048304494945945"/>
          <c:h val="0.12707515621461021"/>
        </c:manualLayout>
      </c:layout>
      <c:overlay val="0"/>
      <c:txPr>
        <a:bodyPr/>
        <a:lstStyle/>
        <a:p>
          <a:pPr>
            <a:defRPr sz="1050" b="1"/>
          </a:pPr>
          <a:endParaRPr lang="fr-FR"/>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1.24'!$C$6</c:f>
              <c:strCache>
                <c:ptCount val="1"/>
                <c:pt idx="0">
                  <c:v>Scénario principal 1,0 %</c:v>
                </c:pt>
              </c:strCache>
            </c:strRef>
          </c:tx>
          <c:spPr>
            <a:ln w="28575" cap="rnd">
              <a:solidFill>
                <a:schemeClr val="accent2">
                  <a:lumMod val="75000"/>
                </a:schemeClr>
              </a:solidFill>
              <a:prstDash val="dash"/>
              <a:round/>
            </a:ln>
            <a:effectLst/>
          </c:spPr>
          <c:marker>
            <c:symbol val="none"/>
          </c:marker>
          <c:cat>
            <c:numRef>
              <c:f>'Fig 1.24'!$D$4:$BL$4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1.24'!$D$6:$BL$6</c:f>
              <c:numCache>
                <c:formatCode>0.0%</c:formatCode>
                <c:ptCount val="61"/>
                <c:pt idx="12">
                  <c:v>9.9653180661524565E-2</c:v>
                </c:pt>
                <c:pt idx="13">
                  <c:v>9.6145186219776399E-2</c:v>
                </c:pt>
                <c:pt idx="14">
                  <c:v>9.2602097171552794E-2</c:v>
                </c:pt>
                <c:pt idx="15">
                  <c:v>8.9914267167147857E-2</c:v>
                </c:pt>
                <c:pt idx="16">
                  <c:v>8.7470772058240651E-2</c:v>
                </c:pt>
                <c:pt idx="17">
                  <c:v>8.5008171762078089E-2</c:v>
                </c:pt>
                <c:pt idx="18">
                  <c:v>8.296980139020553E-2</c:v>
                </c:pt>
                <c:pt idx="19">
                  <c:v>8.1411642549282071E-2</c:v>
                </c:pt>
                <c:pt idx="20">
                  <c:v>8.0275377049031912E-2</c:v>
                </c:pt>
                <c:pt idx="21">
                  <c:v>7.9245787194736503E-2</c:v>
                </c:pt>
                <c:pt idx="22">
                  <c:v>7.8251256213156109E-2</c:v>
                </c:pt>
                <c:pt idx="23">
                  <c:v>7.7648255653586157E-2</c:v>
                </c:pt>
                <c:pt idx="24">
                  <c:v>7.7177025423536771E-2</c:v>
                </c:pt>
                <c:pt idx="25">
                  <c:v>7.6835849467147013E-2</c:v>
                </c:pt>
                <c:pt idx="26">
                  <c:v>7.6696117342966663E-2</c:v>
                </c:pt>
                <c:pt idx="27">
                  <c:v>7.6718914036159838E-2</c:v>
                </c:pt>
                <c:pt idx="28">
                  <c:v>7.6691670221876673E-2</c:v>
                </c:pt>
                <c:pt idx="29">
                  <c:v>7.6651548653537613E-2</c:v>
                </c:pt>
                <c:pt idx="30">
                  <c:v>7.6642995387241342E-2</c:v>
                </c:pt>
                <c:pt idx="31">
                  <c:v>7.6636898678599172E-2</c:v>
                </c:pt>
                <c:pt idx="32">
                  <c:v>7.6627929672881775E-2</c:v>
                </c:pt>
                <c:pt idx="33">
                  <c:v>7.6625487028606748E-2</c:v>
                </c:pt>
                <c:pt idx="34">
                  <c:v>7.6624266412824382E-2</c:v>
                </c:pt>
                <c:pt idx="35">
                  <c:v>7.6622632224195311E-2</c:v>
                </c:pt>
                <c:pt idx="36">
                  <c:v>7.6621406504572803E-2</c:v>
                </c:pt>
                <c:pt idx="37">
                  <c:v>7.6620587226897394E-2</c:v>
                </c:pt>
                <c:pt idx="38">
                  <c:v>7.6620177346037349E-2</c:v>
                </c:pt>
                <c:pt idx="39">
                  <c:v>7.6619765400805409E-2</c:v>
                </c:pt>
                <c:pt idx="40">
                  <c:v>7.6619352173656563E-2</c:v>
                </c:pt>
                <c:pt idx="41">
                  <c:v>7.661935300509283E-2</c:v>
                </c:pt>
                <c:pt idx="42">
                  <c:v>7.6618937286960953E-2</c:v>
                </c:pt>
                <c:pt idx="43">
                  <c:v>7.6618937286960953E-2</c:v>
                </c:pt>
                <c:pt idx="44">
                  <c:v>7.6618937286960953E-2</c:v>
                </c:pt>
                <c:pt idx="45">
                  <c:v>7.6618937286960967E-2</c:v>
                </c:pt>
                <c:pt idx="46">
                  <c:v>7.6618937286960967E-2</c:v>
                </c:pt>
                <c:pt idx="47">
                  <c:v>7.6618937286960953E-2</c:v>
                </c:pt>
                <c:pt idx="48">
                  <c:v>7.6618937286960953E-2</c:v>
                </c:pt>
                <c:pt idx="49">
                  <c:v>7.6618937286960967E-2</c:v>
                </c:pt>
                <c:pt idx="50">
                  <c:v>7.6618937286960981E-2</c:v>
                </c:pt>
                <c:pt idx="51">
                  <c:v>7.6618937286960981E-2</c:v>
                </c:pt>
                <c:pt idx="52">
                  <c:v>7.6618937286960981E-2</c:v>
                </c:pt>
                <c:pt idx="53">
                  <c:v>7.6618937286960981E-2</c:v>
                </c:pt>
                <c:pt idx="54">
                  <c:v>7.6618937286960995E-2</c:v>
                </c:pt>
                <c:pt idx="55">
                  <c:v>7.6618937286960995E-2</c:v>
                </c:pt>
                <c:pt idx="56">
                  <c:v>7.6618937286960995E-2</c:v>
                </c:pt>
                <c:pt idx="57">
                  <c:v>7.6618937286960995E-2</c:v>
                </c:pt>
                <c:pt idx="58">
                  <c:v>7.6618937286960995E-2</c:v>
                </c:pt>
                <c:pt idx="59">
                  <c:v>7.6618937286960981E-2</c:v>
                </c:pt>
                <c:pt idx="60">
                  <c:v>7.6618937286961009E-2</c:v>
                </c:pt>
              </c:numCache>
            </c:numRef>
          </c:val>
          <c:smooth val="0"/>
          <c:extLst>
            <c:ext xmlns:c16="http://schemas.microsoft.com/office/drawing/2014/chart" uri="{C3380CC4-5D6E-409C-BE32-E72D297353CC}">
              <c16:uniqueId val="{00000000-6C9C-44D1-B8A0-AD4E7B643C37}"/>
            </c:ext>
          </c:extLst>
        </c:ser>
        <c:ser>
          <c:idx val="1"/>
          <c:order val="1"/>
          <c:tx>
            <c:strRef>
              <c:f>'Fig 1.24'!$C$7</c:f>
              <c:strCache>
                <c:ptCount val="1"/>
                <c:pt idx="0">
                  <c:v>Variante à 1,0%</c:v>
                </c:pt>
              </c:strCache>
            </c:strRef>
          </c:tx>
          <c:spPr>
            <a:ln w="38100" cap="rnd">
              <a:solidFill>
                <a:schemeClr val="accent2">
                  <a:lumMod val="75000"/>
                </a:schemeClr>
              </a:solidFill>
              <a:prstDash val="solid"/>
              <a:round/>
            </a:ln>
            <a:effectLst/>
          </c:spPr>
          <c:marker>
            <c:symbol val="none"/>
          </c:marker>
          <c:cat>
            <c:numRef>
              <c:f>'Fig 1.24'!$D$4:$BL$4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1.24'!$D$7:$BL$7</c:f>
              <c:numCache>
                <c:formatCode>0.0%</c:formatCode>
                <c:ptCount val="61"/>
                <c:pt idx="12">
                  <c:v>9.9653180661524565E-2</c:v>
                </c:pt>
                <c:pt idx="13">
                  <c:v>9.6145186219776399E-2</c:v>
                </c:pt>
                <c:pt idx="14">
                  <c:v>9.5423136672490055E-2</c:v>
                </c:pt>
                <c:pt idx="15">
                  <c:v>9.4532597110576044E-2</c:v>
                </c:pt>
                <c:pt idx="16">
                  <c:v>9.3615413785311158E-2</c:v>
                </c:pt>
                <c:pt idx="17">
                  <c:v>9.2742069217361597E-2</c:v>
                </c:pt>
                <c:pt idx="18">
                  <c:v>9.2284328004394039E-2</c:v>
                </c:pt>
                <c:pt idx="19">
                  <c:v>9.1910474414008125E-2</c:v>
                </c:pt>
                <c:pt idx="20">
                  <c:v>9.1510726870747156E-2</c:v>
                </c:pt>
                <c:pt idx="21">
                  <c:v>9.1076326016754514E-2</c:v>
                </c:pt>
                <c:pt idx="22">
                  <c:v>9.0663111051132145E-2</c:v>
                </c:pt>
                <c:pt idx="23">
                  <c:v>9.0544506073864606E-2</c:v>
                </c:pt>
                <c:pt idx="24">
                  <c:v>9.0415439046003784E-2</c:v>
                </c:pt>
                <c:pt idx="25">
                  <c:v>9.0279454252315913E-2</c:v>
                </c:pt>
                <c:pt idx="26">
                  <c:v>9.0219358038272565E-2</c:v>
                </c:pt>
                <c:pt idx="27">
                  <c:v>9.0196074222504405E-2</c:v>
                </c:pt>
                <c:pt idx="28">
                  <c:v>9.016374226502763E-2</c:v>
                </c:pt>
                <c:pt idx="29">
                  <c:v>9.0116308277110008E-2</c:v>
                </c:pt>
                <c:pt idx="30">
                  <c:v>9.0106120385101851E-2</c:v>
                </c:pt>
                <c:pt idx="31">
                  <c:v>9.0098858526637432E-2</c:v>
                </c:pt>
                <c:pt idx="32">
                  <c:v>9.008817544271322E-2</c:v>
                </c:pt>
                <c:pt idx="33">
                  <c:v>9.0085265981552254E-2</c:v>
                </c:pt>
                <c:pt idx="34">
                  <c:v>9.008381209231936E-2</c:v>
                </c:pt>
                <c:pt idx="35">
                  <c:v>9.0081865591801633E-2</c:v>
                </c:pt>
                <c:pt idx="36">
                  <c:v>9.0080405623327128E-2</c:v>
                </c:pt>
                <c:pt idx="37">
                  <c:v>9.0079429772442446E-2</c:v>
                </c:pt>
                <c:pt idx="38">
                  <c:v>9.0078941558724604E-2</c:v>
                </c:pt>
                <c:pt idx="39">
                  <c:v>9.007845088611012E-2</c:v>
                </c:pt>
                <c:pt idx="40">
                  <c:v>9.0077958686589923E-2</c:v>
                </c:pt>
                <c:pt idx="41">
                  <c:v>9.0077959676923031E-2</c:v>
                </c:pt>
                <c:pt idx="42">
                  <c:v>9.0077464510364816E-2</c:v>
                </c:pt>
                <c:pt idx="43">
                  <c:v>9.007746451036483E-2</c:v>
                </c:pt>
                <c:pt idx="44">
                  <c:v>9.007746451036483E-2</c:v>
                </c:pt>
                <c:pt idx="45">
                  <c:v>9.007746451036483E-2</c:v>
                </c:pt>
                <c:pt idx="46">
                  <c:v>9.0077464510364816E-2</c:v>
                </c:pt>
                <c:pt idx="47">
                  <c:v>9.007746451036483E-2</c:v>
                </c:pt>
                <c:pt idx="48">
                  <c:v>9.0077464510364788E-2</c:v>
                </c:pt>
                <c:pt idx="49">
                  <c:v>9.007746451036483E-2</c:v>
                </c:pt>
                <c:pt idx="50">
                  <c:v>9.0077464510364816E-2</c:v>
                </c:pt>
                <c:pt idx="51">
                  <c:v>9.0077464510364816E-2</c:v>
                </c:pt>
                <c:pt idx="52">
                  <c:v>9.0077464510364844E-2</c:v>
                </c:pt>
                <c:pt idx="53">
                  <c:v>9.0077464510364857E-2</c:v>
                </c:pt>
                <c:pt idx="54">
                  <c:v>9.0077464510364844E-2</c:v>
                </c:pt>
                <c:pt idx="55">
                  <c:v>9.007746451036483E-2</c:v>
                </c:pt>
                <c:pt idx="56">
                  <c:v>9.0077464510364844E-2</c:v>
                </c:pt>
                <c:pt idx="57">
                  <c:v>9.007746451036483E-2</c:v>
                </c:pt>
                <c:pt idx="58">
                  <c:v>9.0077464510364844E-2</c:v>
                </c:pt>
                <c:pt idx="59">
                  <c:v>9.0077464510364816E-2</c:v>
                </c:pt>
                <c:pt idx="60">
                  <c:v>9.0077464510364788E-2</c:v>
                </c:pt>
              </c:numCache>
            </c:numRef>
          </c:val>
          <c:smooth val="0"/>
          <c:extLst>
            <c:ext xmlns:c16="http://schemas.microsoft.com/office/drawing/2014/chart" uri="{C3380CC4-5D6E-409C-BE32-E72D297353CC}">
              <c16:uniqueId val="{00000001-6C9C-44D1-B8A0-AD4E7B643C37}"/>
            </c:ext>
          </c:extLst>
        </c:ser>
        <c:ser>
          <c:idx val="2"/>
          <c:order val="2"/>
          <c:tx>
            <c:strRef>
              <c:f>'Fig 1.24'!$C$5</c:f>
              <c:strCache>
                <c:ptCount val="1"/>
                <c:pt idx="0">
                  <c:v>Observé</c:v>
                </c:pt>
              </c:strCache>
            </c:strRef>
          </c:tx>
          <c:spPr>
            <a:ln w="28575" cap="rnd">
              <a:solidFill>
                <a:schemeClr val="tx1">
                  <a:lumMod val="65000"/>
                  <a:lumOff val="35000"/>
                </a:schemeClr>
              </a:solidFill>
              <a:round/>
            </a:ln>
            <a:effectLst/>
          </c:spPr>
          <c:marker>
            <c:symbol val="none"/>
          </c:marker>
          <c:val>
            <c:numRef>
              <c:f>'Fig 1.24'!$D$5:$BL$5</c:f>
              <c:numCache>
                <c:formatCode>0.0%</c:formatCode>
                <c:ptCount val="61"/>
                <c:pt idx="0">
                  <c:v>0.11706334097071129</c:v>
                </c:pt>
                <c:pt idx="1">
                  <c:v>0.11444667502210364</c:v>
                </c:pt>
                <c:pt idx="2">
                  <c:v>0.11259901318592043</c:v>
                </c:pt>
                <c:pt idx="3">
                  <c:v>0.11219521500393544</c:v>
                </c:pt>
                <c:pt idx="4">
                  <c:v>0.11221805218413947</c:v>
                </c:pt>
                <c:pt idx="5">
                  <c:v>0.11205869671238451</c:v>
                </c:pt>
                <c:pt idx="6">
                  <c:v>0.10996287770106165</c:v>
                </c:pt>
                <c:pt idx="7">
                  <c:v>0.11038584852707597</c:v>
                </c:pt>
                <c:pt idx="8">
                  <c:v>0.10755975480879992</c:v>
                </c:pt>
                <c:pt idx="9">
                  <c:v>0.10532247506116824</c:v>
                </c:pt>
                <c:pt idx="10">
                  <c:v>0.1103896846474442</c:v>
                </c:pt>
                <c:pt idx="11">
                  <c:v>0.10463805713156897</c:v>
                </c:pt>
                <c:pt idx="12">
                  <c:v>9.9653180661524565E-2</c:v>
                </c:pt>
              </c:numCache>
            </c:numRef>
          </c:val>
          <c:smooth val="0"/>
          <c:extLst>
            <c:ext xmlns:c16="http://schemas.microsoft.com/office/drawing/2014/chart" uri="{C3380CC4-5D6E-409C-BE32-E72D297353CC}">
              <c16:uniqueId val="{00000000-01A3-4D13-9C27-8C8720A94E2C}"/>
            </c:ext>
          </c:extLst>
        </c:ser>
        <c:dLbls>
          <c:showLegendKey val="0"/>
          <c:showVal val="0"/>
          <c:showCatName val="0"/>
          <c:showSerName val="0"/>
          <c:showPercent val="0"/>
          <c:showBubbleSize val="0"/>
        </c:dLbls>
        <c:smooth val="0"/>
        <c:axId val="804952191"/>
        <c:axId val="804956351"/>
      </c:lineChart>
      <c:catAx>
        <c:axId val="80495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4956351"/>
        <c:crosses val="autoZero"/>
        <c:auto val="1"/>
        <c:lblAlgn val="ctr"/>
        <c:lblOffset val="100"/>
        <c:noMultiLvlLbl val="0"/>
      </c:catAx>
      <c:valAx>
        <c:axId val="804956351"/>
        <c:scaling>
          <c:orientation val="minMax"/>
          <c:min val="7.0000000000000007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495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v>Projections: scénario central</c:v>
          </c:tx>
          <c:spPr>
            <a:ln w="31750">
              <a:solidFill>
                <a:schemeClr val="accent2">
                  <a:lumMod val="75000"/>
                </a:schemeClr>
              </a:solidFill>
              <a:prstDash val="solid"/>
            </a:ln>
          </c:spPr>
          <c:marker>
            <c:symbol val="none"/>
          </c:marker>
          <c:cat>
            <c:numLit>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Lit>
          </c:cat>
          <c:val>
            <c:numLit>
              <c:formatCode>General</c:formatCode>
              <c:ptCount val="66"/>
              <c:pt idx="17">
                <c:v>19.2</c:v>
              </c:pt>
              <c:pt idx="18">
                <c:v>19.87634352466026</c:v>
              </c:pt>
              <c:pt idx="19">
                <c:v>19.956913549042053</c:v>
              </c:pt>
              <c:pt idx="20">
                <c:v>20.037384659748255</c:v>
              </c:pt>
              <c:pt idx="21">
                <c:v>20.11797334293114</c:v>
              </c:pt>
              <c:pt idx="22">
                <c:v>20.199023626755121</c:v>
              </c:pt>
              <c:pt idx="23">
                <c:v>20.280916175760435</c:v>
              </c:pt>
              <c:pt idx="24">
                <c:v>20.364223943074194</c:v>
              </c:pt>
              <c:pt idx="25">
                <c:v>20.449325780540796</c:v>
              </c:pt>
              <c:pt idx="26">
                <c:v>20.536688278816001</c:v>
              </c:pt>
              <c:pt idx="27">
                <c:v>20.626726201137878</c:v>
              </c:pt>
              <c:pt idx="28">
                <c:v>20.7197490127284</c:v>
              </c:pt>
              <c:pt idx="29">
                <c:v>20.815875718979296</c:v>
              </c:pt>
              <c:pt idx="30">
                <c:v>20.915121540456109</c:v>
              </c:pt>
              <c:pt idx="31">
                <c:v>21.017481270962129</c:v>
              </c:pt>
              <c:pt idx="32">
                <c:v>21.12277961559013</c:v>
              </c:pt>
              <c:pt idx="33">
                <c:v>21.230959107720917</c:v>
              </c:pt>
              <c:pt idx="34">
                <c:v>21.341792221523406</c:v>
              </c:pt>
              <c:pt idx="35">
                <c:v>21.455076567363836</c:v>
              </c:pt>
              <c:pt idx="36">
                <c:v>21.570435150003942</c:v>
              </c:pt>
              <c:pt idx="37">
                <c:v>21.687442500116827</c:v>
              </c:pt>
              <c:pt idx="38">
                <c:v>21.805471092672903</c:v>
              </c:pt>
              <c:pt idx="39">
                <c:v>21.924136028766569</c:v>
              </c:pt>
              <c:pt idx="40">
                <c:v>22.042923646836151</c:v>
              </c:pt>
              <c:pt idx="41">
                <c:v>22.161377336116356</c:v>
              </c:pt>
              <c:pt idx="42">
                <c:v>22.279161349696736</c:v>
              </c:pt>
              <c:pt idx="43">
                <c:v>22.396138758588457</c:v>
              </c:pt>
              <c:pt idx="44">
                <c:v>22.512307485053881</c:v>
              </c:pt>
              <c:pt idx="45">
                <c:v>22.627665855263078</c:v>
              </c:pt>
              <c:pt idx="46">
                <c:v>22.742212588953461</c:v>
              </c:pt>
              <c:pt idx="47">
                <c:v>22.855946789051472</c:v>
              </c:pt>
              <c:pt idx="48">
                <c:v>22.968867931273792</c:v>
              </c:pt>
              <c:pt idx="49">
                <c:v>23.080975853724063</c:v>
              </c:pt>
              <c:pt idx="50">
                <c:v>23.192270746500764</c:v>
              </c:pt>
              <c:pt idx="51">
                <c:v>23.302753141330637</c:v>
              </c:pt>
              <c:pt idx="52">
                <c:v>23.412423901241329</c:v>
              </c:pt>
              <c:pt idx="53">
                <c:v>23.521284210286286</c:v>
              </c:pt>
              <c:pt idx="54">
                <c:v>23.629335563333722</c:v>
              </c:pt>
              <c:pt idx="55">
                <c:v>23.736579755931135</c:v>
              </c:pt>
              <c:pt idx="56">
                <c:v>23.843018874255915</c:v>
              </c:pt>
              <c:pt idx="57">
                <c:v>23.948655285161866</c:v>
              </c:pt>
              <c:pt idx="58">
                <c:v>24.053491626330452</c:v>
              </c:pt>
              <c:pt idx="59">
                <c:v>24.157530796535646</c:v>
              </c:pt>
              <c:pt idx="60">
                <c:v>24.260775946029948</c:v>
              </c:pt>
              <c:pt idx="61">
                <c:v>24.363230467058294</c:v>
              </c:pt>
              <c:pt idx="62">
                <c:v>24.464897984507253</c:v>
              </c:pt>
              <c:pt idx="63">
                <c:v>24.565782346694327</c:v>
              </c:pt>
              <c:pt idx="64">
                <c:v>24.66588761630388</c:v>
              </c:pt>
              <c:pt idx="65">
                <c:v>24.765218061473327</c:v>
              </c:pt>
            </c:numLit>
          </c:val>
          <c:smooth val="0"/>
          <c:extLst>
            <c:ext xmlns:c16="http://schemas.microsoft.com/office/drawing/2014/chart" uri="{C3380CC4-5D6E-409C-BE32-E72D297353CC}">
              <c16:uniqueId val="{00000042-9856-45AB-9DC0-0DFF3934A781}"/>
            </c:ext>
          </c:extLst>
        </c:ser>
        <c:ser>
          <c:idx val="1"/>
          <c:order val="1"/>
          <c:tx>
            <c:v>Projections: espérance de vie basse</c:v>
          </c:tx>
          <c:spPr>
            <a:ln w="31750">
              <a:solidFill>
                <a:schemeClr val="accent2">
                  <a:lumMod val="75000"/>
                  <a:alpha val="99000"/>
                </a:schemeClr>
              </a:solidFill>
              <a:prstDash val="sysDash"/>
            </a:ln>
          </c:spPr>
          <c:marker>
            <c:symbol val="none"/>
          </c:marker>
          <c:cat>
            <c:numLit>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Lit>
          </c:cat>
          <c:val>
            <c:numLit>
              <c:formatCode>General</c:formatCode>
              <c:ptCount val="66"/>
              <c:pt idx="17">
                <c:v>19.2</c:v>
              </c:pt>
              <c:pt idx="18">
                <c:v>19.474018606698376</c:v>
              </c:pt>
              <c:pt idx="19">
                <c:v>19.500516673486558</c:v>
              </c:pt>
              <c:pt idx="20">
                <c:v>19.527150290533722</c:v>
              </c:pt>
              <c:pt idx="21">
                <c:v>19.554184300838276</c:v>
              </c:pt>
              <c:pt idx="22">
                <c:v>19.582009011391143</c:v>
              </c:pt>
              <c:pt idx="23">
                <c:v>19.611048494649019</c:v>
              </c:pt>
              <c:pt idx="24">
                <c:v>19.64191130282618</c:v>
              </c:pt>
              <c:pt idx="25">
                <c:v>19.675011232239861</c:v>
              </c:pt>
              <c:pt idx="26">
                <c:v>19.710433743994578</c:v>
              </c:pt>
              <c:pt idx="27">
                <c:v>19.748274728542491</c:v>
              </c:pt>
              <c:pt idx="28">
                <c:v>19.788666206628093</c:v>
              </c:pt>
              <c:pt idx="29">
                <c:v>19.831733818751736</c:v>
              </c:pt>
              <c:pt idx="30">
                <c:v>19.877631681081013</c:v>
              </c:pt>
              <c:pt idx="31">
                <c:v>19.926487972329376</c:v>
              </c:pt>
              <c:pt idx="32">
                <c:v>19.978236663085553</c:v>
              </c:pt>
              <c:pt idx="33">
                <c:v>20.032909310500838</c:v>
              </c:pt>
              <c:pt idx="34">
                <c:v>20.090342003515577</c:v>
              </c:pt>
              <c:pt idx="35">
                <c:v>20.150384256957537</c:v>
              </c:pt>
              <c:pt idx="36">
                <c:v>20.212698878488109</c:v>
              </c:pt>
              <c:pt idx="37">
                <c:v>20.276886460009958</c:v>
              </c:pt>
              <c:pt idx="38">
                <c:v>20.342342510849441</c:v>
              </c:pt>
              <c:pt idx="39">
                <c:v>20.408697554047198</c:v>
              </c:pt>
              <c:pt idx="40">
                <c:v>20.475905253304568</c:v>
              </c:pt>
              <c:pt idx="41">
                <c:v>20.543915662722238</c:v>
              </c:pt>
              <c:pt idx="42">
                <c:v>20.612646004855474</c:v>
              </c:pt>
              <c:pt idx="43">
                <c:v>20.681998356562062</c:v>
              </c:pt>
              <c:pt idx="44">
                <c:v>20.751847847151794</c:v>
              </c:pt>
              <c:pt idx="45">
                <c:v>20.822064998107116</c:v>
              </c:pt>
              <c:pt idx="46">
                <c:v>20.892528644725846</c:v>
              </c:pt>
              <c:pt idx="47">
                <c:v>20.963136647904928</c:v>
              </c:pt>
              <c:pt idx="48">
                <c:v>21.033801210165912</c:v>
              </c:pt>
              <c:pt idx="49">
                <c:v>21.104442130353529</c:v>
              </c:pt>
              <c:pt idx="50">
                <c:v>21.174986784042552</c:v>
              </c:pt>
              <c:pt idx="51">
                <c:v>21.245378397669892</c:v>
              </c:pt>
              <c:pt idx="52">
                <c:v>21.315573771478508</c:v>
              </c:pt>
              <c:pt idx="53">
                <c:v>21.38554223723764</c:v>
              </c:pt>
              <c:pt idx="54">
                <c:v>21.455264081234699</c:v>
              </c:pt>
              <c:pt idx="55">
                <c:v>21.52472489448612</c:v>
              </c:pt>
              <c:pt idx="56">
                <c:v>21.59391503062017</c:v>
              </c:pt>
              <c:pt idx="57">
                <c:v>21.662828197280103</c:v>
              </c:pt>
              <c:pt idx="58">
                <c:v>21.731460418618646</c:v>
              </c:pt>
              <c:pt idx="59">
                <c:v>21.799809289730568</c:v>
              </c:pt>
              <c:pt idx="60">
                <c:v>21.867873453418479</c:v>
              </c:pt>
              <c:pt idx="61">
                <c:v>21.93565224155336</c:v>
              </c:pt>
              <c:pt idx="62">
                <c:v>22.003145435313023</c:v>
              </c:pt>
              <c:pt idx="63">
                <c:v>22.070353108726845</c:v>
              </c:pt>
              <c:pt idx="64">
                <c:v>22.137275528985853</c:v>
              </c:pt>
              <c:pt idx="65">
                <c:v>22.203913094364797</c:v>
              </c:pt>
            </c:numLit>
          </c:val>
          <c:smooth val="0"/>
          <c:extLst>
            <c:ext xmlns:c16="http://schemas.microsoft.com/office/drawing/2014/chart" uri="{C3380CC4-5D6E-409C-BE32-E72D297353CC}">
              <c16:uniqueId val="{00000085-9856-45AB-9DC0-0DFF3934A781}"/>
            </c:ext>
          </c:extLst>
        </c:ser>
        <c:ser>
          <c:idx val="2"/>
          <c:order val="2"/>
          <c:tx>
            <c:v>Projections: espérance de vie haute</c:v>
          </c:tx>
          <c:spPr>
            <a:ln w="31750">
              <a:solidFill>
                <a:schemeClr val="accent2">
                  <a:lumMod val="75000"/>
                </a:schemeClr>
              </a:solidFill>
              <a:prstDash val="lgDash"/>
            </a:ln>
          </c:spPr>
          <c:marker>
            <c:symbol val="none"/>
          </c:marker>
          <c:cat>
            <c:numLit>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Lit>
          </c:cat>
          <c:val>
            <c:numLit>
              <c:formatCode>General</c:formatCode>
              <c:ptCount val="66"/>
              <c:pt idx="17">
                <c:v>19.2</c:v>
              </c:pt>
              <c:pt idx="18">
                <c:v>20.284813962278154</c:v>
              </c:pt>
              <c:pt idx="19">
                <c:v>20.421932751345679</c:v>
              </c:pt>
              <c:pt idx="20">
                <c:v>20.558912875608492</c:v>
              </c:pt>
              <c:pt idx="21">
                <c:v>20.695920657335961</c:v>
              </c:pt>
              <c:pt idx="22">
                <c:v>20.833252710067029</c:v>
              </c:pt>
              <c:pt idx="23">
                <c:v>20.97124589304358</c:v>
              </c:pt>
              <c:pt idx="24">
                <c:v>21.110440174343776</c:v>
              </c:pt>
              <c:pt idx="25">
                <c:v>21.251182187601746</c:v>
              </c:pt>
              <c:pt idx="26">
                <c:v>21.39392386122702</c:v>
              </c:pt>
              <c:pt idx="27">
                <c:v>21.539078446517472</c:v>
              </c:pt>
              <c:pt idx="28">
                <c:v>21.686962537610302</c:v>
              </c:pt>
              <c:pt idx="29">
                <c:v>21.837699199439786</c:v>
              </c:pt>
              <c:pt idx="30">
                <c:v>21.991299598797816</c:v>
              </c:pt>
              <c:pt idx="31">
                <c:v>22.147759345965532</c:v>
              </c:pt>
              <c:pt idx="32">
                <c:v>22.306914744330609</c:v>
              </c:pt>
              <c:pt idx="33">
                <c:v>22.468721002301585</c:v>
              </c:pt>
              <c:pt idx="34">
                <c:v>22.632971884433523</c:v>
              </c:pt>
              <c:pt idx="35">
                <c:v>22.79948959607448</c:v>
              </c:pt>
              <c:pt idx="36">
                <c:v>22.967924435693121</c:v>
              </c:pt>
              <c:pt idx="37">
                <c:v>23.137877381311082</c:v>
              </c:pt>
              <c:pt idx="38">
                <c:v>23.308736736459331</c:v>
              </c:pt>
              <c:pt idx="39">
                <c:v>23.480133036963498</c:v>
              </c:pt>
              <c:pt idx="40">
                <c:v>23.651548692476762</c:v>
              </c:pt>
              <c:pt idx="41">
                <c:v>23.822508339233298</c:v>
              </c:pt>
              <c:pt idx="42">
                <c:v>23.992649889660044</c:v>
              </c:pt>
              <c:pt idx="43">
                <c:v>24.161822597752934</c:v>
              </c:pt>
              <c:pt idx="44">
                <c:v>24.330030032392362</c:v>
              </c:pt>
              <c:pt idx="45">
                <c:v>24.497276682606856</c:v>
              </c:pt>
              <c:pt idx="46">
                <c:v>24.66356791887603</c:v>
              </c:pt>
              <c:pt idx="47">
                <c:v>24.828909954528452</c:v>
              </c:pt>
              <c:pt idx="48">
                <c:v>24.993309807299642</c:v>
              </c:pt>
              <c:pt idx="49">
                <c:v>25.156775261109399</c:v>
              </c:pt>
              <c:pt idx="50">
                <c:v>25.319314828113477</c:v>
              </c:pt>
              <c:pt idx="51">
                <c:v>25.480937711077871</c:v>
              </c:pt>
              <c:pt idx="52">
                <c:v>25.641653766120633</c:v>
              </c:pt>
              <c:pt idx="53">
                <c:v>25.801473465861019</c:v>
              </c:pt>
              <c:pt idx="54">
                <c:v>25.960407863011589</c:v>
              </c:pt>
              <c:pt idx="55">
                <c:v>26.118468554445762</c:v>
              </c:pt>
              <c:pt idx="56">
                <c:v>26.275667645768355</c:v>
              </c:pt>
              <c:pt idx="57">
                <c:v>26.432017716415601</c:v>
              </c:pt>
              <c:pt idx="58">
                <c:v>26.587531785305888</c:v>
              </c:pt>
              <c:pt idx="59">
                <c:v>26.742223277061516</c:v>
              </c:pt>
              <c:pt idx="60">
                <c:v>26.896105988818697</c:v>
              </c:pt>
              <c:pt idx="61">
                <c:v>27.049194057640552</c:v>
              </c:pt>
              <c:pt idx="62">
                <c:v>27.201501928547032</c:v>
              </c:pt>
              <c:pt idx="63">
                <c:v>27.353044323172618</c:v>
              </c:pt>
              <c:pt idx="64">
                <c:v>27.503836209062388</c:v>
              </c:pt>
              <c:pt idx="65">
                <c:v>27.653892769614917</c:v>
              </c:pt>
            </c:numLit>
          </c:val>
          <c:smooth val="0"/>
          <c:extLst>
            <c:ext xmlns:c16="http://schemas.microsoft.com/office/drawing/2014/chart" uri="{C3380CC4-5D6E-409C-BE32-E72D297353CC}">
              <c16:uniqueId val="{000000C8-9856-45AB-9DC0-0DFF3934A781}"/>
            </c:ext>
          </c:extLst>
        </c:ser>
        <c:ser>
          <c:idx val="4"/>
          <c:order val="3"/>
          <c:tx>
            <c:v>Données provisoires</c:v>
          </c:tx>
          <c:spPr>
            <a:ln>
              <a:solidFill>
                <a:srgbClr val="FF0000"/>
              </a:solidFill>
            </a:ln>
          </c:spPr>
          <c:marker>
            <c:symbol val="none"/>
          </c:marker>
          <c:dPt>
            <c:idx val="15"/>
            <c:bubble3D val="0"/>
            <c:extLst>
              <c:ext xmlns:c16="http://schemas.microsoft.com/office/drawing/2014/chart" uri="{C3380CC4-5D6E-409C-BE32-E72D297353CC}">
                <c16:uniqueId val="{000000C9-9856-45AB-9DC0-0DFF3934A781}"/>
              </c:ext>
            </c:extLst>
          </c:dPt>
          <c:cat>
            <c:numLit>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Lit>
          </c:cat>
          <c:val>
            <c:numLit>
              <c:formatCode>General</c:formatCode>
              <c:ptCount val="31"/>
              <c:pt idx="15">
                <c:v>18.899999999999999</c:v>
              </c:pt>
              <c:pt idx="16">
                <c:v>19</c:v>
              </c:pt>
              <c:pt idx="17">
                <c:v>19.2</c:v>
              </c:pt>
            </c:numLit>
          </c:val>
          <c:smooth val="0"/>
          <c:extLst>
            <c:ext xmlns:c16="http://schemas.microsoft.com/office/drawing/2014/chart" uri="{C3380CC4-5D6E-409C-BE32-E72D297353CC}">
              <c16:uniqueId val="{000000CA-9856-45AB-9DC0-0DFF3934A781}"/>
            </c:ext>
          </c:extLst>
        </c:ser>
        <c:ser>
          <c:idx val="3"/>
          <c:order val="4"/>
          <c:tx>
            <c:v>Observé (définitif)</c:v>
          </c:tx>
          <c:spPr>
            <a:ln w="31750">
              <a:solidFill>
                <a:schemeClr val="tx1"/>
              </a:solidFill>
            </a:ln>
          </c:spPr>
          <c:marker>
            <c:symbol val="none"/>
          </c:marker>
          <c:cat>
            <c:numLit>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Lit>
          </c:cat>
          <c:val>
            <c:numLit>
              <c:formatCode>General</c:formatCode>
              <c:ptCount val="31"/>
              <c:pt idx="0">
                <c:v>17.7</c:v>
              </c:pt>
              <c:pt idx="1">
                <c:v>18</c:v>
              </c:pt>
              <c:pt idx="2">
                <c:v>18.100000000000001</c:v>
              </c:pt>
              <c:pt idx="3">
                <c:v>18.2</c:v>
              </c:pt>
              <c:pt idx="4">
                <c:v>18.399999999999999</c:v>
              </c:pt>
              <c:pt idx="5">
                <c:v>18.600000000000001</c:v>
              </c:pt>
              <c:pt idx="6">
                <c:v>18.899999999999999</c:v>
              </c:pt>
              <c:pt idx="7">
                <c:v>18.8</c:v>
              </c:pt>
              <c:pt idx="8">
                <c:v>19</c:v>
              </c:pt>
              <c:pt idx="9">
                <c:v>19.3</c:v>
              </c:pt>
              <c:pt idx="10">
                <c:v>19.100000000000001</c:v>
              </c:pt>
              <c:pt idx="11">
                <c:v>19.3</c:v>
              </c:pt>
              <c:pt idx="12">
                <c:v>19.399999999999999</c:v>
              </c:pt>
              <c:pt idx="13">
                <c:v>19.5</c:v>
              </c:pt>
              <c:pt idx="14">
                <c:v>19.600000000000001</c:v>
              </c:pt>
              <c:pt idx="15">
                <c:v>18.899999999999999</c:v>
              </c:pt>
            </c:numLit>
          </c:val>
          <c:smooth val="0"/>
          <c:extLst>
            <c:ext xmlns:c16="http://schemas.microsoft.com/office/drawing/2014/chart" uri="{C3380CC4-5D6E-409C-BE32-E72D297353CC}">
              <c16:uniqueId val="{000000CB-9856-45AB-9DC0-0DFF3934A781}"/>
            </c:ext>
          </c:extLst>
        </c:ser>
        <c:dLbls>
          <c:showLegendKey val="0"/>
          <c:showVal val="0"/>
          <c:showCatName val="0"/>
          <c:showSerName val="0"/>
          <c:showPercent val="0"/>
          <c:showBubbleSize val="0"/>
        </c:dLbls>
        <c:smooth val="0"/>
        <c:axId val="172275200"/>
        <c:axId val="172277120"/>
      </c:lineChart>
      <c:catAx>
        <c:axId val="172275200"/>
        <c:scaling>
          <c:orientation val="minMax"/>
        </c:scaling>
        <c:delete val="0"/>
        <c:axPos val="b"/>
        <c:title>
          <c:tx>
            <c:rich>
              <a:bodyPr/>
              <a:lstStyle/>
              <a:p>
                <a:pPr>
                  <a:defRPr/>
                </a:pPr>
                <a:r>
                  <a:rPr lang="en-US"/>
                  <a:t>année</a:t>
                </a:r>
              </a:p>
            </c:rich>
          </c:tx>
          <c:layout>
            <c:manualLayout>
              <c:xMode val="edge"/>
              <c:yMode val="edge"/>
              <c:x val="0.85277492877492878"/>
              <c:y val="0.6755089031339031"/>
            </c:manualLayout>
          </c:layout>
          <c:overlay val="0"/>
        </c:title>
        <c:numFmt formatCode="General" sourceLinked="1"/>
        <c:majorTickMark val="out"/>
        <c:minorTickMark val="none"/>
        <c:tickLblPos val="nextTo"/>
        <c:txPr>
          <a:bodyPr rot="-5400000" vert="horz"/>
          <a:lstStyle/>
          <a:p>
            <a:pPr>
              <a:defRPr sz="900"/>
            </a:pPr>
            <a:endParaRPr lang="fr-FR"/>
          </a:p>
        </c:txPr>
        <c:crossAx val="172277120"/>
        <c:crosses val="autoZero"/>
        <c:auto val="1"/>
        <c:lblAlgn val="ctr"/>
        <c:lblOffset val="100"/>
        <c:tickMarkSkip val="5"/>
        <c:noMultiLvlLbl val="0"/>
      </c:catAx>
      <c:valAx>
        <c:axId val="172277120"/>
        <c:scaling>
          <c:orientation val="minMax"/>
          <c:max val="30"/>
          <c:min val="17"/>
        </c:scaling>
        <c:delete val="0"/>
        <c:axPos val="l"/>
        <c:majorGridlines>
          <c:spPr>
            <a:ln>
              <a:prstDash val="dash"/>
            </a:ln>
          </c:spPr>
        </c:majorGridlines>
        <c:title>
          <c:tx>
            <c:rich>
              <a:bodyPr rot="-5400000" vert="horz"/>
              <a:lstStyle/>
              <a:p>
                <a:pPr>
                  <a:defRPr/>
                </a:pPr>
                <a:r>
                  <a:rPr lang="en-US"/>
                  <a:t>en années</a:t>
                </a:r>
              </a:p>
            </c:rich>
          </c:tx>
          <c:layout/>
          <c:overlay val="0"/>
        </c:title>
        <c:numFmt formatCode="#,##0" sourceLinked="0"/>
        <c:majorTickMark val="out"/>
        <c:minorTickMark val="none"/>
        <c:tickLblPos val="nextTo"/>
        <c:crossAx val="172275200"/>
        <c:crosses val="autoZero"/>
        <c:crossBetween val="between"/>
        <c:majorUnit val="1"/>
        <c:minorUnit val="0.2"/>
      </c:valAx>
      <c:spPr>
        <a:ln>
          <a:solidFill>
            <a:schemeClr val="tx1">
              <a:tint val="75000"/>
              <a:shade val="95000"/>
              <a:satMod val="105000"/>
            </a:schemeClr>
          </a:solidFill>
        </a:ln>
      </c:spPr>
    </c:plotArea>
    <c:legend>
      <c:legendPos val="b"/>
      <c:layout>
        <c:manualLayout>
          <c:xMode val="edge"/>
          <c:yMode val="edge"/>
          <c:x val="0"/>
          <c:y val="0.6970815734125958"/>
          <c:w val="0.85609116374854632"/>
          <c:h val="0.30291842658740553"/>
        </c:manualLayout>
      </c:layout>
      <c:overlay val="0"/>
      <c:txPr>
        <a:bodyPr/>
        <a:lstStyle/>
        <a:p>
          <a:pPr>
            <a:defRPr sz="900"/>
          </a:pPr>
          <a:endParaRPr lang="fr-FR"/>
        </a:p>
      </c:txPr>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48"/>
          <c:y val="3.0754761904761903E-2"/>
          <c:w val="0.82189736627749188"/>
          <c:h val="0.52491630599155137"/>
        </c:manualLayout>
      </c:layout>
      <c:lineChart>
        <c:grouping val="standard"/>
        <c:varyColors val="0"/>
        <c:ser>
          <c:idx val="0"/>
          <c:order val="0"/>
          <c:tx>
            <c:strRef>
              <c:f>'Fig 1.4'!$B$5</c:f>
              <c:strCache>
                <c:ptCount val="1"/>
                <c:pt idx="0">
                  <c:v>Projections: scénario central</c:v>
                </c:pt>
              </c:strCache>
            </c:strRef>
          </c:tx>
          <c:spPr>
            <a:ln w="31750">
              <a:solidFill>
                <a:schemeClr val="accent2">
                  <a:lumMod val="75000"/>
                </a:schemeClr>
              </a:solidFill>
              <a:prstDash val="solid"/>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A7-4652-81E0-0AB1DA2BC9CC}"/>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A7-4652-81E0-0AB1DA2BC9CC}"/>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A7-4652-81E0-0AB1DA2BC9CC}"/>
                </c:ext>
              </c:extLst>
            </c:dLbl>
            <c:dLbl>
              <c:idx val="3"/>
              <c:layout>
                <c:manualLayout>
                  <c:x val="-8.5933048433048428E-2"/>
                  <c:y val="3.165954415954416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A7-4652-81E0-0AB1DA2BC9CC}"/>
                </c:ext>
              </c:extLst>
            </c:dLbl>
            <c:dLbl>
              <c:idx val="4"/>
              <c:layout>
                <c:manualLayout>
                  <c:x val="-3.6182336182336225E-2"/>
                  <c:y val="2.7136752136752137E-2"/>
                </c:manualLayout>
              </c:layout>
              <c:tx>
                <c:rich>
                  <a:bodyPr/>
                  <a:lstStyle/>
                  <a:p>
                    <a:fld id="{F0276849-26E7-4C13-8B37-871C4A199BE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5A7-4652-81E0-0AB1DA2BC9CC}"/>
                </c:ext>
              </c:extLst>
            </c:dLbl>
            <c:dLbl>
              <c:idx val="5"/>
              <c:tx>
                <c:rich>
                  <a:bodyPr/>
                  <a:lstStyle/>
                  <a:p>
                    <a:fld id="{C15B5D35-67A4-457A-BAE4-26BEEE68486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5A7-4652-81E0-0AB1DA2BC9CC}"/>
                </c:ext>
              </c:extLst>
            </c:dLbl>
            <c:dLbl>
              <c:idx val="6"/>
              <c:tx>
                <c:rich>
                  <a:bodyPr/>
                  <a:lstStyle/>
                  <a:p>
                    <a:fld id="{E15382E6-8390-4097-8378-BD4CF8D848B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5A7-4652-81E0-0AB1DA2BC9CC}"/>
                </c:ext>
              </c:extLst>
            </c:dLbl>
            <c:dLbl>
              <c:idx val="7"/>
              <c:tx>
                <c:rich>
                  <a:bodyPr/>
                  <a:lstStyle/>
                  <a:p>
                    <a:fld id="{638154A1-50C3-4F33-B6B7-4C35720E793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5A7-4652-81E0-0AB1DA2BC9CC}"/>
                </c:ext>
              </c:extLst>
            </c:dLbl>
            <c:dLbl>
              <c:idx val="8"/>
              <c:tx>
                <c:rich>
                  <a:bodyPr/>
                  <a:lstStyle/>
                  <a:p>
                    <a:fld id="{BE668D0B-24BF-4EC0-8B86-8A9932A1152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5A7-4652-81E0-0AB1DA2BC9CC}"/>
                </c:ext>
              </c:extLst>
            </c:dLbl>
            <c:dLbl>
              <c:idx val="9"/>
              <c:tx>
                <c:rich>
                  <a:bodyPr/>
                  <a:lstStyle/>
                  <a:p>
                    <a:fld id="{5E3BCB16-2E38-4D2C-9E20-9FBC9F8F554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5A7-4652-81E0-0AB1DA2BC9CC}"/>
                </c:ext>
              </c:extLst>
            </c:dLbl>
            <c:dLbl>
              <c:idx val="10"/>
              <c:tx>
                <c:rich>
                  <a:bodyPr/>
                  <a:lstStyle/>
                  <a:p>
                    <a:fld id="{256322CD-21FC-4E45-AF9D-52E54EB6111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5A7-4652-81E0-0AB1DA2BC9CC}"/>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'Fig 1.4'!$C$12:$M$12</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1.4'!$C$13:$M$13</c:f>
              <c:numCache>
                <c:formatCode>0.0</c:formatCode>
                <c:ptCount val="11"/>
                <c:pt idx="4">
                  <c:v>19.2</c:v>
                </c:pt>
                <c:pt idx="5">
                  <c:v>19.87634352466026</c:v>
                </c:pt>
                <c:pt idx="6">
                  <c:v>19.956913549042053</c:v>
                </c:pt>
                <c:pt idx="7">
                  <c:v>20.037384659748255</c:v>
                </c:pt>
                <c:pt idx="8">
                  <c:v>20.11797334293114</c:v>
                </c:pt>
                <c:pt idx="9">
                  <c:v>20.199023626755121</c:v>
                </c:pt>
                <c:pt idx="10">
                  <c:v>20.280916175760435</c:v>
                </c:pt>
              </c:numCache>
            </c:numRef>
          </c:val>
          <c:smooth val="0"/>
          <c:extLst>
            <c:ext xmlns:c15="http://schemas.microsoft.com/office/drawing/2012/chart" uri="{02D57815-91ED-43cb-92C2-25804820EDAC}">
              <c15:datalabelsRange>
                <c15:f>'Fig 1.4'!$CC$11:$EP$11</c15:f>
                <c15:dlblRangeCache>
                  <c:ptCount val="66"/>
                  <c:pt idx="17">
                    <c:v>19,2</c:v>
                  </c:pt>
                  <c:pt idx="65">
                    <c:v>#REF!</c:v>
                  </c:pt>
                </c15:dlblRangeCache>
              </c15:datalabelsRange>
            </c:ext>
            <c:ext xmlns:c16="http://schemas.microsoft.com/office/drawing/2014/chart" uri="{C3380CC4-5D6E-409C-BE32-E72D297353CC}">
              <c16:uniqueId val="{00000042-65A7-4652-81E0-0AB1DA2BC9CC}"/>
            </c:ext>
          </c:extLst>
        </c:ser>
        <c:ser>
          <c:idx val="1"/>
          <c:order val="1"/>
          <c:tx>
            <c:strRef>
              <c:f>'Fig 1.4'!$B$6</c:f>
              <c:strCache>
                <c:ptCount val="1"/>
                <c:pt idx="0">
                  <c:v>Projections: espérance de vie basse</c:v>
                </c:pt>
              </c:strCache>
            </c:strRef>
          </c:tx>
          <c:spPr>
            <a:ln w="31750">
              <a:solidFill>
                <a:schemeClr val="accent2">
                  <a:lumMod val="75000"/>
                  <a:alpha val="99000"/>
                </a:schemeClr>
              </a:solidFill>
              <a:prstDash val="sysDash"/>
            </a:ln>
          </c:spPr>
          <c:marker>
            <c:symbol val="none"/>
          </c:marker>
          <c:cat>
            <c:numRef>
              <c:f>'Fig 1.4'!$C$12:$M$12</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1.4'!$C$14:$M$14</c:f>
              <c:numCache>
                <c:formatCode>0.0</c:formatCode>
                <c:ptCount val="11"/>
                <c:pt idx="4">
                  <c:v>19.2</c:v>
                </c:pt>
                <c:pt idx="5">
                  <c:v>19.474018606698376</c:v>
                </c:pt>
                <c:pt idx="6">
                  <c:v>19.500516673486558</c:v>
                </c:pt>
                <c:pt idx="7">
                  <c:v>19.527150290533722</c:v>
                </c:pt>
                <c:pt idx="8">
                  <c:v>19.554184300838276</c:v>
                </c:pt>
                <c:pt idx="9">
                  <c:v>19.582009011391143</c:v>
                </c:pt>
                <c:pt idx="10">
                  <c:v>19.611048494649019</c:v>
                </c:pt>
              </c:numCache>
            </c:numRef>
          </c:val>
          <c:smooth val="0"/>
          <c:extLst>
            <c:ext xmlns:c16="http://schemas.microsoft.com/office/drawing/2014/chart" uri="{C3380CC4-5D6E-409C-BE32-E72D297353CC}">
              <c16:uniqueId val="{00000085-65A7-4652-81E0-0AB1DA2BC9CC}"/>
            </c:ext>
          </c:extLst>
        </c:ser>
        <c:ser>
          <c:idx val="2"/>
          <c:order val="2"/>
          <c:tx>
            <c:strRef>
              <c:f>'Fig 1.4'!$B$7</c:f>
              <c:strCache>
                <c:ptCount val="1"/>
                <c:pt idx="0">
                  <c:v>Projections: espérance de vie haute</c:v>
                </c:pt>
              </c:strCache>
            </c:strRef>
          </c:tx>
          <c:spPr>
            <a:ln w="31750">
              <a:solidFill>
                <a:schemeClr val="accent2">
                  <a:lumMod val="75000"/>
                </a:schemeClr>
              </a:solidFill>
              <a:prstDash val="lg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6-65A7-4652-81E0-0AB1DA2BC9CC}"/>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7-65A7-4652-81E0-0AB1DA2BC9CC}"/>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8-65A7-4652-81E0-0AB1DA2BC9CC}"/>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9-65A7-4652-81E0-0AB1DA2BC9CC}"/>
                </c:ext>
              </c:extLst>
            </c:dLbl>
            <c:dLbl>
              <c:idx val="4"/>
              <c:tx>
                <c:rich>
                  <a:bodyPr/>
                  <a:lstStyle/>
                  <a:p>
                    <a:fld id="{20E59778-E2D6-4BDB-9483-B632D0F49FC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65A7-4652-81E0-0AB1DA2BC9CC}"/>
                </c:ext>
              </c:extLst>
            </c:dLbl>
            <c:dLbl>
              <c:idx val="5"/>
              <c:tx>
                <c:rich>
                  <a:bodyPr/>
                  <a:lstStyle/>
                  <a:p>
                    <a:fld id="{61401FE1-89A9-4E57-AC4A-F22F785C880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65A7-4652-81E0-0AB1DA2BC9CC}"/>
                </c:ext>
              </c:extLst>
            </c:dLbl>
            <c:dLbl>
              <c:idx val="6"/>
              <c:tx>
                <c:rich>
                  <a:bodyPr/>
                  <a:lstStyle/>
                  <a:p>
                    <a:fld id="{76E0FFA8-0100-4028-B3F0-4AED114B620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C-65A7-4652-81E0-0AB1DA2BC9CC}"/>
                </c:ext>
              </c:extLst>
            </c:dLbl>
            <c:dLbl>
              <c:idx val="7"/>
              <c:tx>
                <c:rich>
                  <a:bodyPr/>
                  <a:lstStyle/>
                  <a:p>
                    <a:fld id="{B331BAA9-7022-4608-903E-305460CD445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D-65A7-4652-81E0-0AB1DA2BC9CC}"/>
                </c:ext>
              </c:extLst>
            </c:dLbl>
            <c:dLbl>
              <c:idx val="8"/>
              <c:tx>
                <c:rich>
                  <a:bodyPr/>
                  <a:lstStyle/>
                  <a:p>
                    <a:fld id="{5B7B6220-4C5F-4B6C-9C60-059D5E08FAA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E-65A7-4652-81E0-0AB1DA2BC9CC}"/>
                </c:ext>
              </c:extLst>
            </c:dLbl>
            <c:dLbl>
              <c:idx val="9"/>
              <c:tx>
                <c:rich>
                  <a:bodyPr/>
                  <a:lstStyle/>
                  <a:p>
                    <a:fld id="{04B26FB8-7579-4995-B055-45B5477A834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F-65A7-4652-81E0-0AB1DA2BC9CC}"/>
                </c:ext>
              </c:extLst>
            </c:dLbl>
            <c:dLbl>
              <c:idx val="10"/>
              <c:tx>
                <c:rich>
                  <a:bodyPr/>
                  <a:lstStyle/>
                  <a:p>
                    <a:fld id="{D17FCC39-31F3-4498-BA3C-DF442A0AA0A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0-65A7-4652-81E0-0AB1DA2BC9CC}"/>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1.4'!$C$12:$M$12</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1.4'!$C$15:$M$15</c:f>
              <c:numCache>
                <c:formatCode>0.0</c:formatCode>
                <c:ptCount val="11"/>
                <c:pt idx="4">
                  <c:v>19.2</c:v>
                </c:pt>
                <c:pt idx="5">
                  <c:v>20.284813962278154</c:v>
                </c:pt>
                <c:pt idx="6">
                  <c:v>20.421932751345679</c:v>
                </c:pt>
                <c:pt idx="7">
                  <c:v>20.558912875608492</c:v>
                </c:pt>
                <c:pt idx="8">
                  <c:v>20.695920657335961</c:v>
                </c:pt>
                <c:pt idx="9">
                  <c:v>20.833252710067029</c:v>
                </c:pt>
                <c:pt idx="10">
                  <c:v>20.97124589304358</c:v>
                </c:pt>
              </c:numCache>
            </c:numRef>
          </c:val>
          <c:smooth val="0"/>
          <c:extLst>
            <c:ext xmlns:c15="http://schemas.microsoft.com/office/drawing/2012/chart" uri="{02D57815-91ED-43cb-92C2-25804820EDAC}">
              <c15:datalabelsRange>
                <c15:f>'Fig 1.4'!$U$13:$CH$13</c15:f>
                <c15:dlblRangeCache>
                  <c:ptCount val="66"/>
                  <c:pt idx="65">
                    <c:v>#REF!</c:v>
                  </c:pt>
                </c15:dlblRangeCache>
              </c15:datalabelsRange>
            </c:ext>
            <c:ext xmlns:c16="http://schemas.microsoft.com/office/drawing/2014/chart" uri="{C3380CC4-5D6E-409C-BE32-E72D297353CC}">
              <c16:uniqueId val="{000000C8-65A7-4652-81E0-0AB1DA2BC9CC}"/>
            </c:ext>
          </c:extLst>
        </c:ser>
        <c:ser>
          <c:idx val="4"/>
          <c:order val="3"/>
          <c:tx>
            <c:strRef>
              <c:f>'Fig 1.4'!$B$9</c:f>
              <c:strCache>
                <c:ptCount val="1"/>
                <c:pt idx="0">
                  <c:v>Données provisoires</c:v>
                </c:pt>
              </c:strCache>
            </c:strRef>
          </c:tx>
          <c:spPr>
            <a:ln w="31750">
              <a:solidFill>
                <a:srgbClr val="FF0000"/>
              </a:solidFill>
            </a:ln>
          </c:spPr>
          <c:marker>
            <c:symbol val="none"/>
          </c:marker>
          <c:dPt>
            <c:idx val="2"/>
            <c:bubble3D val="0"/>
            <c:extLst>
              <c:ext xmlns:c16="http://schemas.microsoft.com/office/drawing/2014/chart" uri="{C3380CC4-5D6E-409C-BE32-E72D297353CC}">
                <c16:uniqueId val="{00000000-4F63-44E9-9081-4D93B263655A}"/>
              </c:ext>
            </c:extLst>
          </c:dPt>
          <c:cat>
            <c:numRef>
              <c:f>'Fig 1.4'!$C$12:$M$12</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1.4'!$C$17:$M$17</c:f>
              <c:numCache>
                <c:formatCode>0.0</c:formatCode>
                <c:ptCount val="11"/>
                <c:pt idx="2">
                  <c:v>18.899999999999999</c:v>
                </c:pt>
                <c:pt idx="3">
                  <c:v>19</c:v>
                </c:pt>
                <c:pt idx="4">
                  <c:v>19.2</c:v>
                </c:pt>
              </c:numCache>
            </c:numRef>
          </c:val>
          <c:smooth val="0"/>
          <c:extLst>
            <c:ext xmlns:c16="http://schemas.microsoft.com/office/drawing/2014/chart" uri="{C3380CC4-5D6E-409C-BE32-E72D297353CC}">
              <c16:uniqueId val="{000000CA-65A7-4652-81E0-0AB1DA2BC9CC}"/>
            </c:ext>
          </c:extLst>
        </c:ser>
        <c:ser>
          <c:idx val="3"/>
          <c:order val="4"/>
          <c:tx>
            <c:strRef>
              <c:f>'Fig 1.4'!$B$8</c:f>
              <c:strCache>
                <c:ptCount val="1"/>
                <c:pt idx="0">
                  <c:v>Observé (définitif)</c:v>
                </c:pt>
              </c:strCache>
            </c:strRef>
          </c:tx>
          <c:spPr>
            <a:ln w="31750">
              <a:solidFill>
                <a:schemeClr val="tx1"/>
              </a:solidFill>
            </a:ln>
          </c:spPr>
          <c:marker>
            <c:symbol val="none"/>
          </c:marker>
          <c:cat>
            <c:numRef>
              <c:f>'Fig 1.4'!$C$12:$M$12</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1.4'!$C$16:$M$16</c:f>
              <c:numCache>
                <c:formatCode>0.0</c:formatCode>
                <c:ptCount val="11"/>
                <c:pt idx="0">
                  <c:v>19.5</c:v>
                </c:pt>
                <c:pt idx="1">
                  <c:v>19.600000000000001</c:v>
                </c:pt>
                <c:pt idx="2">
                  <c:v>18.899999999999999</c:v>
                </c:pt>
              </c:numCache>
            </c:numRef>
          </c:val>
          <c:smooth val="0"/>
          <c:extLst>
            <c:ext xmlns:c16="http://schemas.microsoft.com/office/drawing/2014/chart" uri="{C3380CC4-5D6E-409C-BE32-E72D297353CC}">
              <c16:uniqueId val="{000000CB-65A7-4652-81E0-0AB1DA2BC9CC}"/>
            </c:ext>
          </c:extLst>
        </c:ser>
        <c:dLbls>
          <c:showLegendKey val="0"/>
          <c:showVal val="0"/>
          <c:showCatName val="0"/>
          <c:showSerName val="0"/>
          <c:showPercent val="0"/>
          <c:showBubbleSize val="0"/>
        </c:dLbls>
        <c:smooth val="0"/>
        <c:axId val="172275200"/>
        <c:axId val="172277120"/>
      </c:lineChart>
      <c:catAx>
        <c:axId val="172275200"/>
        <c:scaling>
          <c:orientation val="minMax"/>
        </c:scaling>
        <c:delete val="0"/>
        <c:axPos val="b"/>
        <c:title>
          <c:tx>
            <c:rich>
              <a:bodyPr/>
              <a:lstStyle/>
              <a:p>
                <a:pPr>
                  <a:defRPr/>
                </a:pPr>
                <a:r>
                  <a:rPr lang="en-US"/>
                  <a:t>année</a:t>
                </a:r>
              </a:p>
            </c:rich>
          </c:tx>
          <c:layout>
            <c:manualLayout>
              <c:xMode val="edge"/>
              <c:yMode val="edge"/>
              <c:x val="0.85277492877492878"/>
              <c:y val="0.6755089031339031"/>
            </c:manualLayout>
          </c:layout>
          <c:overlay val="0"/>
        </c:title>
        <c:numFmt formatCode="General" sourceLinked="1"/>
        <c:majorTickMark val="out"/>
        <c:minorTickMark val="none"/>
        <c:tickLblPos val="nextTo"/>
        <c:txPr>
          <a:bodyPr rot="-5400000" vert="horz"/>
          <a:lstStyle/>
          <a:p>
            <a:pPr>
              <a:defRPr sz="900"/>
            </a:pPr>
            <a:endParaRPr lang="fr-FR"/>
          </a:p>
        </c:txPr>
        <c:crossAx val="172277120"/>
        <c:crosses val="autoZero"/>
        <c:auto val="1"/>
        <c:lblAlgn val="ctr"/>
        <c:lblOffset val="100"/>
        <c:tickMarkSkip val="5"/>
        <c:noMultiLvlLbl val="0"/>
      </c:catAx>
      <c:valAx>
        <c:axId val="172277120"/>
        <c:scaling>
          <c:orientation val="minMax"/>
          <c:max val="22"/>
          <c:min val="18"/>
        </c:scaling>
        <c:delete val="0"/>
        <c:axPos val="l"/>
        <c:majorGridlines>
          <c:spPr>
            <a:ln>
              <a:prstDash val="dash"/>
            </a:ln>
          </c:spPr>
        </c:majorGridlines>
        <c:title>
          <c:tx>
            <c:rich>
              <a:bodyPr rot="-5400000" vert="horz"/>
              <a:lstStyle/>
              <a:p>
                <a:pPr>
                  <a:defRPr/>
                </a:pPr>
                <a:r>
                  <a:rPr lang="en-US"/>
                  <a:t>en années</a:t>
                </a:r>
              </a:p>
            </c:rich>
          </c:tx>
          <c:overlay val="0"/>
        </c:title>
        <c:numFmt formatCode="#,##0" sourceLinked="0"/>
        <c:majorTickMark val="out"/>
        <c:minorTickMark val="none"/>
        <c:tickLblPos val="nextTo"/>
        <c:crossAx val="172275200"/>
        <c:crosses val="autoZero"/>
        <c:crossBetween val="midCat"/>
        <c:majorUnit val="1"/>
        <c:minorUnit val="0.2"/>
      </c:valAx>
      <c:spPr>
        <a:ln>
          <a:solidFill>
            <a:schemeClr val="tx1">
              <a:tint val="75000"/>
              <a:shade val="95000"/>
              <a:satMod val="105000"/>
            </a:schemeClr>
          </a:solidFill>
        </a:ln>
      </c:spPr>
    </c:plotArea>
    <c:legend>
      <c:legendPos val="b"/>
      <c:layout>
        <c:manualLayout>
          <c:xMode val="edge"/>
          <c:yMode val="edge"/>
          <c:x val="0"/>
          <c:y val="0.6970815734125958"/>
          <c:w val="0.85609116374854632"/>
          <c:h val="0.30291842658740553"/>
        </c:manualLayout>
      </c:layout>
      <c:overlay val="0"/>
      <c:txPr>
        <a:bodyPr/>
        <a:lstStyle/>
        <a:p>
          <a:pPr>
            <a:defRPr sz="900"/>
          </a:pPr>
          <a:endParaRPr lang="fr-FR"/>
        </a:p>
      </c:txPr>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54"/>
          <c:y val="3.0754761904761903E-2"/>
          <c:w val="0.8218973662774921"/>
          <c:h val="0.52491630599155115"/>
        </c:manualLayout>
      </c:layout>
      <c:lineChart>
        <c:grouping val="standard"/>
        <c:varyColors val="0"/>
        <c:ser>
          <c:idx val="0"/>
          <c:order val="0"/>
          <c:tx>
            <c:strRef>
              <c:f>'Fig 1.4'!$B$5</c:f>
              <c:strCache>
                <c:ptCount val="1"/>
                <c:pt idx="0">
                  <c:v>Projections: scénario central</c:v>
                </c:pt>
              </c:strCache>
            </c:strRef>
          </c:tx>
          <c:spPr>
            <a:ln w="31750">
              <a:solidFill>
                <a:srgbClr val="604A7B"/>
              </a:solidFill>
              <a:prstDash val="solid"/>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42-45CD-8B4D-7D733DEA4C9C}"/>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2-45CD-8B4D-7D733DEA4C9C}"/>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42-45CD-8B4D-7D733DEA4C9C}"/>
                </c:ext>
              </c:extLst>
            </c:dLbl>
            <c:dLbl>
              <c:idx val="3"/>
              <c:layout>
                <c:manualLayout>
                  <c:x val="-8.1410256410256454E-2"/>
                  <c:y val="3.6182336182336142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42-45CD-8B4D-7D733DEA4C9C}"/>
                </c:ext>
              </c:extLst>
            </c:dLbl>
            <c:dLbl>
              <c:idx val="4"/>
              <c:layout>
                <c:manualLayout>
                  <c:x val="-4.0705128205128289E-2"/>
                  <c:y val="2.7136752136752054E-2"/>
                </c:manualLayout>
              </c:layout>
              <c:tx>
                <c:rich>
                  <a:bodyPr/>
                  <a:lstStyle/>
                  <a:p>
                    <a:fld id="{C11FBB3D-0E87-440A-BF51-DC4B5D2608C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A42-45CD-8B4D-7D733DEA4C9C}"/>
                </c:ext>
              </c:extLst>
            </c:dLbl>
            <c:dLbl>
              <c:idx val="5"/>
              <c:tx>
                <c:rich>
                  <a:bodyPr/>
                  <a:lstStyle/>
                  <a:p>
                    <a:fld id="{29849243-BBC0-459D-B607-F0449C31632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A42-45CD-8B4D-7D733DEA4C9C}"/>
                </c:ext>
              </c:extLst>
            </c:dLbl>
            <c:dLbl>
              <c:idx val="6"/>
              <c:tx>
                <c:rich>
                  <a:bodyPr/>
                  <a:lstStyle/>
                  <a:p>
                    <a:fld id="{438FA4D5-266C-4979-B33C-E2EC94C65A1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A42-45CD-8B4D-7D733DEA4C9C}"/>
                </c:ext>
              </c:extLst>
            </c:dLbl>
            <c:dLbl>
              <c:idx val="7"/>
              <c:tx>
                <c:rich>
                  <a:bodyPr/>
                  <a:lstStyle/>
                  <a:p>
                    <a:fld id="{345DE262-AEB3-4F33-AA87-05C0BADEC6D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A42-45CD-8B4D-7D733DEA4C9C}"/>
                </c:ext>
              </c:extLst>
            </c:dLbl>
            <c:dLbl>
              <c:idx val="8"/>
              <c:tx>
                <c:rich>
                  <a:bodyPr/>
                  <a:lstStyle/>
                  <a:p>
                    <a:fld id="{03DCB001-ACC8-4F69-9257-82F26B046CD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A42-45CD-8B4D-7D733DEA4C9C}"/>
                </c:ext>
              </c:extLst>
            </c:dLbl>
            <c:dLbl>
              <c:idx val="9"/>
              <c:tx>
                <c:rich>
                  <a:bodyPr/>
                  <a:lstStyle/>
                  <a:p>
                    <a:fld id="{E0D7F37B-3AAC-4844-BB18-32734DDBED0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A42-45CD-8B4D-7D733DEA4C9C}"/>
                </c:ext>
              </c:extLst>
            </c:dLbl>
            <c:dLbl>
              <c:idx val="10"/>
              <c:tx>
                <c:rich>
                  <a:bodyPr/>
                  <a:lstStyle/>
                  <a:p>
                    <a:fld id="{D829705D-9B3C-4DB9-AAF1-C951E32282A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A42-45CD-8B4D-7D733DEA4C9C}"/>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1.4'!$C$4:$M$4</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1.4'!$C$5:$M$5</c:f>
              <c:numCache>
                <c:formatCode>0.0</c:formatCode>
                <c:ptCount val="11"/>
                <c:pt idx="4">
                  <c:v>23.1</c:v>
                </c:pt>
                <c:pt idx="5">
                  <c:v>23.664604707838347</c:v>
                </c:pt>
                <c:pt idx="6">
                  <c:v>23.718414008760909</c:v>
                </c:pt>
                <c:pt idx="7">
                  <c:v>23.770244671872351</c:v>
                </c:pt>
                <c:pt idx="8">
                  <c:v>23.820087050834378</c:v>
                </c:pt>
                <c:pt idx="9">
                  <c:v>23.868044169314611</c:v>
                </c:pt>
                <c:pt idx="10">
                  <c:v>23.914327270217857</c:v>
                </c:pt>
              </c:numCache>
            </c:numRef>
          </c:val>
          <c:smooth val="0"/>
          <c:extLst>
            <c:ext xmlns:c15="http://schemas.microsoft.com/office/drawing/2012/chart" uri="{02D57815-91ED-43cb-92C2-25804820EDAC}">
              <c15:datalabelsRange>
                <c15:f>'Fig 1.4'!$H$11:$BU$11</c15:f>
                <c15:dlblRangeCache>
                  <c:ptCount val="66"/>
                </c15:dlblRangeCache>
              </c15:datalabelsRange>
            </c:ext>
            <c:ext xmlns:c16="http://schemas.microsoft.com/office/drawing/2014/chart" uri="{C3380CC4-5D6E-409C-BE32-E72D297353CC}">
              <c16:uniqueId val="{00000042-6A42-45CD-8B4D-7D733DEA4C9C}"/>
            </c:ext>
          </c:extLst>
        </c:ser>
        <c:ser>
          <c:idx val="1"/>
          <c:order val="1"/>
          <c:tx>
            <c:strRef>
              <c:f>'Fig 1.4'!$B$6</c:f>
              <c:strCache>
                <c:ptCount val="1"/>
                <c:pt idx="0">
                  <c:v>Projections: espérance de vie basse</c:v>
                </c:pt>
              </c:strCache>
            </c:strRef>
          </c:tx>
          <c:spPr>
            <a:ln w="31750">
              <a:solidFill>
                <a:srgbClr val="604A7B"/>
              </a:solidFill>
              <a:prstDash val="sys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6A42-45CD-8B4D-7D733DEA4C9C}"/>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6A42-45CD-8B4D-7D733DEA4C9C}"/>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6A42-45CD-8B4D-7D733DEA4C9C}"/>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6A42-45CD-8B4D-7D733DEA4C9C}"/>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6A42-45CD-8B4D-7D733DEA4C9C}"/>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6A42-45CD-8B4D-7D733DEA4C9C}"/>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6A42-45CD-8B4D-7D733DEA4C9C}"/>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6A42-45CD-8B4D-7D733DEA4C9C}"/>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6A42-45CD-8B4D-7D733DEA4C9C}"/>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6A42-45CD-8B4D-7D733DEA4C9C}"/>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6A42-45CD-8B4D-7D733DEA4C9C}"/>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1.4'!$C$4:$M$4</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1.4'!$C$6:$M$6</c:f>
              <c:numCache>
                <c:formatCode>0.0</c:formatCode>
                <c:ptCount val="11"/>
                <c:pt idx="4">
                  <c:v>23.1</c:v>
                </c:pt>
                <c:pt idx="5">
                  <c:v>23.436826498924582</c:v>
                </c:pt>
                <c:pt idx="6">
                  <c:v>23.442219730338024</c:v>
                </c:pt>
                <c:pt idx="7">
                  <c:v>23.445748224926064</c:v>
                </c:pt>
                <c:pt idx="8">
                  <c:v>23.447409038582961</c:v>
                </c:pt>
                <c:pt idx="9">
                  <c:v>23.447318695020865</c:v>
                </c:pt>
                <c:pt idx="10">
                  <c:v>23.445706215586057</c:v>
                </c:pt>
              </c:numCache>
            </c:numRef>
          </c:val>
          <c:smooth val="0"/>
          <c:extLst>
            <c:ext xmlns:c16="http://schemas.microsoft.com/office/drawing/2014/chart" uri="{C3380CC4-5D6E-409C-BE32-E72D297353CC}">
              <c16:uniqueId val="{00000085-6A42-45CD-8B4D-7D733DEA4C9C}"/>
            </c:ext>
          </c:extLst>
        </c:ser>
        <c:ser>
          <c:idx val="2"/>
          <c:order val="2"/>
          <c:tx>
            <c:strRef>
              <c:f>'Fig 1.4'!$B$7</c:f>
              <c:strCache>
                <c:ptCount val="1"/>
                <c:pt idx="0">
                  <c:v>Projections: espérance de vie haute</c:v>
                </c:pt>
              </c:strCache>
            </c:strRef>
          </c:tx>
          <c:spPr>
            <a:ln w="31750">
              <a:solidFill>
                <a:srgbClr val="604A7B"/>
              </a:solidFill>
              <a:prstDash val="lgDash"/>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6-6A42-45CD-8B4D-7D733DEA4C9C}"/>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7-6A42-45CD-8B4D-7D733DEA4C9C}"/>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8-6A42-45CD-8B4D-7D733DEA4C9C}"/>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9-6A42-45CD-8B4D-7D733DEA4C9C}"/>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A-6A42-45CD-8B4D-7D733DEA4C9C}"/>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B-6A42-45CD-8B4D-7D733DEA4C9C}"/>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C-6A42-45CD-8B4D-7D733DEA4C9C}"/>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D-6A42-45CD-8B4D-7D733DEA4C9C}"/>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E-6A42-45CD-8B4D-7D733DEA4C9C}"/>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F-6A42-45CD-8B4D-7D733DEA4C9C}"/>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6A42-45CD-8B4D-7D733DEA4C9C}"/>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1.4'!$C$4:$M$4</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1.4'!$C$7:$M$7</c:f>
              <c:numCache>
                <c:formatCode>0.0</c:formatCode>
                <c:ptCount val="11"/>
                <c:pt idx="4">
                  <c:v>23.1</c:v>
                </c:pt>
                <c:pt idx="5">
                  <c:v>24.107372370489401</c:v>
                </c:pt>
                <c:pt idx="6">
                  <c:v>24.216174578518441</c:v>
                </c:pt>
                <c:pt idx="7">
                  <c:v>24.323201074361371</c:v>
                </c:pt>
                <c:pt idx="8">
                  <c:v>24.428426944896746</c:v>
                </c:pt>
                <c:pt idx="9">
                  <c:v>24.531932316642177</c:v>
                </c:pt>
                <c:pt idx="10">
                  <c:v>24.633897401166696</c:v>
                </c:pt>
              </c:numCache>
            </c:numRef>
          </c:val>
          <c:smooth val="0"/>
          <c:extLst>
            <c:ext xmlns:c16="http://schemas.microsoft.com/office/drawing/2014/chart" uri="{C3380CC4-5D6E-409C-BE32-E72D297353CC}">
              <c16:uniqueId val="{000000C8-6A42-45CD-8B4D-7D733DEA4C9C}"/>
            </c:ext>
          </c:extLst>
        </c:ser>
        <c:ser>
          <c:idx val="4"/>
          <c:order val="3"/>
          <c:tx>
            <c:strRef>
              <c:f>'Fig 1.4'!$B$9</c:f>
              <c:strCache>
                <c:ptCount val="1"/>
                <c:pt idx="0">
                  <c:v>Données provisoires</c:v>
                </c:pt>
              </c:strCache>
            </c:strRef>
          </c:tx>
          <c:spPr>
            <a:ln w="31750">
              <a:solidFill>
                <a:srgbClr val="FF0000"/>
              </a:solidFill>
            </a:ln>
          </c:spPr>
          <c:marker>
            <c:symbol val="none"/>
          </c:marker>
          <c:dPt>
            <c:idx val="2"/>
            <c:bubble3D val="0"/>
            <c:extLst>
              <c:ext xmlns:c16="http://schemas.microsoft.com/office/drawing/2014/chart" uri="{C3380CC4-5D6E-409C-BE32-E72D297353CC}">
                <c16:uniqueId val="{00000000-65BD-437A-83D8-1D74558CA681}"/>
              </c:ext>
            </c:extLst>
          </c:dPt>
          <c:cat>
            <c:numRef>
              <c:f>'Fig 1.4'!$C$4:$M$4</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1.4'!$C$9:$M$9</c:f>
              <c:numCache>
                <c:formatCode>0.0</c:formatCode>
                <c:ptCount val="11"/>
                <c:pt idx="2">
                  <c:v>22.9</c:v>
                </c:pt>
                <c:pt idx="3">
                  <c:v>23.1</c:v>
                </c:pt>
                <c:pt idx="4">
                  <c:v>23.1</c:v>
                </c:pt>
              </c:numCache>
            </c:numRef>
          </c:val>
          <c:smooth val="0"/>
          <c:extLst>
            <c:ext xmlns:c16="http://schemas.microsoft.com/office/drawing/2014/chart" uri="{C3380CC4-5D6E-409C-BE32-E72D297353CC}">
              <c16:uniqueId val="{000000CA-6A42-45CD-8B4D-7D733DEA4C9C}"/>
            </c:ext>
          </c:extLst>
        </c:ser>
        <c:ser>
          <c:idx val="3"/>
          <c:order val="4"/>
          <c:tx>
            <c:strRef>
              <c:f>'Fig 1.4'!$B$8</c:f>
              <c:strCache>
                <c:ptCount val="1"/>
                <c:pt idx="0">
                  <c:v>Observé (définitif)</c:v>
                </c:pt>
              </c:strCache>
            </c:strRef>
          </c:tx>
          <c:spPr>
            <a:ln w="31750">
              <a:solidFill>
                <a:schemeClr val="tx1"/>
              </a:solidFill>
            </a:ln>
          </c:spPr>
          <c:marker>
            <c:symbol val="none"/>
          </c:marker>
          <c:cat>
            <c:numRef>
              <c:f>'Fig 1.4'!$C$4:$M$4</c:f>
              <c:numCache>
                <c:formatCode>General</c:formatCode>
                <c:ptCount val="11"/>
                <c:pt idx="0">
                  <c:v>2018</c:v>
                </c:pt>
                <c:pt idx="1">
                  <c:v>2019</c:v>
                </c:pt>
                <c:pt idx="2">
                  <c:v>2020</c:v>
                </c:pt>
                <c:pt idx="3">
                  <c:v>2021</c:v>
                </c:pt>
                <c:pt idx="4">
                  <c:v>2022</c:v>
                </c:pt>
                <c:pt idx="5">
                  <c:v>2023</c:v>
                </c:pt>
                <c:pt idx="6">
                  <c:v>2024</c:v>
                </c:pt>
                <c:pt idx="7">
                  <c:v>2025</c:v>
                </c:pt>
                <c:pt idx="8">
                  <c:v>2026</c:v>
                </c:pt>
                <c:pt idx="9">
                  <c:v>2027</c:v>
                </c:pt>
                <c:pt idx="10">
                  <c:v>2028</c:v>
                </c:pt>
              </c:numCache>
            </c:numRef>
          </c:cat>
          <c:val>
            <c:numRef>
              <c:f>'Fig 1.4'!$C$8:$M$8</c:f>
              <c:numCache>
                <c:formatCode>0.0</c:formatCode>
                <c:ptCount val="11"/>
                <c:pt idx="0">
                  <c:v>23.3</c:v>
                </c:pt>
                <c:pt idx="1">
                  <c:v>23.4</c:v>
                </c:pt>
                <c:pt idx="2">
                  <c:v>22.9</c:v>
                </c:pt>
              </c:numCache>
            </c:numRef>
          </c:val>
          <c:smooth val="0"/>
          <c:extLst>
            <c:ext xmlns:c16="http://schemas.microsoft.com/office/drawing/2014/chart" uri="{C3380CC4-5D6E-409C-BE32-E72D297353CC}">
              <c16:uniqueId val="{000000CB-6A42-45CD-8B4D-7D733DEA4C9C}"/>
            </c:ext>
          </c:extLst>
        </c:ser>
        <c:dLbls>
          <c:showLegendKey val="0"/>
          <c:showVal val="0"/>
          <c:showCatName val="0"/>
          <c:showSerName val="0"/>
          <c:showPercent val="0"/>
          <c:showBubbleSize val="0"/>
        </c:dLbls>
        <c:smooth val="0"/>
        <c:axId val="172606592"/>
        <c:axId val="172603264"/>
      </c:lineChart>
      <c:catAx>
        <c:axId val="172606592"/>
        <c:scaling>
          <c:orientation val="minMax"/>
        </c:scaling>
        <c:delete val="0"/>
        <c:axPos val="b"/>
        <c:title>
          <c:tx>
            <c:rich>
              <a:bodyPr/>
              <a:lstStyle/>
              <a:p>
                <a:pPr>
                  <a:defRPr/>
                </a:pPr>
                <a:r>
                  <a:rPr lang="en-US"/>
                  <a:t> année</a:t>
                </a:r>
              </a:p>
            </c:rich>
          </c:tx>
          <c:layout>
            <c:manualLayout>
              <c:xMode val="edge"/>
              <c:yMode val="edge"/>
              <c:x val="0.84372934472934469"/>
              <c:y val="0.66646331908831913"/>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72603264"/>
        <c:crosses val="autoZero"/>
        <c:auto val="1"/>
        <c:lblAlgn val="ctr"/>
        <c:lblOffset val="100"/>
        <c:tickMarkSkip val="5"/>
        <c:noMultiLvlLbl val="0"/>
      </c:catAx>
      <c:valAx>
        <c:axId val="172603264"/>
        <c:scaling>
          <c:orientation val="minMax"/>
          <c:max val="26"/>
          <c:min val="22"/>
        </c:scaling>
        <c:delete val="0"/>
        <c:axPos val="l"/>
        <c:majorGridlines>
          <c:spPr>
            <a:ln>
              <a:prstDash val="dash"/>
            </a:ln>
          </c:spPr>
        </c:majorGridlines>
        <c:title>
          <c:tx>
            <c:rich>
              <a:bodyPr rot="-5400000" vert="horz"/>
              <a:lstStyle/>
              <a:p>
                <a:pPr>
                  <a:defRPr/>
                </a:pPr>
                <a:r>
                  <a:rPr lang="en-US"/>
                  <a:t>en années</a:t>
                </a:r>
              </a:p>
            </c:rich>
          </c:tx>
          <c:overlay val="0"/>
        </c:title>
        <c:numFmt formatCode="#,##0" sourceLinked="0"/>
        <c:majorTickMark val="out"/>
        <c:minorTickMark val="none"/>
        <c:tickLblPos val="nextTo"/>
        <c:crossAx val="172606592"/>
        <c:crosses val="autoZero"/>
        <c:crossBetween val="midCat"/>
        <c:majorUnit val="1"/>
      </c:valAx>
      <c:spPr>
        <a:ln>
          <a:solidFill>
            <a:schemeClr val="tx1">
              <a:tint val="75000"/>
              <a:shade val="95000"/>
              <a:satMod val="105000"/>
            </a:schemeClr>
          </a:solidFill>
        </a:ln>
      </c:spPr>
    </c:plotArea>
    <c:legend>
      <c:legendPos val="b"/>
      <c:layout>
        <c:manualLayout>
          <c:xMode val="edge"/>
          <c:yMode val="edge"/>
          <c:x val="0"/>
          <c:y val="0.71032660652517943"/>
          <c:w val="0.83437745546433961"/>
          <c:h val="0.2896733934748229"/>
        </c:manualLayout>
      </c:layout>
      <c:overlay val="0"/>
      <c:txPr>
        <a:bodyPr/>
        <a:lstStyle/>
        <a:p>
          <a:pPr>
            <a:defRPr sz="900"/>
          </a:pPr>
          <a:endParaRPr lang="fr-FR"/>
        </a:p>
      </c:txPr>
    </c:legend>
    <c:plotVisOnly val="1"/>
    <c:dispBlanksAs val="span"/>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13831064295238E-2"/>
          <c:y val="4.4989760562368787E-2"/>
          <c:w val="0.91269766697147958"/>
          <c:h val="0.77072226117183995"/>
        </c:manualLayout>
      </c:layout>
      <c:barChart>
        <c:barDir val="col"/>
        <c:grouping val="clustered"/>
        <c:varyColors val="0"/>
        <c:ser>
          <c:idx val="0"/>
          <c:order val="0"/>
          <c:tx>
            <c:strRef>
              <c:f>'Fig 1.A'!$C$4</c:f>
              <c:strCache>
                <c:ptCount val="1"/>
                <c:pt idx="0">
                  <c:v>2020</c:v>
                </c:pt>
              </c:strCache>
            </c:strRef>
          </c:tx>
          <c:spPr>
            <a:solidFill>
              <a:schemeClr val="accent1"/>
            </a:solidFill>
            <a:ln>
              <a:noFill/>
            </a:ln>
            <a:effectLst/>
          </c:spPr>
          <c:invertIfNegative val="0"/>
          <c:cat>
            <c:strRef>
              <c:f>'Fig 1.A'!$B$5:$B$13</c:f>
              <c:strCache>
                <c:ptCount val="9"/>
                <c:pt idx="0">
                  <c:v>Moins de 15 ans</c:v>
                </c:pt>
                <c:pt idx="1">
                  <c:v>15-34 ans</c:v>
                </c:pt>
                <c:pt idx="2">
                  <c:v>35-54 ans</c:v>
                </c:pt>
                <c:pt idx="3">
                  <c:v>55-64 ans</c:v>
                </c:pt>
                <c:pt idx="4">
                  <c:v>65-74 ans</c:v>
                </c:pt>
                <c:pt idx="5">
                  <c:v>75-84 ans</c:v>
                </c:pt>
                <c:pt idx="6">
                  <c:v>85-94 ans</c:v>
                </c:pt>
                <c:pt idx="7">
                  <c:v>95 ans ou plus</c:v>
                </c:pt>
                <c:pt idx="8">
                  <c:v>Ensemble</c:v>
                </c:pt>
              </c:strCache>
            </c:strRef>
          </c:cat>
          <c:val>
            <c:numRef>
              <c:f>'Fig 1.A'!$C$5:$C$13</c:f>
              <c:numCache>
                <c:formatCode>0.0</c:formatCode>
                <c:ptCount val="9"/>
                <c:pt idx="0">
                  <c:v>-6.7</c:v>
                </c:pt>
                <c:pt idx="1">
                  <c:v>-1.3</c:v>
                </c:pt>
                <c:pt idx="2">
                  <c:v>3.3</c:v>
                </c:pt>
                <c:pt idx="3">
                  <c:v>3.4</c:v>
                </c:pt>
                <c:pt idx="4">
                  <c:v>6.6</c:v>
                </c:pt>
                <c:pt idx="5">
                  <c:v>10.8</c:v>
                </c:pt>
                <c:pt idx="6">
                  <c:v>9.1</c:v>
                </c:pt>
                <c:pt idx="7">
                  <c:v>6.6</c:v>
                </c:pt>
                <c:pt idx="8">
                  <c:v>7.8</c:v>
                </c:pt>
              </c:numCache>
            </c:numRef>
          </c:val>
          <c:extLst>
            <c:ext xmlns:c16="http://schemas.microsoft.com/office/drawing/2014/chart" uri="{C3380CC4-5D6E-409C-BE32-E72D297353CC}">
              <c16:uniqueId val="{00000000-5E33-4F5F-AA13-FF74DD171810}"/>
            </c:ext>
          </c:extLst>
        </c:ser>
        <c:ser>
          <c:idx val="1"/>
          <c:order val="1"/>
          <c:tx>
            <c:strRef>
              <c:f>'Fig 1.A'!$D$4</c:f>
              <c:strCache>
                <c:ptCount val="1"/>
                <c:pt idx="0">
                  <c:v>2021</c:v>
                </c:pt>
              </c:strCache>
            </c:strRef>
          </c:tx>
          <c:spPr>
            <a:solidFill>
              <a:schemeClr val="accent2"/>
            </a:solidFill>
            <a:ln>
              <a:noFill/>
            </a:ln>
            <a:effectLst/>
          </c:spPr>
          <c:invertIfNegative val="0"/>
          <c:cat>
            <c:strRef>
              <c:f>'Fig 1.A'!$B$5:$B$13</c:f>
              <c:strCache>
                <c:ptCount val="9"/>
                <c:pt idx="0">
                  <c:v>Moins de 15 ans</c:v>
                </c:pt>
                <c:pt idx="1">
                  <c:v>15-34 ans</c:v>
                </c:pt>
                <c:pt idx="2">
                  <c:v>35-54 ans</c:v>
                </c:pt>
                <c:pt idx="3">
                  <c:v>55-64 ans</c:v>
                </c:pt>
                <c:pt idx="4">
                  <c:v>65-74 ans</c:v>
                </c:pt>
                <c:pt idx="5">
                  <c:v>75-84 ans</c:v>
                </c:pt>
                <c:pt idx="6">
                  <c:v>85-94 ans</c:v>
                </c:pt>
                <c:pt idx="7">
                  <c:v>95 ans ou plus</c:v>
                </c:pt>
                <c:pt idx="8">
                  <c:v>Ensemble</c:v>
                </c:pt>
              </c:strCache>
            </c:strRef>
          </c:cat>
          <c:val>
            <c:numRef>
              <c:f>'Fig 1.A'!$D$5:$D$13</c:f>
              <c:numCache>
                <c:formatCode>0.0</c:formatCode>
                <c:ptCount val="9"/>
                <c:pt idx="0">
                  <c:v>-2.6</c:v>
                </c:pt>
                <c:pt idx="1">
                  <c:v>3.2</c:v>
                </c:pt>
                <c:pt idx="2">
                  <c:v>6.7</c:v>
                </c:pt>
                <c:pt idx="3">
                  <c:v>5.0999999999999996</c:v>
                </c:pt>
                <c:pt idx="4">
                  <c:v>9.6</c:v>
                </c:pt>
                <c:pt idx="5">
                  <c:v>11.1</c:v>
                </c:pt>
                <c:pt idx="6">
                  <c:v>5.3</c:v>
                </c:pt>
                <c:pt idx="7">
                  <c:v>2.9</c:v>
                </c:pt>
                <c:pt idx="8">
                  <c:v>6.9</c:v>
                </c:pt>
              </c:numCache>
            </c:numRef>
          </c:val>
          <c:extLst>
            <c:ext xmlns:c16="http://schemas.microsoft.com/office/drawing/2014/chart" uri="{C3380CC4-5D6E-409C-BE32-E72D297353CC}">
              <c16:uniqueId val="{00000001-5E33-4F5F-AA13-FF74DD171810}"/>
            </c:ext>
          </c:extLst>
        </c:ser>
        <c:ser>
          <c:idx val="2"/>
          <c:order val="2"/>
          <c:tx>
            <c:strRef>
              <c:f>'Fig 1.A'!$E$4</c:f>
              <c:strCache>
                <c:ptCount val="1"/>
                <c:pt idx="0">
                  <c:v>2022</c:v>
                </c:pt>
              </c:strCache>
            </c:strRef>
          </c:tx>
          <c:spPr>
            <a:solidFill>
              <a:schemeClr val="accent3"/>
            </a:solidFill>
            <a:ln>
              <a:noFill/>
            </a:ln>
            <a:effectLst/>
          </c:spPr>
          <c:invertIfNegative val="0"/>
          <c:cat>
            <c:strRef>
              <c:f>'Fig 1.A'!$B$5:$B$13</c:f>
              <c:strCache>
                <c:ptCount val="9"/>
                <c:pt idx="0">
                  <c:v>Moins de 15 ans</c:v>
                </c:pt>
                <c:pt idx="1">
                  <c:v>15-34 ans</c:v>
                </c:pt>
                <c:pt idx="2">
                  <c:v>35-54 ans</c:v>
                </c:pt>
                <c:pt idx="3">
                  <c:v>55-64 ans</c:v>
                </c:pt>
                <c:pt idx="4">
                  <c:v>65-74 ans</c:v>
                </c:pt>
                <c:pt idx="5">
                  <c:v>75-84 ans</c:v>
                </c:pt>
                <c:pt idx="6">
                  <c:v>85-94 ans</c:v>
                </c:pt>
                <c:pt idx="7">
                  <c:v>95 ans ou plus</c:v>
                </c:pt>
                <c:pt idx="8">
                  <c:v>Ensemble</c:v>
                </c:pt>
              </c:strCache>
            </c:strRef>
          </c:cat>
          <c:val>
            <c:numRef>
              <c:f>'Fig 1.A'!$E$5:$E$13</c:f>
              <c:numCache>
                <c:formatCode>0.0</c:formatCode>
                <c:ptCount val="9"/>
                <c:pt idx="0">
                  <c:v>6.3</c:v>
                </c:pt>
                <c:pt idx="1">
                  <c:v>10.199999999999999</c:v>
                </c:pt>
                <c:pt idx="2">
                  <c:v>9</c:v>
                </c:pt>
                <c:pt idx="3">
                  <c:v>3.7</c:v>
                </c:pt>
                <c:pt idx="4">
                  <c:v>9.1999999999999993</c:v>
                </c:pt>
                <c:pt idx="5">
                  <c:v>10.9</c:v>
                </c:pt>
                <c:pt idx="6">
                  <c:v>7.8</c:v>
                </c:pt>
                <c:pt idx="7">
                  <c:v>9.9</c:v>
                </c:pt>
                <c:pt idx="8">
                  <c:v>8.6999999999999993</c:v>
                </c:pt>
              </c:numCache>
            </c:numRef>
          </c:val>
          <c:extLst>
            <c:ext xmlns:c16="http://schemas.microsoft.com/office/drawing/2014/chart" uri="{C3380CC4-5D6E-409C-BE32-E72D297353CC}">
              <c16:uniqueId val="{00000002-5E33-4F5F-AA13-FF74DD171810}"/>
            </c:ext>
          </c:extLst>
        </c:ser>
        <c:dLbls>
          <c:showLegendKey val="0"/>
          <c:showVal val="0"/>
          <c:showCatName val="0"/>
          <c:showSerName val="0"/>
          <c:showPercent val="0"/>
          <c:showBubbleSize val="0"/>
        </c:dLbls>
        <c:gapWidth val="219"/>
        <c:overlap val="-27"/>
        <c:axId val="2005222479"/>
        <c:axId val="2005222895"/>
      </c:barChart>
      <c:catAx>
        <c:axId val="200522247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05222895"/>
        <c:crosses val="autoZero"/>
        <c:auto val="1"/>
        <c:lblAlgn val="ctr"/>
        <c:lblOffset val="100"/>
        <c:noMultiLvlLbl val="0"/>
      </c:catAx>
      <c:valAx>
        <c:axId val="2005222895"/>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solidFill>
              <a:schemeClr val="bg1">
                <a:lumMod val="75000"/>
              </a:schemeClr>
            </a:solidFill>
            <a:prstDash val="dash"/>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05222479"/>
        <c:crosses val="autoZero"/>
        <c:crossBetween val="between"/>
      </c:valAx>
      <c:spPr>
        <a:noFill/>
        <a:ln>
          <a:solidFill>
            <a:schemeClr val="bg1">
              <a:lumMod val="8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1.5'!$B$5</c:f>
              <c:strCache>
                <c:ptCount val="1"/>
                <c:pt idx="0">
                  <c:v>Femmes</c:v>
                </c:pt>
              </c:strCache>
            </c:strRef>
          </c:tx>
          <c:spPr>
            <a:ln w="25400">
              <a:solidFill>
                <a:srgbClr val="604A7B"/>
              </a:solidFill>
            </a:ln>
          </c:spPr>
          <c:marker>
            <c:symbol val="triangle"/>
            <c:size val="4"/>
            <c:spPr>
              <a:solidFill>
                <a:schemeClr val="bg1"/>
              </a:solidFill>
              <a:ln>
                <a:solidFill>
                  <a:srgbClr val="7030A0"/>
                </a:solidFill>
              </a:ln>
            </c:spPr>
          </c:marker>
          <c:dPt>
            <c:idx val="3"/>
            <c:bubble3D val="0"/>
            <c:spPr>
              <a:ln w="25400">
                <a:solidFill>
                  <a:srgbClr val="604A7B"/>
                </a:solidFill>
              </a:ln>
            </c:spPr>
            <c:extLst>
              <c:ext xmlns:c16="http://schemas.microsoft.com/office/drawing/2014/chart" uri="{C3380CC4-5D6E-409C-BE32-E72D297353CC}">
                <c16:uniqueId val="{00000001-2A96-4F14-BA53-916C11513D5D}"/>
              </c:ext>
            </c:extLst>
          </c:dPt>
          <c:dPt>
            <c:idx val="4"/>
            <c:bubble3D val="0"/>
            <c:spPr>
              <a:ln w="25400">
                <a:solidFill>
                  <a:srgbClr val="604A7B"/>
                </a:solidFill>
              </a:ln>
            </c:spPr>
            <c:extLst>
              <c:ext xmlns:c16="http://schemas.microsoft.com/office/drawing/2014/chart" uri="{C3380CC4-5D6E-409C-BE32-E72D297353CC}">
                <c16:uniqueId val="{00000003-2A96-4F14-BA53-916C11513D5D}"/>
              </c:ext>
            </c:extLst>
          </c:dPt>
          <c:dLbls>
            <c:dLbl>
              <c:idx val="0"/>
              <c:layout/>
              <c:tx>
                <c:rich>
                  <a:bodyPr/>
                  <a:lstStyle/>
                  <a:p>
                    <a:fld id="{0560DB20-8414-4B97-8D22-00D2A316F1B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2A96-4F14-BA53-916C11513D5D}"/>
                </c:ext>
              </c:extLst>
            </c:dLbl>
            <c:dLbl>
              <c:idx val="1"/>
              <c:layout/>
              <c:tx>
                <c:rich>
                  <a:bodyPr/>
                  <a:lstStyle/>
                  <a:p>
                    <a:fld id="{94B3A901-A96B-4F39-82BF-E0CECC15A6E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A96-4F14-BA53-916C11513D5D}"/>
                </c:ext>
              </c:extLst>
            </c:dLbl>
            <c:dLbl>
              <c:idx val="2"/>
              <c:layout/>
              <c:tx>
                <c:rich>
                  <a:bodyPr/>
                  <a:lstStyle/>
                  <a:p>
                    <a:fld id="{678BDE0A-6281-4F18-9826-1353BD80D64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2A96-4F14-BA53-916C11513D5D}"/>
                </c:ext>
              </c:extLst>
            </c:dLbl>
            <c:dLbl>
              <c:idx val="3"/>
              <c:layout/>
              <c:tx>
                <c:rich>
                  <a:bodyPr/>
                  <a:lstStyle/>
                  <a:p>
                    <a:fld id="{BD1090E1-907F-4500-A248-360B337A08C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A96-4F14-BA53-916C11513D5D}"/>
                </c:ext>
              </c:extLst>
            </c:dLbl>
            <c:dLbl>
              <c:idx val="4"/>
              <c:layout/>
              <c:tx>
                <c:rich>
                  <a:bodyPr/>
                  <a:lstStyle/>
                  <a:p>
                    <a:fld id="{D371E3EB-0BC4-4A8E-99C5-A86A25D80DB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A96-4F14-BA53-916C11513D5D}"/>
                </c:ext>
              </c:extLst>
            </c:dLbl>
            <c:dLbl>
              <c:idx val="5"/>
              <c:layout/>
              <c:tx>
                <c:rich>
                  <a:bodyPr/>
                  <a:lstStyle/>
                  <a:p>
                    <a:fld id="{80557CEB-953C-4337-8516-50671F6DE81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A96-4F14-BA53-916C11513D5D}"/>
                </c:ext>
              </c:extLst>
            </c:dLbl>
            <c:dLbl>
              <c:idx val="6"/>
              <c:layout/>
              <c:tx>
                <c:rich>
                  <a:bodyPr/>
                  <a:lstStyle/>
                  <a:p>
                    <a:fld id="{655ED37F-AF9C-48F1-A945-E871665E1C6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2A96-4F14-BA53-916C11513D5D}"/>
                </c:ext>
              </c:extLst>
            </c:dLbl>
            <c:dLbl>
              <c:idx val="7"/>
              <c:layout/>
              <c:tx>
                <c:rich>
                  <a:bodyPr/>
                  <a:lstStyle/>
                  <a:p>
                    <a:fld id="{E64D00B3-DC6A-40BF-811E-C027FC166DA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A96-4F14-BA53-916C11513D5D}"/>
                </c:ext>
              </c:extLst>
            </c:dLbl>
            <c:dLbl>
              <c:idx val="8"/>
              <c:layout/>
              <c:tx>
                <c:rich>
                  <a:bodyPr/>
                  <a:lstStyle/>
                  <a:p>
                    <a:fld id="{5E25B8A3-4749-434A-8205-BCD694AD838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2A96-4F14-BA53-916C11513D5D}"/>
                </c:ext>
              </c:extLst>
            </c:dLbl>
            <c:dLbl>
              <c:idx val="9"/>
              <c:layout/>
              <c:tx>
                <c:rich>
                  <a:bodyPr/>
                  <a:lstStyle/>
                  <a:p>
                    <a:fld id="{547AA206-2279-418F-8C84-0423B560E88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A96-4F14-BA53-916C11513D5D}"/>
                </c:ext>
              </c:extLst>
            </c:dLbl>
            <c:dLbl>
              <c:idx val="10"/>
              <c:layout/>
              <c:tx>
                <c:rich>
                  <a:bodyPr/>
                  <a:lstStyle/>
                  <a:p>
                    <a:fld id="{47D143C8-E80A-4D11-9207-B01B550B1A8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2A96-4F14-BA53-916C11513D5D}"/>
                </c:ext>
              </c:extLst>
            </c:dLbl>
            <c:dLbl>
              <c:idx val="11"/>
              <c:layout/>
              <c:tx>
                <c:rich>
                  <a:bodyPr/>
                  <a:lstStyle/>
                  <a:p>
                    <a:fld id="{076FF33E-4FEB-48A1-A401-BD9E7727A25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A96-4F14-BA53-916C11513D5D}"/>
                </c:ext>
              </c:extLst>
            </c:dLbl>
            <c:dLbl>
              <c:idx val="12"/>
              <c:layout/>
              <c:tx>
                <c:rich>
                  <a:bodyPr/>
                  <a:lstStyle/>
                  <a:p>
                    <a:fld id="{4ACCB824-12FA-44B8-85BB-2E0B7D7B62C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A96-4F14-BA53-916C11513D5D}"/>
                </c:ext>
              </c:extLst>
            </c:dLbl>
            <c:dLbl>
              <c:idx val="13"/>
              <c:layout/>
              <c:tx>
                <c:rich>
                  <a:bodyPr/>
                  <a:lstStyle/>
                  <a:p>
                    <a:fld id="{28CE51A2-BFA9-4D14-BBDE-433DF981DA1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A96-4F14-BA53-916C11513D5D}"/>
                </c:ext>
              </c:extLst>
            </c:dLbl>
            <c:dLbl>
              <c:idx val="14"/>
              <c:layout/>
              <c:tx>
                <c:rich>
                  <a:bodyPr/>
                  <a:lstStyle/>
                  <a:p>
                    <a:fld id="{8FACDFC8-EF03-4615-87C4-725E42FEC52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2A96-4F14-BA53-916C11513D5D}"/>
                </c:ext>
              </c:extLst>
            </c:dLbl>
            <c:dLbl>
              <c:idx val="15"/>
              <c:layout>
                <c:manualLayout>
                  <c:x val="-8.948545861297539E-3"/>
                  <c:y val="-0.12748998651483873"/>
                </c:manualLayout>
              </c:layout>
              <c:tx>
                <c:rich>
                  <a:bodyPr/>
                  <a:lstStyle/>
                  <a:p>
                    <a:r>
                      <a:rPr lang="en-US"/>
                      <a:t>12,6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A96-4F14-BA53-916C11513D5D}"/>
                </c:ext>
              </c:extLst>
            </c:dLbl>
            <c:dLbl>
              <c:idx val="1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A96-4F14-BA53-916C11513D5D}"/>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1.5'!$C$4:$S$4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 1.5'!$C$5:$S$5</c:f>
              <c:numCache>
                <c:formatCode>0.0</c:formatCode>
                <c:ptCount val="17"/>
                <c:pt idx="0">
                  <c:v>9.6999999999999993</c:v>
                </c:pt>
                <c:pt idx="1">
                  <c:v>9.6</c:v>
                </c:pt>
                <c:pt idx="2">
                  <c:v>9.9</c:v>
                </c:pt>
                <c:pt idx="3">
                  <c:v>10</c:v>
                </c:pt>
                <c:pt idx="4">
                  <c:v>9.3000000000000007</c:v>
                </c:pt>
                <c:pt idx="5">
                  <c:v>9.6999999999999993</c:v>
                </c:pt>
                <c:pt idx="6">
                  <c:v>9.8000000000000007</c:v>
                </c:pt>
                <c:pt idx="7">
                  <c:v>10.199999999999999</c:v>
                </c:pt>
                <c:pt idx="8">
                  <c:v>10.5</c:v>
                </c:pt>
                <c:pt idx="9">
                  <c:v>10.5</c:v>
                </c:pt>
                <c:pt idx="10">
                  <c:v>10.6</c:v>
                </c:pt>
                <c:pt idx="11">
                  <c:v>10.5</c:v>
                </c:pt>
                <c:pt idx="12">
                  <c:v>10.8</c:v>
                </c:pt>
                <c:pt idx="13">
                  <c:v>11.2</c:v>
                </c:pt>
                <c:pt idx="14">
                  <c:v>11.5</c:v>
                </c:pt>
                <c:pt idx="15">
                  <c:v>11.8</c:v>
                </c:pt>
                <c:pt idx="16">
                  <c:v>12.6</c:v>
                </c:pt>
              </c:numCache>
            </c:numRef>
          </c:val>
          <c:smooth val="0"/>
          <c:extLst>
            <c:ext xmlns:c15="http://schemas.microsoft.com/office/drawing/2012/chart" uri="{02D57815-91ED-43cb-92C2-25804820EDAC}">
              <c15:datalabelsRange>
                <c15:f>'Fig 1.5'!$C$10:$R$10</c15:f>
                <c15:dlblRangeCache>
                  <c:ptCount val="16"/>
                </c15:dlblRangeCache>
              </c15:datalabelsRange>
            </c:ext>
            <c:ext xmlns:c16="http://schemas.microsoft.com/office/drawing/2014/chart" uri="{C3380CC4-5D6E-409C-BE32-E72D297353CC}">
              <c16:uniqueId val="{00000013-2A96-4F14-BA53-916C11513D5D}"/>
            </c:ext>
          </c:extLst>
        </c:ser>
        <c:ser>
          <c:idx val="1"/>
          <c:order val="1"/>
          <c:tx>
            <c:strRef>
              <c:f>'Fig 1.5'!$B$6</c:f>
              <c:strCache>
                <c:ptCount val="1"/>
                <c:pt idx="0">
                  <c:v>Hommes</c:v>
                </c:pt>
              </c:strCache>
            </c:strRef>
          </c:tx>
          <c:spPr>
            <a:ln w="25400">
              <a:solidFill>
                <a:schemeClr val="accent2">
                  <a:lumMod val="75000"/>
                </a:schemeClr>
              </a:solidFill>
              <a:prstDash val="solid"/>
            </a:ln>
          </c:spPr>
          <c:marker>
            <c:symbol val="x"/>
            <c:size val="4"/>
            <c:spPr>
              <a:noFill/>
              <a:ln>
                <a:solidFill>
                  <a:schemeClr val="accent2">
                    <a:lumMod val="75000"/>
                  </a:schemeClr>
                </a:solidFill>
              </a:ln>
            </c:spPr>
          </c:marker>
          <c:dPt>
            <c:idx val="3"/>
            <c:bubble3D val="0"/>
            <c:extLst>
              <c:ext xmlns:c16="http://schemas.microsoft.com/office/drawing/2014/chart" uri="{C3380CC4-5D6E-409C-BE32-E72D297353CC}">
                <c16:uniqueId val="{00000015-2A96-4F14-BA53-916C11513D5D}"/>
              </c:ext>
            </c:extLst>
          </c:dPt>
          <c:dPt>
            <c:idx val="4"/>
            <c:bubble3D val="0"/>
            <c:extLst>
              <c:ext xmlns:c16="http://schemas.microsoft.com/office/drawing/2014/chart" uri="{C3380CC4-5D6E-409C-BE32-E72D297353CC}">
                <c16:uniqueId val="{00000016-2A96-4F14-BA53-916C11513D5D}"/>
              </c:ext>
            </c:extLst>
          </c:dPt>
          <c:dLbls>
            <c:dLbl>
              <c:idx val="0"/>
              <c:layout/>
              <c:tx>
                <c:rich>
                  <a:bodyPr/>
                  <a:lstStyle/>
                  <a:p>
                    <a:fld id="{1FAAB50B-25F1-4001-910D-D8F675BBAD6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2A96-4F14-BA53-916C11513D5D}"/>
                </c:ext>
              </c:extLst>
            </c:dLbl>
            <c:dLbl>
              <c:idx val="1"/>
              <c:layout/>
              <c:tx>
                <c:rich>
                  <a:bodyPr/>
                  <a:lstStyle/>
                  <a:p>
                    <a:fld id="{F610C3AF-2086-491B-80CA-4C49470D8EE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2A96-4F14-BA53-916C11513D5D}"/>
                </c:ext>
              </c:extLst>
            </c:dLbl>
            <c:dLbl>
              <c:idx val="2"/>
              <c:layout/>
              <c:tx>
                <c:rich>
                  <a:bodyPr/>
                  <a:lstStyle/>
                  <a:p>
                    <a:fld id="{D87A0DFC-1C13-4B0C-80E0-7D7A187D004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2A96-4F14-BA53-916C11513D5D}"/>
                </c:ext>
              </c:extLst>
            </c:dLbl>
            <c:dLbl>
              <c:idx val="3"/>
              <c:layout/>
              <c:tx>
                <c:rich>
                  <a:bodyPr/>
                  <a:lstStyle/>
                  <a:p>
                    <a:fld id="{96495280-6661-4969-9DDC-48C813FDD9F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2A96-4F14-BA53-916C11513D5D}"/>
                </c:ext>
              </c:extLst>
            </c:dLbl>
            <c:dLbl>
              <c:idx val="4"/>
              <c:layout/>
              <c:tx>
                <c:rich>
                  <a:bodyPr/>
                  <a:lstStyle/>
                  <a:p>
                    <a:fld id="{4A87DEA3-2ACC-47DA-B252-82D075066D6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2A96-4F14-BA53-916C11513D5D}"/>
                </c:ext>
              </c:extLst>
            </c:dLbl>
            <c:dLbl>
              <c:idx val="5"/>
              <c:layout/>
              <c:tx>
                <c:rich>
                  <a:bodyPr/>
                  <a:lstStyle/>
                  <a:p>
                    <a:fld id="{21DC6DFF-EF99-4E0C-BC8F-D33D198D70C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2A96-4F14-BA53-916C11513D5D}"/>
                </c:ext>
              </c:extLst>
            </c:dLbl>
            <c:dLbl>
              <c:idx val="6"/>
              <c:layout/>
              <c:tx>
                <c:rich>
                  <a:bodyPr/>
                  <a:lstStyle/>
                  <a:p>
                    <a:fld id="{4B8ACBDE-3AF7-4EC2-A666-5A2281F2D00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2A96-4F14-BA53-916C11513D5D}"/>
                </c:ext>
              </c:extLst>
            </c:dLbl>
            <c:dLbl>
              <c:idx val="7"/>
              <c:layout/>
              <c:tx>
                <c:rich>
                  <a:bodyPr/>
                  <a:lstStyle/>
                  <a:p>
                    <a:fld id="{D9C2F9F9-757D-4CB0-9932-18B7A908159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2A96-4F14-BA53-916C11513D5D}"/>
                </c:ext>
              </c:extLst>
            </c:dLbl>
            <c:dLbl>
              <c:idx val="8"/>
              <c:layout/>
              <c:tx>
                <c:rich>
                  <a:bodyPr/>
                  <a:lstStyle/>
                  <a:p>
                    <a:fld id="{BC3CC6BC-A4E9-40B6-BC79-E29AB9F0333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2A96-4F14-BA53-916C11513D5D}"/>
                </c:ext>
              </c:extLst>
            </c:dLbl>
            <c:dLbl>
              <c:idx val="9"/>
              <c:layout/>
              <c:tx>
                <c:rich>
                  <a:bodyPr/>
                  <a:lstStyle/>
                  <a:p>
                    <a:fld id="{1F4894D4-2F2D-4BFA-AFD0-2CEAF62B347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2A96-4F14-BA53-916C11513D5D}"/>
                </c:ext>
              </c:extLst>
            </c:dLbl>
            <c:dLbl>
              <c:idx val="10"/>
              <c:layout/>
              <c:tx>
                <c:rich>
                  <a:bodyPr/>
                  <a:lstStyle/>
                  <a:p>
                    <a:fld id="{D410F4CE-5070-4E09-BF9F-B14D62E50CB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2A96-4F14-BA53-916C11513D5D}"/>
                </c:ext>
              </c:extLst>
            </c:dLbl>
            <c:dLbl>
              <c:idx val="11"/>
              <c:layout/>
              <c:tx>
                <c:rich>
                  <a:bodyPr/>
                  <a:lstStyle/>
                  <a:p>
                    <a:fld id="{FB70CCFD-C93B-45DE-90C3-060D589656D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2A96-4F14-BA53-916C11513D5D}"/>
                </c:ext>
              </c:extLst>
            </c:dLbl>
            <c:dLbl>
              <c:idx val="12"/>
              <c:layout/>
              <c:tx>
                <c:rich>
                  <a:bodyPr/>
                  <a:lstStyle/>
                  <a:p>
                    <a:fld id="{BC33FB69-AA85-41AB-B76D-38172050E55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2A96-4F14-BA53-916C11513D5D}"/>
                </c:ext>
              </c:extLst>
            </c:dLbl>
            <c:dLbl>
              <c:idx val="13"/>
              <c:layout/>
              <c:tx>
                <c:rich>
                  <a:bodyPr/>
                  <a:lstStyle/>
                  <a:p>
                    <a:fld id="{7BE0264C-2D5E-4FF1-8E8B-FBF86D173CE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2A96-4F14-BA53-916C11513D5D}"/>
                </c:ext>
              </c:extLst>
            </c:dLbl>
            <c:dLbl>
              <c:idx val="14"/>
              <c:layout/>
              <c:tx>
                <c:rich>
                  <a:bodyPr/>
                  <a:lstStyle/>
                  <a:p>
                    <a:fld id="{1DBAE276-65B9-4265-B11B-BC5A2CA220B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2A96-4F14-BA53-916C11513D5D}"/>
                </c:ext>
              </c:extLst>
            </c:dLbl>
            <c:dLbl>
              <c:idx val="15"/>
              <c:layout>
                <c:manualLayout>
                  <c:x val="-8.948545861297539E-3"/>
                  <c:y val="-0.16998664868645161"/>
                </c:manualLayout>
              </c:layout>
              <c:tx>
                <c:rich>
                  <a:bodyPr/>
                  <a:lstStyle/>
                  <a:p>
                    <a:r>
                      <a:rPr lang="en-US"/>
                      <a:t>11,3</a:t>
                    </a:r>
                  </a:p>
                </c:rich>
              </c:tx>
              <c:showLegendKey val="0"/>
              <c:showVal val="0"/>
              <c:showCatName val="0"/>
              <c:showSerName val="0"/>
              <c:showPercent val="0"/>
              <c:showBubbleSize val="0"/>
              <c:extLst>
                <c:ext xmlns:c15="http://schemas.microsoft.com/office/drawing/2012/chart" uri="{CE6537A1-D6FC-4f65-9D91-7224C49458BB}">
                  <c15:layout>
                    <c:manualLayout>
                      <c:w val="0.1060624636685515"/>
                      <c:h val="8.077042767703875E-2"/>
                    </c:manualLayout>
                  </c15:layout>
                </c:ext>
                <c:ext xmlns:c16="http://schemas.microsoft.com/office/drawing/2014/chart" uri="{C3380CC4-5D6E-409C-BE32-E72D297353CC}">
                  <c16:uniqueId val="{00000024-2A96-4F14-BA53-916C11513D5D}"/>
                </c:ext>
              </c:extLst>
            </c:dLbl>
            <c:dLbl>
              <c:idx val="1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A96-4F14-BA53-916C11513D5D}"/>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1.5'!$C$4:$S$4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 1.5'!$C$6:$S$6</c:f>
              <c:numCache>
                <c:formatCode>0.0</c:formatCode>
                <c:ptCount val="17"/>
                <c:pt idx="0">
                  <c:v>8.5</c:v>
                </c:pt>
                <c:pt idx="1">
                  <c:v>8.6999999999999993</c:v>
                </c:pt>
                <c:pt idx="2">
                  <c:v>8.9</c:v>
                </c:pt>
                <c:pt idx="3">
                  <c:v>8.6999999999999993</c:v>
                </c:pt>
                <c:pt idx="4">
                  <c:v>9</c:v>
                </c:pt>
                <c:pt idx="5">
                  <c:v>8.9</c:v>
                </c:pt>
                <c:pt idx="6">
                  <c:v>9.6</c:v>
                </c:pt>
                <c:pt idx="7">
                  <c:v>9.4</c:v>
                </c:pt>
                <c:pt idx="8">
                  <c:v>9.8000000000000007</c:v>
                </c:pt>
                <c:pt idx="9">
                  <c:v>10.3</c:v>
                </c:pt>
                <c:pt idx="10">
                  <c:v>9.8000000000000007</c:v>
                </c:pt>
                <c:pt idx="11">
                  <c:v>9.4</c:v>
                </c:pt>
                <c:pt idx="12">
                  <c:v>9.1999999999999993</c:v>
                </c:pt>
                <c:pt idx="13">
                  <c:v>10.1</c:v>
                </c:pt>
                <c:pt idx="14">
                  <c:v>10.4</c:v>
                </c:pt>
                <c:pt idx="15">
                  <c:v>10.199999999999999</c:v>
                </c:pt>
                <c:pt idx="16">
                  <c:v>11.3</c:v>
                </c:pt>
              </c:numCache>
            </c:numRef>
          </c:val>
          <c:smooth val="0"/>
          <c:extLst>
            <c:ext xmlns:c15="http://schemas.microsoft.com/office/drawing/2012/chart" uri="{02D57815-91ED-43cb-92C2-25804820EDAC}">
              <c15:datalabelsRange>
                <c15:f>'Fig 1.5'!$C$11:$R$11</c15:f>
                <c15:dlblRangeCache>
                  <c:ptCount val="16"/>
                </c15:dlblRangeCache>
              </c15:datalabelsRange>
            </c:ext>
            <c:ext xmlns:c16="http://schemas.microsoft.com/office/drawing/2014/chart" uri="{C3380CC4-5D6E-409C-BE32-E72D297353CC}">
              <c16:uniqueId val="{00000026-2A96-4F14-BA53-916C11513D5D}"/>
            </c:ext>
          </c:extLst>
        </c:ser>
        <c:dLbls>
          <c:showLegendKey val="0"/>
          <c:showVal val="0"/>
          <c:showCatName val="0"/>
          <c:showSerName val="0"/>
          <c:showPercent val="0"/>
          <c:showBubbleSize val="0"/>
        </c:dLbls>
        <c:marker val="1"/>
        <c:smooth val="0"/>
        <c:axId val="189014400"/>
        <c:axId val="189017088"/>
      </c:lineChart>
      <c:catAx>
        <c:axId val="189014400"/>
        <c:scaling>
          <c:orientation val="minMax"/>
        </c:scaling>
        <c:delete val="0"/>
        <c:axPos val="b"/>
        <c:title>
          <c:tx>
            <c:rich>
              <a:bodyPr/>
              <a:lstStyle/>
              <a:p>
                <a:pPr>
                  <a:defRPr/>
                </a:pPr>
                <a:r>
                  <a:rPr lang="en-US"/>
                  <a:t>année</a:t>
                </a:r>
              </a:p>
            </c:rich>
          </c:tx>
          <c:layout>
            <c:manualLayout>
              <c:xMode val="edge"/>
              <c:yMode val="edge"/>
              <c:x val="0.85721009706001516"/>
              <c:y val="0.86451553805124359"/>
            </c:manualLayout>
          </c:layout>
          <c:overlay val="0"/>
        </c:title>
        <c:numFmt formatCode="General" sourceLinked="1"/>
        <c:majorTickMark val="out"/>
        <c:minorTickMark val="none"/>
        <c:tickLblPos val="nextTo"/>
        <c:txPr>
          <a:bodyPr/>
          <a:lstStyle/>
          <a:p>
            <a:pPr>
              <a:defRPr sz="700"/>
            </a:pPr>
            <a:endParaRPr lang="fr-FR"/>
          </a:p>
        </c:txPr>
        <c:crossAx val="189017088"/>
        <c:crosses val="autoZero"/>
        <c:auto val="1"/>
        <c:lblAlgn val="ctr"/>
        <c:lblOffset val="100"/>
        <c:tickLblSkip val="1"/>
        <c:noMultiLvlLbl val="0"/>
      </c:catAx>
      <c:valAx>
        <c:axId val="189017088"/>
        <c:scaling>
          <c:orientation val="minMax"/>
          <c:max val="14"/>
          <c:min val="8"/>
        </c:scaling>
        <c:delete val="0"/>
        <c:axPos val="l"/>
        <c:majorGridlines>
          <c:spPr>
            <a:ln>
              <a:prstDash val="dash"/>
            </a:ln>
          </c:spPr>
        </c:majorGridlines>
        <c:numFmt formatCode="#,##0" sourceLinked="0"/>
        <c:majorTickMark val="out"/>
        <c:minorTickMark val="none"/>
        <c:tickLblPos val="nextTo"/>
        <c:crossAx val="189014400"/>
        <c:crosses val="autoZero"/>
        <c:crossBetween val="midCat"/>
        <c:majorUnit val="1"/>
      </c:valAx>
      <c:spPr>
        <a:ln>
          <a:solidFill>
            <a:schemeClr val="tx1">
              <a:tint val="75000"/>
              <a:shade val="95000"/>
              <a:satMod val="105000"/>
            </a:schemeClr>
          </a:solidFill>
        </a:ln>
      </c:spPr>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spPr>
    <a:ln>
      <a:solidFill>
        <a:schemeClr val="bg2">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1.5'!$B$8</c:f>
              <c:strCache>
                <c:ptCount val="1"/>
                <c:pt idx="0">
                  <c:v>Femmes</c:v>
                </c:pt>
              </c:strCache>
            </c:strRef>
          </c:tx>
          <c:spPr>
            <a:ln w="25400">
              <a:solidFill>
                <a:srgbClr val="604A7B"/>
              </a:solidFill>
            </a:ln>
          </c:spPr>
          <c:marker>
            <c:symbol val="triangle"/>
            <c:size val="4"/>
            <c:spPr>
              <a:solidFill>
                <a:schemeClr val="bg1"/>
              </a:solidFill>
              <a:ln>
                <a:solidFill>
                  <a:srgbClr val="7030A0"/>
                </a:solidFill>
              </a:ln>
            </c:spPr>
          </c:marker>
          <c:dPt>
            <c:idx val="3"/>
            <c:bubble3D val="0"/>
            <c:spPr>
              <a:ln w="25400">
                <a:solidFill>
                  <a:srgbClr val="604A7B"/>
                </a:solidFill>
              </a:ln>
            </c:spPr>
            <c:extLst>
              <c:ext xmlns:c16="http://schemas.microsoft.com/office/drawing/2014/chart" uri="{C3380CC4-5D6E-409C-BE32-E72D297353CC}">
                <c16:uniqueId val="{00000001-13AD-42E7-9BD0-F820D2AB17C5}"/>
              </c:ext>
            </c:extLst>
          </c:dPt>
          <c:dPt>
            <c:idx val="4"/>
            <c:bubble3D val="0"/>
            <c:spPr>
              <a:ln w="25400">
                <a:solidFill>
                  <a:srgbClr val="604A7B"/>
                </a:solidFill>
              </a:ln>
            </c:spPr>
            <c:extLst>
              <c:ext xmlns:c16="http://schemas.microsoft.com/office/drawing/2014/chart" uri="{C3380CC4-5D6E-409C-BE32-E72D297353CC}">
                <c16:uniqueId val="{00000003-13AD-42E7-9BD0-F820D2AB17C5}"/>
              </c:ext>
            </c:extLst>
          </c:dPt>
          <c:dLbls>
            <c:dLbl>
              <c:idx val="0"/>
              <c:layout/>
              <c:tx>
                <c:rich>
                  <a:bodyPr/>
                  <a:lstStyle/>
                  <a:p>
                    <a:fld id="{EE290D18-3E86-41CB-82E6-B617BEE9BDD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13AD-42E7-9BD0-F820D2AB17C5}"/>
                </c:ext>
              </c:extLst>
            </c:dLbl>
            <c:dLbl>
              <c:idx val="1"/>
              <c:layout/>
              <c:tx>
                <c:rich>
                  <a:bodyPr/>
                  <a:lstStyle/>
                  <a:p>
                    <a:fld id="{D4A87B50-103D-4820-BBF8-AAEAE24BAC9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3AD-42E7-9BD0-F820D2AB17C5}"/>
                </c:ext>
              </c:extLst>
            </c:dLbl>
            <c:dLbl>
              <c:idx val="2"/>
              <c:layout/>
              <c:tx>
                <c:rich>
                  <a:bodyPr/>
                  <a:lstStyle/>
                  <a:p>
                    <a:fld id="{5EAD497F-D3CE-41CE-BC73-D7314C8EEC1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3AD-42E7-9BD0-F820D2AB17C5}"/>
                </c:ext>
              </c:extLst>
            </c:dLbl>
            <c:dLbl>
              <c:idx val="3"/>
              <c:layout/>
              <c:tx>
                <c:rich>
                  <a:bodyPr/>
                  <a:lstStyle/>
                  <a:p>
                    <a:fld id="{6D3BACA9-1993-4767-9D94-17AD601C4ED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13AD-42E7-9BD0-F820D2AB17C5}"/>
                </c:ext>
              </c:extLst>
            </c:dLbl>
            <c:dLbl>
              <c:idx val="4"/>
              <c:layout/>
              <c:tx>
                <c:rich>
                  <a:bodyPr/>
                  <a:lstStyle/>
                  <a:p>
                    <a:fld id="{26AF9E31-6CA6-4956-94E7-BEB4F665FB8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3AD-42E7-9BD0-F820D2AB17C5}"/>
                </c:ext>
              </c:extLst>
            </c:dLbl>
            <c:dLbl>
              <c:idx val="5"/>
              <c:layout/>
              <c:tx>
                <c:rich>
                  <a:bodyPr/>
                  <a:lstStyle/>
                  <a:p>
                    <a:fld id="{63FEB7F5-3F89-471D-BB86-275221BDB18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3AD-42E7-9BD0-F820D2AB17C5}"/>
                </c:ext>
              </c:extLst>
            </c:dLbl>
            <c:dLbl>
              <c:idx val="6"/>
              <c:layout/>
              <c:tx>
                <c:rich>
                  <a:bodyPr/>
                  <a:lstStyle/>
                  <a:p>
                    <a:fld id="{52C267E9-941B-4875-BC5F-4E16E8379E2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13AD-42E7-9BD0-F820D2AB17C5}"/>
                </c:ext>
              </c:extLst>
            </c:dLbl>
            <c:dLbl>
              <c:idx val="7"/>
              <c:layout/>
              <c:tx>
                <c:rich>
                  <a:bodyPr/>
                  <a:lstStyle/>
                  <a:p>
                    <a:fld id="{66CEB9A3-1D00-4AD0-85B2-71B4341A5D0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13AD-42E7-9BD0-F820D2AB17C5}"/>
                </c:ext>
              </c:extLst>
            </c:dLbl>
            <c:dLbl>
              <c:idx val="8"/>
              <c:layout/>
              <c:tx>
                <c:rich>
                  <a:bodyPr/>
                  <a:lstStyle/>
                  <a:p>
                    <a:fld id="{843FFAE7-028A-409C-AFC0-5696E7A7638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13AD-42E7-9BD0-F820D2AB17C5}"/>
                </c:ext>
              </c:extLst>
            </c:dLbl>
            <c:dLbl>
              <c:idx val="9"/>
              <c:layout/>
              <c:tx>
                <c:rich>
                  <a:bodyPr/>
                  <a:lstStyle/>
                  <a:p>
                    <a:fld id="{D4D71731-BA6E-460B-BB60-51EE6C12C7D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13AD-42E7-9BD0-F820D2AB17C5}"/>
                </c:ext>
              </c:extLst>
            </c:dLbl>
            <c:dLbl>
              <c:idx val="10"/>
              <c:layout/>
              <c:tx>
                <c:rich>
                  <a:bodyPr/>
                  <a:lstStyle/>
                  <a:p>
                    <a:fld id="{C29C1E53-054A-40AC-82DF-1476E05D04D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13AD-42E7-9BD0-F820D2AB17C5}"/>
                </c:ext>
              </c:extLst>
            </c:dLbl>
            <c:dLbl>
              <c:idx val="11"/>
              <c:layout/>
              <c:tx>
                <c:rich>
                  <a:bodyPr/>
                  <a:lstStyle/>
                  <a:p>
                    <a:fld id="{D457EC25-5634-47C2-93CD-A2E12BD62F8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3AD-42E7-9BD0-F820D2AB17C5}"/>
                </c:ext>
              </c:extLst>
            </c:dLbl>
            <c:dLbl>
              <c:idx val="12"/>
              <c:layout/>
              <c:tx>
                <c:rich>
                  <a:bodyPr/>
                  <a:lstStyle/>
                  <a:p>
                    <a:fld id="{7D60688A-972D-4BE0-A81A-76AF4B1AD08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13AD-42E7-9BD0-F820D2AB17C5}"/>
                </c:ext>
              </c:extLst>
            </c:dLbl>
            <c:dLbl>
              <c:idx val="13"/>
              <c:layout/>
              <c:tx>
                <c:rich>
                  <a:bodyPr/>
                  <a:lstStyle/>
                  <a:p>
                    <a:fld id="{13F9F226-2816-4289-BB9C-49D42B475C5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13AD-42E7-9BD0-F820D2AB17C5}"/>
                </c:ext>
              </c:extLst>
            </c:dLbl>
            <c:dLbl>
              <c:idx val="14"/>
              <c:layout/>
              <c:tx>
                <c:rich>
                  <a:bodyPr/>
                  <a:lstStyle/>
                  <a:p>
                    <a:fld id="{5512C4BD-061C-448E-896A-D2D2EB1BADA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13AD-42E7-9BD0-F820D2AB17C5}"/>
                </c:ext>
              </c:extLst>
            </c:dLbl>
            <c:dLbl>
              <c:idx val="15"/>
              <c:layout>
                <c:manualLayout>
                  <c:x val="-4.4742729306487695E-3"/>
                  <c:y val="-4.7808744943064557E-2"/>
                </c:manualLayout>
              </c:layout>
              <c:tx>
                <c:rich>
                  <a:bodyPr/>
                  <a:lstStyle/>
                  <a:p>
                    <a:r>
                      <a:rPr lang="en-US"/>
                      <a:t>10,6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3AD-42E7-9BD0-F820D2AB17C5}"/>
                </c:ext>
              </c:extLst>
            </c:dLbl>
            <c:dLbl>
              <c:idx val="1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3AD-42E7-9BD0-F820D2AB17C5}"/>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1.5'!$C$7:$S$7</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 1.5'!$C$8:$S$8</c:f>
              <c:numCache>
                <c:formatCode>0.0</c:formatCode>
                <c:ptCount val="17"/>
                <c:pt idx="0">
                  <c:v>12.3</c:v>
                </c:pt>
                <c:pt idx="1">
                  <c:v>12.799999999999999</c:v>
                </c:pt>
                <c:pt idx="2">
                  <c:v>12.6</c:v>
                </c:pt>
                <c:pt idx="3">
                  <c:v>12.5</c:v>
                </c:pt>
                <c:pt idx="4">
                  <c:v>13.3</c:v>
                </c:pt>
                <c:pt idx="5">
                  <c:v>13</c:v>
                </c:pt>
                <c:pt idx="6">
                  <c:v>13.2</c:v>
                </c:pt>
                <c:pt idx="7">
                  <c:v>12.600000000000001</c:v>
                </c:pt>
                <c:pt idx="8">
                  <c:v>12.5</c:v>
                </c:pt>
                <c:pt idx="9">
                  <c:v>12.8</c:v>
                </c:pt>
                <c:pt idx="10">
                  <c:v>12.4</c:v>
                </c:pt>
                <c:pt idx="11">
                  <c:v>12.7</c:v>
                </c:pt>
                <c:pt idx="12">
                  <c:v>12.399999999999999</c:v>
                </c:pt>
                <c:pt idx="13">
                  <c:v>12.100000000000001</c:v>
                </c:pt>
                <c:pt idx="14">
                  <c:v>11.899999999999999</c:v>
                </c:pt>
                <c:pt idx="15">
                  <c:v>11.2</c:v>
                </c:pt>
                <c:pt idx="16">
                  <c:v>10.6</c:v>
                </c:pt>
              </c:numCache>
            </c:numRef>
          </c:val>
          <c:smooth val="0"/>
          <c:extLst>
            <c:ext xmlns:c15="http://schemas.microsoft.com/office/drawing/2012/chart" uri="{02D57815-91ED-43cb-92C2-25804820EDAC}">
              <c15:datalabelsRange>
                <c15:f>'Fig 1.5'!$C$13:$R$13</c15:f>
                <c15:dlblRangeCache>
                  <c:ptCount val="16"/>
                </c15:dlblRangeCache>
              </c15:datalabelsRange>
            </c:ext>
            <c:ext xmlns:c16="http://schemas.microsoft.com/office/drawing/2014/chart" uri="{C3380CC4-5D6E-409C-BE32-E72D297353CC}">
              <c16:uniqueId val="{00000013-13AD-42E7-9BD0-F820D2AB17C5}"/>
            </c:ext>
          </c:extLst>
        </c:ser>
        <c:ser>
          <c:idx val="1"/>
          <c:order val="1"/>
          <c:tx>
            <c:strRef>
              <c:f>'Fig 1.5'!$B$9</c:f>
              <c:strCache>
                <c:ptCount val="1"/>
                <c:pt idx="0">
                  <c:v>Hommes</c:v>
                </c:pt>
              </c:strCache>
            </c:strRef>
          </c:tx>
          <c:spPr>
            <a:ln w="25400">
              <a:solidFill>
                <a:schemeClr val="accent2">
                  <a:lumMod val="75000"/>
                </a:schemeClr>
              </a:solidFill>
              <a:prstDash val="solid"/>
            </a:ln>
          </c:spPr>
          <c:marker>
            <c:symbol val="x"/>
            <c:size val="4"/>
            <c:spPr>
              <a:noFill/>
              <a:ln>
                <a:solidFill>
                  <a:schemeClr val="accent2">
                    <a:lumMod val="75000"/>
                  </a:schemeClr>
                </a:solidFill>
              </a:ln>
            </c:spPr>
          </c:marker>
          <c:dPt>
            <c:idx val="3"/>
            <c:bubble3D val="0"/>
            <c:extLst>
              <c:ext xmlns:c16="http://schemas.microsoft.com/office/drawing/2014/chart" uri="{C3380CC4-5D6E-409C-BE32-E72D297353CC}">
                <c16:uniqueId val="{00000015-13AD-42E7-9BD0-F820D2AB17C5}"/>
              </c:ext>
            </c:extLst>
          </c:dPt>
          <c:dPt>
            <c:idx val="4"/>
            <c:bubble3D val="0"/>
            <c:extLst>
              <c:ext xmlns:c16="http://schemas.microsoft.com/office/drawing/2014/chart" uri="{C3380CC4-5D6E-409C-BE32-E72D297353CC}">
                <c16:uniqueId val="{00000016-13AD-42E7-9BD0-F820D2AB17C5}"/>
              </c:ext>
            </c:extLst>
          </c:dPt>
          <c:dLbls>
            <c:dLbl>
              <c:idx val="0"/>
              <c:layout/>
              <c:tx>
                <c:rich>
                  <a:bodyPr/>
                  <a:lstStyle/>
                  <a:p>
                    <a:fld id="{EECD7CA7-DB4E-4D76-B1CD-7079D99BF18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13AD-42E7-9BD0-F820D2AB17C5}"/>
                </c:ext>
              </c:extLst>
            </c:dLbl>
            <c:dLbl>
              <c:idx val="1"/>
              <c:layout/>
              <c:tx>
                <c:rich>
                  <a:bodyPr/>
                  <a:lstStyle/>
                  <a:p>
                    <a:fld id="{27830385-2D99-44A9-B157-8DFCE521585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13AD-42E7-9BD0-F820D2AB17C5}"/>
                </c:ext>
              </c:extLst>
            </c:dLbl>
            <c:dLbl>
              <c:idx val="2"/>
              <c:layout/>
              <c:tx>
                <c:rich>
                  <a:bodyPr/>
                  <a:lstStyle/>
                  <a:p>
                    <a:fld id="{669F8879-82DA-474D-A2C8-17A923F803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13AD-42E7-9BD0-F820D2AB17C5}"/>
                </c:ext>
              </c:extLst>
            </c:dLbl>
            <c:dLbl>
              <c:idx val="3"/>
              <c:layout/>
              <c:tx>
                <c:rich>
                  <a:bodyPr/>
                  <a:lstStyle/>
                  <a:p>
                    <a:fld id="{5DBC441E-6B2A-443E-A322-46BBD6ED97F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13AD-42E7-9BD0-F820D2AB17C5}"/>
                </c:ext>
              </c:extLst>
            </c:dLbl>
            <c:dLbl>
              <c:idx val="4"/>
              <c:layout/>
              <c:tx>
                <c:rich>
                  <a:bodyPr/>
                  <a:lstStyle/>
                  <a:p>
                    <a:fld id="{C9BCB8F5-CFB2-4F43-AEE5-F9D0CA704CE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13AD-42E7-9BD0-F820D2AB17C5}"/>
                </c:ext>
              </c:extLst>
            </c:dLbl>
            <c:dLbl>
              <c:idx val="5"/>
              <c:layout/>
              <c:tx>
                <c:rich>
                  <a:bodyPr/>
                  <a:lstStyle/>
                  <a:p>
                    <a:fld id="{4410EFE7-C9BA-4C70-98B8-A6B3E0FE0F6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13AD-42E7-9BD0-F820D2AB17C5}"/>
                </c:ext>
              </c:extLst>
            </c:dLbl>
            <c:dLbl>
              <c:idx val="6"/>
              <c:layout/>
              <c:tx>
                <c:rich>
                  <a:bodyPr/>
                  <a:lstStyle/>
                  <a:p>
                    <a:fld id="{C10DC0DE-D8DC-4264-844F-7A960D84B9D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13AD-42E7-9BD0-F820D2AB17C5}"/>
                </c:ext>
              </c:extLst>
            </c:dLbl>
            <c:dLbl>
              <c:idx val="7"/>
              <c:layout/>
              <c:tx>
                <c:rich>
                  <a:bodyPr/>
                  <a:lstStyle/>
                  <a:p>
                    <a:fld id="{D23BF5B9-7333-42AA-9856-FB03CDAC20D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13AD-42E7-9BD0-F820D2AB17C5}"/>
                </c:ext>
              </c:extLst>
            </c:dLbl>
            <c:dLbl>
              <c:idx val="8"/>
              <c:layout/>
              <c:tx>
                <c:rich>
                  <a:bodyPr/>
                  <a:lstStyle/>
                  <a:p>
                    <a:fld id="{1390C534-F2FE-42EB-BD92-4EE047308AD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13AD-42E7-9BD0-F820D2AB17C5}"/>
                </c:ext>
              </c:extLst>
            </c:dLbl>
            <c:dLbl>
              <c:idx val="9"/>
              <c:layout/>
              <c:tx>
                <c:rich>
                  <a:bodyPr/>
                  <a:lstStyle/>
                  <a:p>
                    <a:fld id="{F4E1AF21-6442-44FC-B71C-6CA968F2571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13AD-42E7-9BD0-F820D2AB17C5}"/>
                </c:ext>
              </c:extLst>
            </c:dLbl>
            <c:dLbl>
              <c:idx val="10"/>
              <c:layout/>
              <c:tx>
                <c:rich>
                  <a:bodyPr/>
                  <a:lstStyle/>
                  <a:p>
                    <a:fld id="{55BFA1BA-628C-438E-8F56-53B06280E22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13AD-42E7-9BD0-F820D2AB17C5}"/>
                </c:ext>
              </c:extLst>
            </c:dLbl>
            <c:dLbl>
              <c:idx val="11"/>
              <c:layout/>
              <c:tx>
                <c:rich>
                  <a:bodyPr/>
                  <a:lstStyle/>
                  <a:p>
                    <a:fld id="{82733685-DBA0-4575-8F91-8F9E6A28208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13AD-42E7-9BD0-F820D2AB17C5}"/>
                </c:ext>
              </c:extLst>
            </c:dLbl>
            <c:dLbl>
              <c:idx val="12"/>
              <c:layout/>
              <c:tx>
                <c:rich>
                  <a:bodyPr/>
                  <a:lstStyle/>
                  <a:p>
                    <a:fld id="{95075617-EEAB-4DC2-9B3A-4192C02C2A9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13AD-42E7-9BD0-F820D2AB17C5}"/>
                </c:ext>
              </c:extLst>
            </c:dLbl>
            <c:dLbl>
              <c:idx val="13"/>
              <c:layout/>
              <c:tx>
                <c:rich>
                  <a:bodyPr/>
                  <a:lstStyle/>
                  <a:p>
                    <a:fld id="{096B884B-C257-448D-AB12-092B4DEBCED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13AD-42E7-9BD0-F820D2AB17C5}"/>
                </c:ext>
              </c:extLst>
            </c:dLbl>
            <c:dLbl>
              <c:idx val="14"/>
              <c:layout/>
              <c:tx>
                <c:rich>
                  <a:bodyPr/>
                  <a:lstStyle/>
                  <a:p>
                    <a:fld id="{467AD445-5C3E-4A8E-810C-9EE494608DD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13AD-42E7-9BD0-F820D2AB17C5}"/>
                </c:ext>
              </c:extLst>
            </c:dLbl>
            <c:dLbl>
              <c:idx val="15"/>
              <c:layout>
                <c:manualLayout>
                  <c:x val="-1.3422818791946308E-2"/>
                  <c:y val="-4.2496662171612902E-2"/>
                </c:manualLayout>
              </c:layout>
              <c:tx>
                <c:rich>
                  <a:bodyPr/>
                  <a:lstStyle/>
                  <a:p>
                    <a:r>
                      <a:rPr lang="en-US"/>
                      <a:t>7,8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13AD-42E7-9BD0-F820D2AB17C5}"/>
                </c:ext>
              </c:extLst>
            </c:dLbl>
            <c:dLbl>
              <c:idx val="1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13AD-42E7-9BD0-F820D2AB17C5}"/>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1.5'!$C$7:$S$7</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 1.5'!$C$9:$S$9</c:f>
              <c:numCache>
                <c:formatCode>0.0</c:formatCode>
                <c:ptCount val="17"/>
                <c:pt idx="0">
                  <c:v>9.1999999999999993</c:v>
                </c:pt>
                <c:pt idx="1">
                  <c:v>9.3000000000000007</c:v>
                </c:pt>
                <c:pt idx="2">
                  <c:v>9.2000000000000011</c:v>
                </c:pt>
                <c:pt idx="3">
                  <c:v>9.5</c:v>
                </c:pt>
                <c:pt idx="4">
                  <c:v>9.3999999999999986</c:v>
                </c:pt>
                <c:pt idx="5">
                  <c:v>9.7000000000000011</c:v>
                </c:pt>
                <c:pt idx="6">
                  <c:v>9.2999999999999989</c:v>
                </c:pt>
                <c:pt idx="7">
                  <c:v>9.4</c:v>
                </c:pt>
                <c:pt idx="8">
                  <c:v>9.1999999999999993</c:v>
                </c:pt>
                <c:pt idx="9">
                  <c:v>9</c:v>
                </c:pt>
                <c:pt idx="10">
                  <c:v>9.3000000000000007</c:v>
                </c:pt>
                <c:pt idx="11">
                  <c:v>9.9</c:v>
                </c:pt>
                <c:pt idx="12">
                  <c:v>10.199999999999999</c:v>
                </c:pt>
                <c:pt idx="13">
                  <c:v>9.4</c:v>
                </c:pt>
                <c:pt idx="14">
                  <c:v>9.2000000000000011</c:v>
                </c:pt>
                <c:pt idx="15">
                  <c:v>8.6999999999999993</c:v>
                </c:pt>
                <c:pt idx="16">
                  <c:v>7.8000000000000007</c:v>
                </c:pt>
              </c:numCache>
            </c:numRef>
          </c:val>
          <c:smooth val="0"/>
          <c:extLst>
            <c:ext xmlns:c15="http://schemas.microsoft.com/office/drawing/2012/chart" uri="{02D57815-91ED-43cb-92C2-25804820EDAC}">
              <c15:datalabelsRange>
                <c15:f>'Fig 1.5'!$C$14:$R$14</c15:f>
                <c15:dlblRangeCache>
                  <c:ptCount val="16"/>
                </c15:dlblRangeCache>
              </c15:datalabelsRange>
            </c:ext>
            <c:ext xmlns:c16="http://schemas.microsoft.com/office/drawing/2014/chart" uri="{C3380CC4-5D6E-409C-BE32-E72D297353CC}">
              <c16:uniqueId val="{00000026-13AD-42E7-9BD0-F820D2AB17C5}"/>
            </c:ext>
          </c:extLst>
        </c:ser>
        <c:dLbls>
          <c:showLegendKey val="0"/>
          <c:showVal val="0"/>
          <c:showCatName val="0"/>
          <c:showSerName val="0"/>
          <c:showPercent val="0"/>
          <c:showBubbleSize val="0"/>
        </c:dLbls>
        <c:marker val="1"/>
        <c:smooth val="0"/>
        <c:axId val="81487744"/>
        <c:axId val="81489920"/>
      </c:lineChart>
      <c:catAx>
        <c:axId val="81487744"/>
        <c:scaling>
          <c:orientation val="minMax"/>
        </c:scaling>
        <c:delete val="0"/>
        <c:axPos val="b"/>
        <c:title>
          <c:tx>
            <c:rich>
              <a:bodyPr/>
              <a:lstStyle/>
              <a:p>
                <a:pPr>
                  <a:defRPr/>
                </a:pPr>
                <a:r>
                  <a:rPr lang="en-US"/>
                  <a:t>année</a:t>
                </a:r>
              </a:p>
            </c:rich>
          </c:tx>
          <c:layout>
            <c:manualLayout>
              <c:xMode val="edge"/>
              <c:yMode val="edge"/>
              <c:x val="0.85273582412936633"/>
              <c:y val="0.86451553805124359"/>
            </c:manualLayout>
          </c:layout>
          <c:overlay val="0"/>
        </c:title>
        <c:numFmt formatCode="General" sourceLinked="1"/>
        <c:majorTickMark val="out"/>
        <c:minorTickMark val="none"/>
        <c:tickLblPos val="nextTo"/>
        <c:txPr>
          <a:bodyPr/>
          <a:lstStyle/>
          <a:p>
            <a:pPr>
              <a:defRPr sz="700"/>
            </a:pPr>
            <a:endParaRPr lang="fr-FR"/>
          </a:p>
        </c:txPr>
        <c:crossAx val="81489920"/>
        <c:crosses val="autoZero"/>
        <c:auto val="1"/>
        <c:lblAlgn val="ctr"/>
        <c:lblOffset val="100"/>
        <c:tickLblSkip val="1"/>
        <c:noMultiLvlLbl val="0"/>
      </c:catAx>
      <c:valAx>
        <c:axId val="81489920"/>
        <c:scaling>
          <c:orientation val="minMax"/>
          <c:max val="14"/>
          <c:min val="7"/>
        </c:scaling>
        <c:delete val="0"/>
        <c:axPos val="l"/>
        <c:majorGridlines>
          <c:spPr>
            <a:ln>
              <a:prstDash val="dash"/>
            </a:ln>
          </c:spPr>
        </c:majorGridlines>
        <c:numFmt formatCode="#,##0" sourceLinked="0"/>
        <c:majorTickMark val="out"/>
        <c:minorTickMark val="none"/>
        <c:tickLblPos val="nextTo"/>
        <c:crossAx val="81487744"/>
        <c:crosses val="autoZero"/>
        <c:crossBetween val="midCat"/>
        <c:majorUnit val="1"/>
      </c:valAx>
      <c:spPr>
        <a:ln>
          <a:solidFill>
            <a:schemeClr val="tx1">
              <a:tint val="75000"/>
              <a:shade val="95000"/>
              <a:satMod val="105000"/>
            </a:schemeClr>
          </a:solidFill>
        </a:ln>
      </c:spPr>
    </c:plotArea>
    <c:legend>
      <c:legendPos val="b"/>
      <c:layout>
        <c:manualLayout>
          <c:xMode val="edge"/>
          <c:yMode val="edge"/>
          <c:x val="0"/>
          <c:y val="0.90191218248802896"/>
          <c:w val="0.97983148148148147"/>
          <c:h val="9.3383905476715504E-2"/>
        </c:manualLayout>
      </c:layout>
      <c:overlay val="0"/>
      <c:txPr>
        <a:bodyPr/>
        <a:lstStyle/>
        <a:p>
          <a:pPr rtl="0">
            <a:defRPr sz="900"/>
          </a:pPr>
          <a:endParaRPr lang="fr-FR"/>
        </a:p>
      </c:txPr>
    </c:legend>
    <c:plotVisOnly val="1"/>
    <c:dispBlanksAs val="gap"/>
    <c:showDLblsOverMax val="0"/>
  </c:chart>
  <c:spPr>
    <a:ln>
      <a:solidFill>
        <a:schemeClr val="bg2">
          <a:lumMod val="50000"/>
        </a:schemeClr>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85725</xdr:colOff>
      <xdr:row>18</xdr:row>
      <xdr:rowOff>57150</xdr:rowOff>
    </xdr:from>
    <xdr:to>
      <xdr:col>17</xdr:col>
      <xdr:colOff>47625</xdr:colOff>
      <xdr:row>30</xdr:row>
      <xdr:rowOff>161926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10</xdr:row>
      <xdr:rowOff>95250</xdr:rowOff>
    </xdr:from>
    <xdr:to>
      <xdr:col>13</xdr:col>
      <xdr:colOff>276225</xdr:colOff>
      <xdr:row>15</xdr:row>
      <xdr:rowOff>57150</xdr:rowOff>
    </xdr:to>
    <xdr:sp macro="" textlink="">
      <xdr:nvSpPr>
        <xdr:cNvPr id="3" name="ZoneTexte 2"/>
        <xdr:cNvSpPr txBox="1"/>
      </xdr:nvSpPr>
      <xdr:spPr>
        <a:xfrm>
          <a:off x="819150" y="204787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conjoncturel de fécondité (ICF) est la somme des taux de fécondité par âge observés une année donnée, c’est-à-dire du nombre d’enfants nés vivants des femmes de cet âge au cours de l’année, rapporté à la population moyenne de l’année des femmes de même âge. Les hypothèses en projection sont constantes à partir de 2030 jusqu’en 2070.</a:t>
          </a:r>
        </a:p>
        <a:p>
          <a:pPr algn="l"/>
          <a:r>
            <a:rPr lang="fr-FR" sz="1000" i="1">
              <a:solidFill>
                <a:schemeClr val="dk1"/>
              </a:solidFill>
              <a:effectLst/>
              <a:latin typeface="Times New Roman" panose="02020603050405020304" pitchFamily="18" charset="0"/>
              <a:ea typeface="+mn-ea"/>
              <a:cs typeface="Times New Roman" panose="02020603050405020304" pitchFamily="18" charset="0"/>
            </a:rPr>
            <a:t>Champ : France hors Mayotte jusqu'en 2013, y compris Mayotte à partir de 2014.</a:t>
          </a:r>
        </a:p>
        <a:p>
          <a:pPr algn="l"/>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2022 et projections de population 2021-2070.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171451</xdr:colOff>
      <xdr:row>13</xdr:row>
      <xdr:rowOff>66674</xdr:rowOff>
    </xdr:from>
    <xdr:to>
      <xdr:col>9</xdr:col>
      <xdr:colOff>371475</xdr:colOff>
      <xdr:row>27</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152401</xdr:colOff>
      <xdr:row>27</xdr:row>
      <xdr:rowOff>95250</xdr:rowOff>
    </xdr:from>
    <xdr:ext cx="7486649" cy="387286"/>
    <xdr:sp macro="" textlink="">
      <xdr:nvSpPr>
        <xdr:cNvPr id="3" name="ZoneTexte 2"/>
        <xdr:cNvSpPr txBox="1"/>
      </xdr:nvSpPr>
      <xdr:spPr>
        <a:xfrm>
          <a:off x="152401" y="5076825"/>
          <a:ext cx="7486649" cy="387286"/>
        </a:xfrm>
        <a:prstGeom prst="rect">
          <a:avLst/>
        </a:prstGeom>
        <a:no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00" i="1">
              <a:latin typeface="Times New Roman" panose="02020603050405020304" pitchFamily="18" charset="0"/>
              <a:cs typeface="Times New Roman" panose="02020603050405020304" pitchFamily="18" charset="0"/>
            </a:rPr>
            <a:t>Champ : France hors Mayotte jusqu’en 2013, France entière à partir de 2014.</a:t>
          </a:r>
        </a:p>
        <a:p>
          <a:r>
            <a:rPr lang="fr-FR" sz="1000" i="1">
              <a:latin typeface="Times New Roman" panose="02020603050405020304" pitchFamily="18" charset="0"/>
              <a:cs typeface="Times New Roman" panose="02020603050405020304" pitchFamily="18" charset="0"/>
            </a:rPr>
            <a:t>Source : INSEE, estimations de population (provisoires pour 2021-2023) et projections de population 2021-2070.</a:t>
          </a:r>
        </a:p>
      </xdr:txBody>
    </xdr:sp>
    <xdr:clientData/>
  </xdr:oneCellAnchor>
</xdr:wsDr>
</file>

<file path=xl/drawings/drawing11.xml><?xml version="1.0" encoding="utf-8"?>
<c:userShapes xmlns:c="http://schemas.openxmlformats.org/drawingml/2006/chart">
  <cdr:relSizeAnchor xmlns:cdr="http://schemas.openxmlformats.org/drawingml/2006/chartDrawing">
    <cdr:from>
      <cdr:x>0.34712</cdr:x>
      <cdr:y>0.25995</cdr:y>
    </cdr:from>
    <cdr:to>
      <cdr:x>0.58462</cdr:x>
      <cdr:y>0.3294</cdr:y>
    </cdr:to>
    <cdr:sp macro="" textlink="">
      <cdr:nvSpPr>
        <cdr:cNvPr id="5" name="ZoneTexte 1"/>
        <cdr:cNvSpPr txBox="1"/>
      </cdr:nvSpPr>
      <cdr:spPr>
        <a:xfrm xmlns:a="http://schemas.openxmlformats.org/drawingml/2006/main">
          <a:off x="2651671" y="705671"/>
          <a:ext cx="1814274" cy="1885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ratio 20-64/65+</a:t>
          </a:r>
        </a:p>
      </cdr:txBody>
    </cdr:sp>
  </cdr:relSizeAnchor>
  <cdr:relSizeAnchor xmlns:cdr="http://schemas.openxmlformats.org/drawingml/2006/chartDrawing">
    <cdr:from>
      <cdr:x>0.23582</cdr:x>
      <cdr:y>0.52793</cdr:y>
    </cdr:from>
    <cdr:to>
      <cdr:x>0.47332</cdr:x>
      <cdr:y>0.63343</cdr:y>
    </cdr:to>
    <cdr:sp macro="" textlink="">
      <cdr:nvSpPr>
        <cdr:cNvPr id="4" name="ZoneTexte 3"/>
        <cdr:cNvSpPr txBox="1"/>
      </cdr:nvSpPr>
      <cdr:spPr>
        <a:xfrm xmlns:a="http://schemas.openxmlformats.org/drawingml/2006/main">
          <a:off x="1801469" y="1433119"/>
          <a:ext cx="1814274" cy="286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ratio 20-59/60+</a:t>
          </a: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533399</xdr:colOff>
      <xdr:row>15</xdr:row>
      <xdr:rowOff>19050</xdr:rowOff>
    </xdr:from>
    <xdr:to>
      <xdr:col>10</xdr:col>
      <xdr:colOff>561974</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200025</xdr:colOff>
      <xdr:row>13</xdr:row>
      <xdr:rowOff>152401</xdr:rowOff>
    </xdr:from>
    <xdr:to>
      <xdr:col>8</xdr:col>
      <xdr:colOff>238125</xdr:colOff>
      <xdr:row>16</xdr:row>
      <xdr:rowOff>152400</xdr:rowOff>
    </xdr:to>
    <xdr:sp macro="" textlink="">
      <xdr:nvSpPr>
        <xdr:cNvPr id="2" name="ZoneTexte 1"/>
        <xdr:cNvSpPr txBox="1"/>
      </xdr:nvSpPr>
      <xdr:spPr>
        <a:xfrm>
          <a:off x="200025" y="3400426"/>
          <a:ext cx="8763000" cy="600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Champ : France hors Mayotte, personnes de 15 ans ou plus, vivant en logement ordinaire </a:t>
          </a:r>
        </a:p>
        <a:p>
          <a:pPr algn="just">
            <a:spcAft>
              <a:spcPts val="0"/>
            </a:spcAft>
          </a:pPr>
          <a:r>
            <a:rPr lang="fr-FR" sz="1000" i="1">
              <a:effectLst/>
              <a:latin typeface="Times New Roman"/>
              <a:ea typeface="Times New Roman"/>
            </a:rPr>
            <a:t>Source : INSEE, enquête Emploi 2022, séries longues sur le marché du travail, projections de population active 2021-2070.</a:t>
          </a:r>
        </a:p>
      </xdr:txBody>
    </xdr:sp>
    <xdr:clientData/>
  </xdr:twoCellAnchor>
  <xdr:twoCellAnchor>
    <xdr:from>
      <xdr:col>1</xdr:col>
      <xdr:colOff>2590800</xdr:colOff>
      <xdr:row>19</xdr:row>
      <xdr:rowOff>142876</xdr:rowOff>
    </xdr:from>
    <xdr:to>
      <xdr:col>9</xdr:col>
      <xdr:colOff>533399</xdr:colOff>
      <xdr:row>38</xdr:row>
      <xdr:rowOff>95251</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0.40909</cdr:x>
      <cdr:y>0.03182</cdr:y>
    </cdr:from>
    <cdr:to>
      <cdr:x>0.92229</cdr:x>
      <cdr:y>0.82273</cdr:y>
    </cdr:to>
    <cdr:sp macro="" textlink="">
      <cdr:nvSpPr>
        <cdr:cNvPr id="2" name="ZoneTexte 1"/>
        <cdr:cNvSpPr txBox="1"/>
      </cdr:nvSpPr>
      <cdr:spPr>
        <a:xfrm xmlns:a="http://schemas.openxmlformats.org/drawingml/2006/main">
          <a:off x="2657474" y="133350"/>
          <a:ext cx="3333750" cy="3314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104776</xdr:colOff>
      <xdr:row>25</xdr:row>
      <xdr:rowOff>95251</xdr:rowOff>
    </xdr:from>
    <xdr:to>
      <xdr:col>6</xdr:col>
      <xdr:colOff>228601</xdr:colOff>
      <xdr:row>27</xdr:row>
      <xdr:rowOff>57151</xdr:rowOff>
    </xdr:to>
    <xdr:sp macro="" textlink="">
      <xdr:nvSpPr>
        <xdr:cNvPr id="2" name="ZoneTexte 1"/>
        <xdr:cNvSpPr txBox="1"/>
      </xdr:nvSpPr>
      <xdr:spPr>
        <a:xfrm>
          <a:off x="381001" y="4724401"/>
          <a:ext cx="69913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Times New Roman" panose="02020603050405020304" pitchFamily="18" charset="0"/>
              <a:ea typeface="+mn-ea"/>
              <a:cs typeface="Times New Roman" panose="02020603050405020304" pitchFamily="18" charset="0"/>
            </a:rPr>
            <a:t>Source : INSEE Projections de population active 2021-2070, Programmes de stabilité 2022 et 2023, calculs SG-COR.</a:t>
          </a:r>
          <a:endParaRPr lang="fr-FR"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671510</xdr:colOff>
      <xdr:row>7</xdr:row>
      <xdr:rowOff>47623</xdr:rowOff>
    </xdr:from>
    <xdr:to>
      <xdr:col>5</xdr:col>
      <xdr:colOff>752474</xdr:colOff>
      <xdr:row>24</xdr:row>
      <xdr:rowOff>133350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704851</xdr:colOff>
      <xdr:row>9</xdr:row>
      <xdr:rowOff>180975</xdr:rowOff>
    </xdr:from>
    <xdr:to>
      <xdr:col>6</xdr:col>
      <xdr:colOff>12710</xdr:colOff>
      <xdr:row>11</xdr:row>
      <xdr:rowOff>164941</xdr:rowOff>
    </xdr:to>
    <xdr:sp macro="" textlink="">
      <xdr:nvSpPr>
        <xdr:cNvPr id="2" name="ZoneTexte 1"/>
        <xdr:cNvSpPr txBox="1"/>
      </xdr:nvSpPr>
      <xdr:spPr>
        <a:xfrm>
          <a:off x="704851" y="2476500"/>
          <a:ext cx="7089784" cy="36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2023.</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11</xdr:row>
      <xdr:rowOff>161925</xdr:rowOff>
    </xdr:from>
    <xdr:to>
      <xdr:col>11</xdr:col>
      <xdr:colOff>0</xdr:colOff>
      <xdr:row>13</xdr:row>
      <xdr:rowOff>114301</xdr:rowOff>
    </xdr:to>
    <xdr:sp macro="" textlink="">
      <xdr:nvSpPr>
        <xdr:cNvPr id="2" name="ZoneTexte 1">
          <a:extLst>
            <a:ext uri="{FF2B5EF4-FFF2-40B4-BE49-F238E27FC236}">
              <a16:creationId xmlns:a16="http://schemas.microsoft.com/office/drawing/2014/main" id="{00000000-0008-0000-0600-000003000000}"/>
            </a:ext>
          </a:extLst>
        </xdr:cNvPr>
        <xdr:cNvSpPr txBox="1"/>
      </xdr:nvSpPr>
      <xdr:spPr>
        <a:xfrm>
          <a:off x="723900" y="3495675"/>
          <a:ext cx="86391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 INSEE, comptes nationaux 2022, Programmes de stabilité 2022 et 2023.</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828675</xdr:colOff>
      <xdr:row>13</xdr:row>
      <xdr:rowOff>104775</xdr:rowOff>
    </xdr:from>
    <xdr:to>
      <xdr:col>5</xdr:col>
      <xdr:colOff>352425</xdr:colOff>
      <xdr:row>26</xdr:row>
      <xdr:rowOff>144826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476250</xdr:colOff>
      <xdr:row>13</xdr:row>
      <xdr:rowOff>104775</xdr:rowOff>
    </xdr:from>
    <xdr:to>
      <xdr:col>9</xdr:col>
      <xdr:colOff>438150</xdr:colOff>
      <xdr:row>26</xdr:row>
      <xdr:rowOff>144826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561975</xdr:colOff>
      <xdr:row>13</xdr:row>
      <xdr:rowOff>104775</xdr:rowOff>
    </xdr:from>
    <xdr:to>
      <xdr:col>13</xdr:col>
      <xdr:colOff>466725</xdr:colOff>
      <xdr:row>26</xdr:row>
      <xdr:rowOff>144826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657225</xdr:colOff>
      <xdr:row>13</xdr:row>
      <xdr:rowOff>104774</xdr:rowOff>
    </xdr:from>
    <xdr:to>
      <xdr:col>19</xdr:col>
      <xdr:colOff>91440</xdr:colOff>
      <xdr:row>17</xdr:row>
      <xdr:rowOff>40005</xdr:rowOff>
    </xdr:to>
    <xdr:sp macro="" textlink="">
      <xdr:nvSpPr>
        <xdr:cNvPr id="3" name="ZoneTexte 2"/>
        <xdr:cNvSpPr txBox="1"/>
      </xdr:nvSpPr>
      <xdr:spPr>
        <a:xfrm>
          <a:off x="657225" y="2628899"/>
          <a:ext cx="10911840" cy="6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Note : la productivité horaire est égale au rapport entre la valeur ajoutée et le volume d'heures travaillées. À partir de 2032, la croissance de la productivité du travail est supposée constante jusqu’en 2070 dans tous les scénarios et variantes. 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comptes nationaux 2022 ; scénarios DG Trésor pour les hypothèses COR 2023.</a:t>
          </a:r>
        </a:p>
      </xdr:txBody>
    </xdr:sp>
    <xdr:clientData/>
  </xdr:twoCellAnchor>
  <xdr:twoCellAnchor>
    <xdr:from>
      <xdr:col>1</xdr:col>
      <xdr:colOff>314325</xdr:colOff>
      <xdr:row>17</xdr:row>
      <xdr:rowOff>171451</xdr:rowOff>
    </xdr:from>
    <xdr:to>
      <xdr:col>15</xdr:col>
      <xdr:colOff>342900</xdr:colOff>
      <xdr:row>42</xdr:row>
      <xdr:rowOff>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1857373</xdr:colOff>
      <xdr:row>14</xdr:row>
      <xdr:rowOff>171449</xdr:rowOff>
    </xdr:from>
    <xdr:to>
      <xdr:col>12</xdr:col>
      <xdr:colOff>209549</xdr:colOff>
      <xdr:row>27</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171450</xdr:rowOff>
    </xdr:from>
    <xdr:to>
      <xdr:col>13</xdr:col>
      <xdr:colOff>219075</xdr:colOff>
      <xdr:row>13</xdr:row>
      <xdr:rowOff>180975</xdr:rowOff>
    </xdr:to>
    <xdr:sp macro="" textlink="">
      <xdr:nvSpPr>
        <xdr:cNvPr id="3" name="ZoneTexte 2"/>
        <xdr:cNvSpPr txBox="1"/>
      </xdr:nvSpPr>
      <xdr:spPr>
        <a:xfrm>
          <a:off x="762000" y="2124075"/>
          <a:ext cx="78581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 Note : les hypothèses de solde migratoire en projection sont constantes à partir de 2023 jusqu’en 2070.</a:t>
          </a:r>
        </a:p>
        <a:p>
          <a:r>
            <a:rPr lang="fr-FR" sz="1000" i="1">
              <a:solidFill>
                <a:schemeClr val="dk1"/>
              </a:solidFill>
              <a:latin typeface="Times New Roman" panose="02020603050405020304" pitchFamily="18" charset="0"/>
              <a:ea typeface="+mn-ea"/>
              <a:cs typeface="Times New Roman" panose="02020603050405020304" pitchFamily="18" charset="0"/>
            </a:rPr>
            <a:t>Champ : France hors Mayotte jusqu'en 2013, y compris Mayotte à partir de 2014.</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2022 et projections de population 2021–2070.</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540544</xdr:colOff>
      <xdr:row>19</xdr:row>
      <xdr:rowOff>26192</xdr:rowOff>
    </xdr:from>
    <xdr:to>
      <xdr:col>9</xdr:col>
      <xdr:colOff>350043</xdr:colOff>
      <xdr:row>45</xdr:row>
      <xdr:rowOff>185736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0.43449</cdr:x>
      <cdr:y>0.57801</cdr:y>
    </cdr:from>
    <cdr:to>
      <cdr:x>0.43457</cdr:x>
      <cdr:y>0.7945</cdr:y>
    </cdr:to>
    <cdr:cxnSp macro="">
      <cdr:nvCxnSpPr>
        <cdr:cNvPr id="4" name="Connecteur droit 3"/>
        <cdr:cNvCxnSpPr/>
      </cdr:nvCxnSpPr>
      <cdr:spPr>
        <a:xfrm xmlns:a="http://schemas.openxmlformats.org/drawingml/2006/main" flipH="1">
          <a:off x="3869530" y="2883540"/>
          <a:ext cx="732" cy="1080000"/>
        </a:xfrm>
        <a:prstGeom xmlns:a="http://schemas.openxmlformats.org/drawingml/2006/main" prst="line">
          <a:avLst/>
        </a:prstGeom>
        <a:ln xmlns:a="http://schemas.openxmlformats.org/drawingml/2006/main" w="28575">
          <a:solidFill>
            <a:srgbClr val="FF0000"/>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0.07109</cdr:x>
      <cdr:y>0.65861</cdr:y>
    </cdr:from>
    <cdr:to>
      <cdr:x>0.41599</cdr:x>
      <cdr:y>0.87083</cdr:y>
    </cdr:to>
    <cdr:sp macro="" textlink="">
      <cdr:nvSpPr>
        <cdr:cNvPr id="8" name="Organigramme : Terminateur 7"/>
        <cdr:cNvSpPr/>
      </cdr:nvSpPr>
      <cdr:spPr>
        <a:xfrm xmlns:a="http://schemas.openxmlformats.org/drawingml/2006/main">
          <a:off x="633109" y="3285630"/>
          <a:ext cx="3071636" cy="1058706"/>
        </a:xfrm>
        <a:prstGeom xmlns:a="http://schemas.openxmlformats.org/drawingml/2006/main" prst="flowChartTerminator">
          <a:avLst/>
        </a:prstGeom>
        <a:noFill xmlns:a="http://schemas.openxmlformats.org/drawingml/2006/main"/>
        <a:ln xmlns:a="http://schemas.openxmlformats.org/drawingml/2006/main" w="28575">
          <a:solidFill>
            <a:schemeClr val="tx1"/>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0.46925</cdr:x>
      <cdr:y>0.04208</cdr:y>
    </cdr:from>
    <cdr:to>
      <cdr:x>0.98745</cdr:x>
      <cdr:y>0.42721</cdr:y>
    </cdr:to>
    <cdr:sp macro="" textlink="">
      <cdr:nvSpPr>
        <cdr:cNvPr id="9" name="Organigramme : Terminateur 8"/>
        <cdr:cNvSpPr/>
      </cdr:nvSpPr>
      <cdr:spPr>
        <a:xfrm xmlns:a="http://schemas.openxmlformats.org/drawingml/2006/main">
          <a:off x="4179094" y="209924"/>
          <a:ext cx="4615012" cy="1921295"/>
        </a:xfrm>
        <a:prstGeom xmlns:a="http://schemas.openxmlformats.org/drawingml/2006/main" prst="flowChartTerminator">
          <a:avLst/>
        </a:prstGeom>
        <a:noFill xmlns:a="http://schemas.openxmlformats.org/drawingml/2006/main"/>
        <a:ln xmlns:a="http://schemas.openxmlformats.org/drawingml/2006/main" w="28575">
          <a:solidFill>
            <a:schemeClr val="tx1"/>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657225</xdr:colOff>
      <xdr:row>9</xdr:row>
      <xdr:rowOff>104774</xdr:rowOff>
    </xdr:from>
    <xdr:to>
      <xdr:col>19</xdr:col>
      <xdr:colOff>91440</xdr:colOff>
      <xdr:row>12</xdr:row>
      <xdr:rowOff>161925</xdr:rowOff>
    </xdr:to>
    <xdr:sp macro="" textlink="">
      <xdr:nvSpPr>
        <xdr:cNvPr id="2" name="ZoneTexte 1"/>
        <xdr:cNvSpPr txBox="1"/>
      </xdr:nvSpPr>
      <xdr:spPr>
        <a:xfrm>
          <a:off x="657225" y="2628899"/>
          <a:ext cx="10911840" cy="62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productivité horaire est égale au rapport entre la valeur ajoutée et le volume d'heures travaillées. À partir de 2032, la croissance de la productivité du travail est supposée constante jusqu’en 2070 dans tous les scénarios et variantes. 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comptes nationaux 2022 ; scénarios DG Trésor pour les hypothèses COR 2023.</a:t>
          </a:r>
        </a:p>
      </xdr:txBody>
    </xdr:sp>
    <xdr:clientData/>
  </xdr:twoCellAnchor>
  <xdr:twoCellAnchor>
    <xdr:from>
      <xdr:col>6</xdr:col>
      <xdr:colOff>76200</xdr:colOff>
      <xdr:row>14</xdr:row>
      <xdr:rowOff>152400</xdr:rowOff>
    </xdr:from>
    <xdr:to>
      <xdr:col>24</xdr:col>
      <xdr:colOff>247650</xdr:colOff>
      <xdr:row>36</xdr:row>
      <xdr:rowOff>180975</xdr:rowOff>
    </xdr:to>
    <xdr:graphicFrame macro="">
      <xdr:nvGraphicFramePr>
        <xdr:cNvPr id="1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19050</xdr:colOff>
      <xdr:row>9</xdr:row>
      <xdr:rowOff>114299</xdr:rowOff>
    </xdr:from>
    <xdr:to>
      <xdr:col>12</xdr:col>
      <xdr:colOff>85725</xdr:colOff>
      <xdr:row>13</xdr:row>
      <xdr:rowOff>40005</xdr:rowOff>
    </xdr:to>
    <xdr:sp macro="" textlink="">
      <xdr:nvSpPr>
        <xdr:cNvPr id="2" name="ZoneTexte 1"/>
        <xdr:cNvSpPr txBox="1"/>
      </xdr:nvSpPr>
      <xdr:spPr>
        <a:xfrm>
          <a:off x="742950" y="1866899"/>
          <a:ext cx="11144250" cy="6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productivité horaire en $PPA de 2015, échelle de droite. </a:t>
          </a:r>
        </a:p>
        <a:p>
          <a:r>
            <a:rPr lang="fr-FR" sz="1000" i="1">
              <a:solidFill>
                <a:schemeClr val="dk1"/>
              </a:solidFill>
              <a:latin typeface="Times New Roman" panose="02020603050405020304" pitchFamily="18" charset="0"/>
              <a:ea typeface="+mn-ea"/>
              <a:cs typeface="Times New Roman" panose="02020603050405020304" pitchFamily="18" charset="0"/>
            </a:rPr>
            <a:t>Source : OCDE, calculs SG-COR.</a:t>
          </a:r>
        </a:p>
      </xdr:txBody>
    </xdr:sp>
    <xdr:clientData/>
  </xdr:twoCellAnchor>
  <xdr:twoCellAnchor>
    <xdr:from>
      <xdr:col>1</xdr:col>
      <xdr:colOff>2209799</xdr:colOff>
      <xdr:row>16</xdr:row>
      <xdr:rowOff>161923</xdr:rowOff>
    </xdr:from>
    <xdr:to>
      <xdr:col>10</xdr:col>
      <xdr:colOff>190500</xdr:colOff>
      <xdr:row>39</xdr:row>
      <xdr:rowOff>104774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1362075</xdr:colOff>
      <xdr:row>14</xdr:row>
      <xdr:rowOff>66675</xdr:rowOff>
    </xdr:from>
    <xdr:to>
      <xdr:col>13</xdr:col>
      <xdr:colOff>390525</xdr:colOff>
      <xdr:row>33</xdr:row>
      <xdr:rowOff>114300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175259</xdr:rowOff>
    </xdr:from>
    <xdr:to>
      <xdr:col>11</xdr:col>
      <xdr:colOff>381000</xdr:colOff>
      <xdr:row>13</xdr:row>
      <xdr:rowOff>144780</xdr:rowOff>
    </xdr:to>
    <xdr:sp macro="" textlink="">
      <xdr:nvSpPr>
        <xdr:cNvPr id="3" name="ZoneTexte 2"/>
        <xdr:cNvSpPr txBox="1"/>
      </xdr:nvSpPr>
      <xdr:spPr>
        <a:xfrm>
          <a:off x="723900" y="1746884"/>
          <a:ext cx="7067550" cy="922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après 2032, les taux de chômage sont supposés constants jusqu’en 2070 dans tous les scénarios et variantes. </a:t>
          </a:r>
        </a:p>
        <a:p>
          <a:r>
            <a:rPr lang="fr-FR" sz="1000" i="1">
              <a:solidFill>
                <a:schemeClr val="dk1"/>
              </a:solidFill>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latin typeface="Times New Roman" panose="02020603050405020304" pitchFamily="18" charset="0"/>
              <a:ea typeface="+mn-ea"/>
              <a:cs typeface="Times New Roman" panose="02020603050405020304" pitchFamily="18" charset="0"/>
            </a:rPr>
            <a:t>Sources : INSEE, enquête Emploi ; scénarios DG Trésor pour les hypothèses COR 2023.</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9525</xdr:colOff>
      <xdr:row>9</xdr:row>
      <xdr:rowOff>142875</xdr:rowOff>
    </xdr:from>
    <xdr:to>
      <xdr:col>8</xdr:col>
      <xdr:colOff>0</xdr:colOff>
      <xdr:row>12</xdr:row>
      <xdr:rowOff>19050</xdr:rowOff>
    </xdr:to>
    <xdr:sp macro="" textlink="">
      <xdr:nvSpPr>
        <xdr:cNvPr id="2" name="ZoneTexte 1"/>
        <xdr:cNvSpPr txBox="1"/>
      </xdr:nvSpPr>
      <xdr:spPr>
        <a:xfrm>
          <a:off x="247650" y="2162175"/>
          <a:ext cx="770572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baseline="0">
              <a:solidFill>
                <a:schemeClr val="dk1"/>
              </a:solidFill>
              <a:latin typeface="Times New Roman" panose="02020603050405020304" pitchFamily="18" charset="0"/>
              <a:ea typeface="+mn-ea"/>
              <a:cs typeface="Times New Roman" panose="02020603050405020304" pitchFamily="18" charset="0"/>
            </a:rPr>
            <a:t>Champ : France entière.</a:t>
          </a:r>
        </a:p>
        <a:p>
          <a:r>
            <a:rPr lang="fr-FR" sz="1000" i="1" baseline="0">
              <a:solidFill>
                <a:schemeClr val="dk1"/>
              </a:solidFill>
              <a:latin typeface="Times New Roman" panose="02020603050405020304" pitchFamily="18" charset="0"/>
              <a:ea typeface="+mn-ea"/>
              <a:cs typeface="Times New Roman" panose="02020603050405020304" pitchFamily="18" charset="0"/>
            </a:rPr>
            <a:t>Sources : INSEE, comptes nationaux 2022 ; Pstab 2023 ; scénarios DG Trésor pour les hypothèses COR 2022.</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200024</xdr:colOff>
      <xdr:row>17</xdr:row>
      <xdr:rowOff>114299</xdr:rowOff>
    </xdr:from>
    <xdr:to>
      <xdr:col>12</xdr:col>
      <xdr:colOff>19050</xdr:colOff>
      <xdr:row>36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0.29851</cdr:x>
      <cdr:y>0.64888</cdr:y>
    </cdr:from>
    <cdr:to>
      <cdr:x>0.33881</cdr:x>
      <cdr:y>0.70225</cdr:y>
    </cdr:to>
    <cdr:sp macro="" textlink="">
      <cdr:nvSpPr>
        <cdr:cNvPr id="3" name="ZoneTexte 2"/>
        <cdr:cNvSpPr txBox="1"/>
      </cdr:nvSpPr>
      <cdr:spPr>
        <a:xfrm xmlns:a="http://schemas.openxmlformats.org/drawingml/2006/main">
          <a:off x="1905001" y="2200276"/>
          <a:ext cx="2571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0.22239</cdr:x>
      <cdr:y>0.73034</cdr:y>
    </cdr:from>
    <cdr:to>
      <cdr:x>0.27015</cdr:x>
      <cdr:y>0.7809</cdr:y>
    </cdr:to>
    <cdr:sp macro="" textlink="">
      <cdr:nvSpPr>
        <cdr:cNvPr id="8" name="ZoneTexte 7"/>
        <cdr:cNvSpPr txBox="1"/>
      </cdr:nvSpPr>
      <cdr:spPr>
        <a:xfrm xmlns:a="http://schemas.openxmlformats.org/drawingml/2006/main">
          <a:off x="1419226" y="2476501"/>
          <a:ext cx="30480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9526</xdr:colOff>
      <xdr:row>6</xdr:row>
      <xdr:rowOff>104774</xdr:rowOff>
    </xdr:from>
    <xdr:to>
      <xdr:col>6</xdr:col>
      <xdr:colOff>9526</xdr:colOff>
      <xdr:row>9</xdr:row>
      <xdr:rowOff>171449</xdr:rowOff>
    </xdr:to>
    <xdr:sp macro="" textlink="">
      <xdr:nvSpPr>
        <xdr:cNvPr id="2" name="ZoneTexte 1"/>
        <xdr:cNvSpPr txBox="1"/>
      </xdr:nvSpPr>
      <xdr:spPr>
        <a:xfrm>
          <a:off x="285751" y="1400174"/>
          <a:ext cx="58293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Lecture : en 2070, le PIB serait 44 % supérieur dans le scénario 1,6 % par rapport au scénario 0,7 % mais il y aurait le même nombre d'emplois dans l’économie (même taux de chômage).</a:t>
          </a:r>
          <a:endParaRPr lang="fr-FR" sz="1000">
            <a:effectLst/>
            <a:latin typeface="Times New Roman"/>
            <a:ea typeface="Times New Roman"/>
          </a:endParaRPr>
        </a:p>
        <a:p>
          <a:pPr algn="just">
            <a:spcAft>
              <a:spcPts val="0"/>
            </a:spcAft>
          </a:pPr>
          <a:r>
            <a:rPr lang="fr-FR" sz="1000" i="1">
              <a:effectLst/>
              <a:latin typeface="Times New Roman"/>
              <a:ea typeface="Times New Roman"/>
            </a:rPr>
            <a:t>Source : DG-Trésor.</a:t>
          </a:r>
          <a:endParaRPr lang="fr-FR" sz="1000">
            <a:effectLst/>
            <a:latin typeface="Times New Roman"/>
            <a:ea typeface="Times New Roman"/>
          </a:endParaRPr>
        </a:p>
        <a:p>
          <a:endParaRPr lang="fr-FR" sz="10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733425</xdr:colOff>
      <xdr:row>8</xdr:row>
      <xdr:rowOff>161925</xdr:rowOff>
    </xdr:from>
    <xdr:to>
      <xdr:col>5</xdr:col>
      <xdr:colOff>742950</xdr:colOff>
      <xdr:row>12</xdr:row>
      <xdr:rowOff>161924</xdr:rowOff>
    </xdr:to>
    <xdr:sp macro="" textlink="">
      <xdr:nvSpPr>
        <xdr:cNvPr id="2" name="ZoneTexte 1"/>
        <xdr:cNvSpPr txBox="1"/>
      </xdr:nvSpPr>
      <xdr:spPr>
        <a:xfrm>
          <a:off x="276225" y="2143125"/>
          <a:ext cx="586740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 PIB serait 3 % supérieur dans la variante de taux de chômage à 4,5 % (associée à des gains annuels de productivité de 1,0 %) par rapport au scénario 1,0 % (avec taux de chômage à 7 %) et il y aurait 802 000 emplois de plus dans l’économie.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scénarios DG Trésor pour les hypothèses COR 2023.</a:t>
          </a: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28575</xdr:colOff>
      <xdr:row>31</xdr:row>
      <xdr:rowOff>66674</xdr:rowOff>
    </xdr:from>
    <xdr:ext cx="15116175" cy="742951"/>
    <xdr:sp macro="" textlink="">
      <xdr:nvSpPr>
        <xdr:cNvPr id="5" name="ZoneTexte 4"/>
        <xdr:cNvSpPr txBox="1"/>
      </xdr:nvSpPr>
      <xdr:spPr>
        <a:xfrm>
          <a:off x="1647825" y="6000749"/>
          <a:ext cx="15116175" cy="742951"/>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Lecture : en 2070, l’espérance de vie instantanée à 65 ans atteindrait 26,7 ans pour les femmes dans le scénario central (respectivement 24,1 ans dans le scénario bas d'espérance de vie et 29,7 ans dans le scénario haut d'espérance de vie) et 24,8 ans pour les hommes (respectivement 22,2 dans le scénario bas d'espérance de vie et 27,7 ans dans le scénario haut d'espérance de vie).</a:t>
          </a:r>
        </a:p>
        <a:p>
          <a:r>
            <a:rPr lang="fr-FR" sz="1000" i="1">
              <a:solidFill>
                <a:schemeClr val="tx1"/>
              </a:solidFill>
              <a:effectLst/>
              <a:latin typeface="Times New Roman" panose="02020603050405020304" pitchFamily="18" charset="0"/>
              <a:ea typeface="+mn-ea"/>
              <a:cs typeface="Times New Roman" panose="02020603050405020304" pitchFamily="18" charset="0"/>
            </a:rPr>
            <a:t>Champ : France hors Mayotte jusqu'en 2013, y compris Mayotte à partir de 2014.</a:t>
          </a:r>
        </a:p>
        <a:p>
          <a:r>
            <a:rPr lang="fr-FR" sz="1000" i="1">
              <a:solidFill>
                <a:schemeClr val="tx1"/>
              </a:solidFill>
              <a:effectLst/>
              <a:latin typeface="Times New Roman" panose="02020603050405020304" pitchFamily="18" charset="0"/>
              <a:ea typeface="+mn-ea"/>
              <a:cs typeface="Times New Roman" panose="02020603050405020304" pitchFamily="18" charset="0"/>
            </a:rPr>
            <a:t>Sources : INSEE, bilan démographique 2022 et projections de population 2021-2070.  </a:t>
          </a:r>
        </a:p>
      </xdr:txBody>
    </xdr:sp>
    <xdr:clientData/>
  </xdr:oneCellAnchor>
  <xdr:twoCellAnchor>
    <xdr:from>
      <xdr:col>2</xdr:col>
      <xdr:colOff>114300</xdr:colOff>
      <xdr:row>16</xdr:row>
      <xdr:rowOff>66675</xdr:rowOff>
    </xdr:from>
    <xdr:to>
      <xdr:col>8</xdr:col>
      <xdr:colOff>179100</xdr:colOff>
      <xdr:row>31</xdr:row>
      <xdr:rowOff>17175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16</xdr:row>
      <xdr:rowOff>0</xdr:rowOff>
    </xdr:from>
    <xdr:to>
      <xdr:col>20</xdr:col>
      <xdr:colOff>64800</xdr:colOff>
      <xdr:row>30</xdr:row>
      <xdr:rowOff>141000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1905</xdr:colOff>
      <xdr:row>9</xdr:row>
      <xdr:rowOff>188595</xdr:rowOff>
    </xdr:from>
    <xdr:to>
      <xdr:col>10</xdr:col>
      <xdr:colOff>581025</xdr:colOff>
      <xdr:row>26</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xdr:row>
      <xdr:rowOff>66675</xdr:rowOff>
    </xdr:from>
    <xdr:to>
      <xdr:col>9</xdr:col>
      <xdr:colOff>228600</xdr:colOff>
      <xdr:row>9</xdr:row>
      <xdr:rowOff>28575</xdr:rowOff>
    </xdr:to>
    <xdr:sp macro="" textlink="">
      <xdr:nvSpPr>
        <xdr:cNvPr id="3" name="ZoneTexte 2"/>
        <xdr:cNvSpPr txBox="1"/>
      </xdr:nvSpPr>
      <xdr:spPr>
        <a:xfrm>
          <a:off x="295275" y="885825"/>
          <a:ext cx="69532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volume total d'heures travaillées rapporté à l’emploi intérieur total en nombre de personnes.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comptes nationaux 2022.</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1632586</xdr:colOff>
      <xdr:row>11</xdr:row>
      <xdr:rowOff>25716</xdr:rowOff>
    </xdr:from>
    <xdr:to>
      <xdr:col>8</xdr:col>
      <xdr:colOff>581024</xdr:colOff>
      <xdr:row>26</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7</xdr:row>
      <xdr:rowOff>38100</xdr:rowOff>
    </xdr:from>
    <xdr:to>
      <xdr:col>17</xdr:col>
      <xdr:colOff>533400</xdr:colOff>
      <xdr:row>10</xdr:row>
      <xdr:rowOff>19050</xdr:rowOff>
    </xdr:to>
    <xdr:sp macro="" textlink="">
      <xdr:nvSpPr>
        <xdr:cNvPr id="3" name="ZoneTexte 2"/>
        <xdr:cNvSpPr txBox="1"/>
      </xdr:nvSpPr>
      <xdr:spPr>
        <a:xfrm>
          <a:off x="304800" y="1266825"/>
          <a:ext cx="139636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Note : il n’est pas tenu compte, au numérateur, des revenus mixtes des entreprises individuelles, dont le partage entre rémunération du facteur capital et rémunération du facteur travail est délicat. Les évolutions du partage de la valeur ajoutée seraient similaires, en ajoutant aux rémunérations des salariés (y compris cotisations patronales) l’intégralité – à défaut – des revenus mixtes.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 à partir de INSEE, comptes nationaux 2022 et Programme de stabilité 2023.</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733424</xdr:colOff>
      <xdr:row>16</xdr:row>
      <xdr:rowOff>9525</xdr:rowOff>
    </xdr:from>
    <xdr:to>
      <xdr:col>5</xdr:col>
      <xdr:colOff>208124</xdr:colOff>
      <xdr:row>31</xdr:row>
      <xdr:rowOff>32025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285748</xdr:colOff>
      <xdr:row>16</xdr:row>
      <xdr:rowOff>9525</xdr:rowOff>
    </xdr:from>
    <xdr:to>
      <xdr:col>10</xdr:col>
      <xdr:colOff>255748</xdr:colOff>
      <xdr:row>31</xdr:row>
      <xdr:rowOff>32025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19049</xdr:colOff>
      <xdr:row>11</xdr:row>
      <xdr:rowOff>9526</xdr:rowOff>
    </xdr:from>
    <xdr:to>
      <xdr:col>12</xdr:col>
      <xdr:colOff>333374</xdr:colOff>
      <xdr:row>13</xdr:row>
      <xdr:rowOff>66675</xdr:rowOff>
    </xdr:to>
    <xdr:sp macro="" textlink="">
      <xdr:nvSpPr>
        <xdr:cNvPr id="2" name="ZoneTexte 1"/>
        <xdr:cNvSpPr txBox="1"/>
      </xdr:nvSpPr>
      <xdr:spPr>
        <a:xfrm>
          <a:off x="781049" y="5610226"/>
          <a:ext cx="8696325" cy="43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Sources : calculs SG-COR d'après DGAFP et hypothèses COR2023</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419099</xdr:colOff>
      <xdr:row>15</xdr:row>
      <xdr:rowOff>30480</xdr:rowOff>
    </xdr:from>
    <xdr:to>
      <xdr:col>8</xdr:col>
      <xdr:colOff>219075</xdr:colOff>
      <xdr:row>33</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2286000</xdr:colOff>
      <xdr:row>15</xdr:row>
      <xdr:rowOff>9524</xdr:rowOff>
    </xdr:from>
    <xdr:to>
      <xdr:col>5</xdr:col>
      <xdr:colOff>130950</xdr:colOff>
      <xdr:row>29</xdr:row>
      <xdr:rowOff>186524</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171450</xdr:colOff>
      <xdr:row>15</xdr:row>
      <xdr:rowOff>9524</xdr:rowOff>
    </xdr:from>
    <xdr:to>
      <xdr:col>10</xdr:col>
      <xdr:colOff>321450</xdr:colOff>
      <xdr:row>29</xdr:row>
      <xdr:rowOff>186524</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4</xdr:col>
      <xdr:colOff>447675</xdr:colOff>
      <xdr:row>9</xdr:row>
      <xdr:rowOff>133350</xdr:rowOff>
    </xdr:from>
    <xdr:to>
      <xdr:col>13</xdr:col>
      <xdr:colOff>228600</xdr:colOff>
      <xdr:row>26</xdr:row>
      <xdr:rowOff>104776</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19049</xdr:colOff>
      <xdr:row>11</xdr:row>
      <xdr:rowOff>9526</xdr:rowOff>
    </xdr:from>
    <xdr:to>
      <xdr:col>7</xdr:col>
      <xdr:colOff>266700</xdr:colOff>
      <xdr:row>14</xdr:row>
      <xdr:rowOff>9525</xdr:rowOff>
    </xdr:to>
    <xdr:sp macro="" textlink="">
      <xdr:nvSpPr>
        <xdr:cNvPr id="3" name="ZoneTexte 2"/>
        <xdr:cNvSpPr txBox="1"/>
      </xdr:nvSpPr>
      <xdr:spPr>
        <a:xfrm>
          <a:off x="781049" y="1952626"/>
          <a:ext cx="5734051" cy="571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courbe en pointillés rappellent les hypothèses de 2022. Assiette de cotisation FP = traitement indiciaire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COR 2023.</a:t>
          </a:r>
        </a:p>
      </xdr:txBody>
    </xdr:sp>
    <xdr:clientData/>
  </xdr:twoCellAnchor>
  <xdr:twoCellAnchor>
    <xdr:from>
      <xdr:col>4</xdr:col>
      <xdr:colOff>409576</xdr:colOff>
      <xdr:row>15</xdr:row>
      <xdr:rowOff>123825</xdr:rowOff>
    </xdr:from>
    <xdr:to>
      <xdr:col>12</xdr:col>
      <xdr:colOff>514350</xdr:colOff>
      <xdr:row>35</xdr:row>
      <xdr:rowOff>66675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2</xdr:col>
      <xdr:colOff>233361</xdr:colOff>
      <xdr:row>12</xdr:row>
      <xdr:rowOff>38099</xdr:rowOff>
    </xdr:from>
    <xdr:to>
      <xdr:col>8</xdr:col>
      <xdr:colOff>228599</xdr:colOff>
      <xdr:row>26</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314325</xdr:colOff>
      <xdr:row>25</xdr:row>
      <xdr:rowOff>123825</xdr:rowOff>
    </xdr:from>
    <xdr:to>
      <xdr:col>12</xdr:col>
      <xdr:colOff>379125</xdr:colOff>
      <xdr:row>41</xdr:row>
      <xdr:rowOff>160050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25</xdr:row>
      <xdr:rowOff>123825</xdr:rowOff>
    </xdr:from>
    <xdr:to>
      <xdr:col>3</xdr:col>
      <xdr:colOff>352425</xdr:colOff>
      <xdr:row>41</xdr:row>
      <xdr:rowOff>150525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19</xdr:row>
      <xdr:rowOff>0</xdr:rowOff>
    </xdr:from>
    <xdr:ext cx="5372100" cy="400050"/>
    <xdr:sp macro="" textlink="">
      <xdr:nvSpPr>
        <xdr:cNvPr id="7" name="ZoneTexte 6"/>
        <xdr:cNvSpPr txBox="1"/>
      </xdr:nvSpPr>
      <xdr:spPr>
        <a:xfrm>
          <a:off x="1619250" y="3667125"/>
          <a:ext cx="5372100" cy="400050"/>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Champ : France hors Mayotte jusqu'en 2013, y compris Mayotte à partir de 2014.</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Sources : INSEE, bilan démographique 2022 et projections de population 2021-2070.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1076324</xdr:colOff>
      <xdr:row>16</xdr:row>
      <xdr:rowOff>161924</xdr:rowOff>
    </xdr:from>
    <xdr:to>
      <xdr:col>11</xdr:col>
      <xdr:colOff>104775</xdr:colOff>
      <xdr:row>35</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2743200</xdr:colOff>
      <xdr:row>17</xdr:row>
      <xdr:rowOff>9524</xdr:rowOff>
    </xdr:from>
    <xdr:to>
      <xdr:col>8</xdr:col>
      <xdr:colOff>57150</xdr:colOff>
      <xdr:row>29</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31</xdr:row>
      <xdr:rowOff>38099</xdr:rowOff>
    </xdr:from>
    <xdr:to>
      <xdr:col>17</xdr:col>
      <xdr:colOff>247650</xdr:colOff>
      <xdr:row>37</xdr:row>
      <xdr:rowOff>133350</xdr:rowOff>
    </xdr:to>
    <xdr:sp macro="" textlink="">
      <xdr:nvSpPr>
        <xdr:cNvPr id="3" name="ZoneTexte 2"/>
        <xdr:cNvSpPr txBox="1"/>
      </xdr:nvSpPr>
      <xdr:spPr>
        <a:xfrm>
          <a:off x="904874" y="6115049"/>
          <a:ext cx="9744076"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2021, l’espérance de vie sans incapacité à 65 ans est de 11,3 ans pour les hommes et de 12,6 ans pour les femmes.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 formulation de la question permettant d’identifier les incapacités dans l’enquête Statistiques sur les ressources et les conditions de vie (SRCV) a été modifiée entre 2007 et 2008, aussi les valeurs des indicateurs d’espérance de vie sans incapacité avant et après 2008 ne sont pas totalement comparables.</a:t>
          </a:r>
        </a:p>
        <a:p>
          <a:r>
            <a:rPr lang="fr-FR" sz="1000" i="1">
              <a:solidFill>
                <a:schemeClr val="dk1"/>
              </a:solidFill>
              <a:effectLst/>
              <a:latin typeface="Times New Roman" panose="02020603050405020304" pitchFamily="18" charset="0"/>
              <a:ea typeface="+mn-ea"/>
              <a:cs typeface="Times New Roman" panose="02020603050405020304" pitchFamily="18" charset="0"/>
            </a:rPr>
            <a:t>Les estimations d’espérance de vie sans incapacité pour 2020 ont été révisées en 2023 en raison d’une sous-estimation des prévalences d’incapacité à la plupart des années. Elles sont en conséquence plus basses que celles présentes dans le précédent rapport.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Statistiques d’état civil et données issues de l’enquête SRCV, calculs DREES à partir de 2016.</a:t>
          </a:r>
        </a:p>
      </xdr:txBody>
    </xdr:sp>
    <xdr:clientData/>
  </xdr:twoCellAnchor>
  <xdr:twoCellAnchor>
    <xdr:from>
      <xdr:col>8</xdr:col>
      <xdr:colOff>209550</xdr:colOff>
      <xdr:row>17</xdr:row>
      <xdr:rowOff>19050</xdr:rowOff>
    </xdr:from>
    <xdr:to>
      <xdr:col>14</xdr:col>
      <xdr:colOff>304800</xdr:colOff>
      <xdr:row>29</xdr:row>
      <xdr:rowOff>123826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2790825</xdr:colOff>
      <xdr:row>14</xdr:row>
      <xdr:rowOff>185737</xdr:rowOff>
    </xdr:from>
    <xdr:to>
      <xdr:col>5</xdr:col>
      <xdr:colOff>347325</xdr:colOff>
      <xdr:row>29</xdr:row>
      <xdr:rowOff>28237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14</xdr:row>
      <xdr:rowOff>180975</xdr:rowOff>
    </xdr:from>
    <xdr:to>
      <xdr:col>1</xdr:col>
      <xdr:colOff>2709525</xdr:colOff>
      <xdr:row>29</xdr:row>
      <xdr:rowOff>23475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10</xdr:col>
      <xdr:colOff>266701</xdr:colOff>
      <xdr:row>34</xdr:row>
      <xdr:rowOff>85725</xdr:rowOff>
    </xdr:to>
    <xdr:sp macro="" textlink="">
      <xdr:nvSpPr>
        <xdr:cNvPr id="4" name="ZoneTexte 3"/>
        <xdr:cNvSpPr txBox="1"/>
      </xdr:nvSpPr>
      <xdr:spPr>
        <a:xfrm>
          <a:off x="762000" y="5857875"/>
          <a:ext cx="9220201"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 formulation de la question permettant d’identifier les incapacités dans l’enquête Statistiques sur les ressources et les conditions de vie (SRCV) a été modifiée entre 2007 et 2008, aussi les valeurs des indicateurs d’espérance de vie sans incapacité avant et après 2008 ne sont pas totalement comparables.</a:t>
          </a:r>
        </a:p>
        <a:p>
          <a:r>
            <a:rPr lang="fr-FR" sz="1000" i="1">
              <a:solidFill>
                <a:schemeClr val="dk1"/>
              </a:solidFill>
              <a:effectLst/>
              <a:latin typeface="Times New Roman" panose="02020603050405020304" pitchFamily="18" charset="0"/>
              <a:ea typeface="+mn-ea"/>
              <a:cs typeface="Times New Roman" panose="02020603050405020304" pitchFamily="18" charset="0"/>
            </a:rPr>
            <a:t>Les estimations d’espérance de vie sans incapacité pour 2020 ont été révisées en 2023 en raison d’une sous-estimation des prévalences d’incapacité à la plupart des années. Elles sont en conséquence plus basses que celles présentes dans le précédent rapport.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Statistiques d’état civil et données issues de l’enquête SRCV, calculs DREES à partir de 2016.</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0.21637</cdr:x>
      <cdr:y>0.13053</cdr:y>
    </cdr:from>
    <cdr:to>
      <cdr:x>0.43509</cdr:x>
      <cdr:y>0.20814</cdr:y>
    </cdr:to>
    <cdr:sp macro="" textlink="">
      <cdr:nvSpPr>
        <cdr:cNvPr id="2" name="ZoneTexte 1"/>
        <cdr:cNvSpPr txBox="1"/>
      </cdr:nvSpPr>
      <cdr:spPr>
        <a:xfrm xmlns:a="http://schemas.openxmlformats.org/drawingml/2006/main">
          <a:off x="584199" y="352425"/>
          <a:ext cx="590544" cy="209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18,2</a:t>
          </a:r>
        </a:p>
      </cdr:txBody>
    </cdr:sp>
  </cdr:relSizeAnchor>
  <cdr:relSizeAnchor xmlns:cdr="http://schemas.openxmlformats.org/drawingml/2006/chartDrawing">
    <cdr:from>
      <cdr:x>0.62207</cdr:x>
      <cdr:y>0.127</cdr:y>
    </cdr:from>
    <cdr:to>
      <cdr:x>0.84079</cdr:x>
      <cdr:y>0.20461</cdr:y>
    </cdr:to>
    <cdr:sp macro="" textlink="">
      <cdr:nvSpPr>
        <cdr:cNvPr id="3" name="ZoneTexte 1"/>
        <cdr:cNvSpPr txBox="1"/>
      </cdr:nvSpPr>
      <cdr:spPr>
        <a:xfrm xmlns:a="http://schemas.openxmlformats.org/drawingml/2006/main">
          <a:off x="1679586" y="342900"/>
          <a:ext cx="590544" cy="209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19,1</a:t>
          </a:r>
        </a:p>
      </cdr:txBody>
    </cdr:sp>
  </cdr:relSizeAnchor>
</c:userShapes>
</file>

<file path=xl/drawings/drawing9.xml><?xml version="1.0" encoding="utf-8"?>
<c:userShapes xmlns:c="http://schemas.openxmlformats.org/drawingml/2006/chart">
  <cdr:relSizeAnchor xmlns:cdr="http://schemas.openxmlformats.org/drawingml/2006/chartDrawing">
    <cdr:from>
      <cdr:x>0.63617</cdr:x>
      <cdr:y>0.0294</cdr:y>
    </cdr:from>
    <cdr:to>
      <cdr:x>0.85489</cdr:x>
      <cdr:y>0.10701</cdr:y>
    </cdr:to>
    <cdr:sp macro="" textlink="">
      <cdr:nvSpPr>
        <cdr:cNvPr id="3" name="ZoneTexte 1"/>
        <cdr:cNvSpPr txBox="1"/>
      </cdr:nvSpPr>
      <cdr:spPr>
        <a:xfrm xmlns:a="http://schemas.openxmlformats.org/drawingml/2006/main">
          <a:off x="1717668" y="79383"/>
          <a:ext cx="590544" cy="209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23,2</a:t>
          </a:r>
        </a:p>
      </cdr:txBody>
    </cdr:sp>
  </cdr:relSizeAnchor>
  <cdr:relSizeAnchor xmlns:cdr="http://schemas.openxmlformats.org/drawingml/2006/chartDrawing">
    <cdr:from>
      <cdr:x>0.24694</cdr:x>
      <cdr:y>0.06703</cdr:y>
    </cdr:from>
    <cdr:to>
      <cdr:x>0.42333</cdr:x>
      <cdr:y>0.15169</cdr:y>
    </cdr:to>
    <cdr:sp macro="" textlink="">
      <cdr:nvSpPr>
        <cdr:cNvPr id="4" name="ZoneTexte 3"/>
        <cdr:cNvSpPr txBox="1"/>
      </cdr:nvSpPr>
      <cdr:spPr>
        <a:xfrm xmlns:a="http://schemas.openxmlformats.org/drawingml/2006/main">
          <a:off x="666750" y="180975"/>
          <a:ext cx="476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0.26106</cdr:x>
      <cdr:y>0.04233</cdr:y>
    </cdr:from>
    <cdr:to>
      <cdr:x>0.42333</cdr:x>
      <cdr:y>0.11994</cdr:y>
    </cdr:to>
    <cdr:sp macro="" textlink="">
      <cdr:nvSpPr>
        <cdr:cNvPr id="5" name="ZoneTexte 4"/>
        <cdr:cNvSpPr txBox="1"/>
      </cdr:nvSpPr>
      <cdr:spPr>
        <a:xfrm xmlns:a="http://schemas.openxmlformats.org/drawingml/2006/main">
          <a:off x="704850" y="114300"/>
          <a:ext cx="43815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0.25753</cdr:x>
      <cdr:y>0.02822</cdr:y>
    </cdr:from>
    <cdr:to>
      <cdr:x>0.44803</cdr:x>
      <cdr:y>0.13758</cdr:y>
    </cdr:to>
    <cdr:sp macro="" textlink="">
      <cdr:nvSpPr>
        <cdr:cNvPr id="6" name="ZoneTexte 5"/>
        <cdr:cNvSpPr txBox="1"/>
      </cdr:nvSpPr>
      <cdr:spPr>
        <a:xfrm xmlns:a="http://schemas.openxmlformats.org/drawingml/2006/main">
          <a:off x="695325" y="76200"/>
          <a:ext cx="5143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22,5</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C\Applic\APW94\SOPTABLE\ANNEXE\Restruct\ANXA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2"/>
  <sheetViews>
    <sheetView workbookViewId="0"/>
  </sheetViews>
  <sheetFormatPr baseColWidth="10" defaultRowHeight="15" x14ac:dyDescent="0.25"/>
  <cols>
    <col min="1" max="1" width="78.85546875" customWidth="1"/>
  </cols>
  <sheetData>
    <row r="1" spans="1:1" s="442" customFormat="1" ht="15.75" x14ac:dyDescent="0.25">
      <c r="A1" s="439" t="s">
        <v>206</v>
      </c>
    </row>
    <row r="2" spans="1:1" s="442" customFormat="1" ht="15.75" x14ac:dyDescent="0.25">
      <c r="A2" s="439" t="s">
        <v>207</v>
      </c>
    </row>
    <row r="3" spans="1:1" ht="18.75" x14ac:dyDescent="0.25">
      <c r="A3" s="631" t="s">
        <v>231</v>
      </c>
    </row>
    <row r="5" spans="1:1" ht="18.75" x14ac:dyDescent="0.25">
      <c r="A5" s="438" t="s">
        <v>205</v>
      </c>
    </row>
    <row r="7" spans="1:1" ht="15.75" x14ac:dyDescent="0.25">
      <c r="A7" s="441" t="s">
        <v>208</v>
      </c>
    </row>
    <row r="8" spans="1:1" x14ac:dyDescent="0.25">
      <c r="A8" s="434" t="str">
        <f>'Tab 1.1'!A$1</f>
        <v>Tableau 1.1 - Hypothèses de long terme dans les scénarios et variantes du COR</v>
      </c>
    </row>
    <row r="9" spans="1:1" x14ac:dyDescent="0.25">
      <c r="A9" s="434" t="str">
        <f>'Tab 1.2'!A$1</f>
        <v>Tableau 1.2 - Croissance du PIB en volume et écart de production à l’horizon 2027</v>
      </c>
    </row>
    <row r="10" spans="1:1" x14ac:dyDescent="0.25">
      <c r="A10" s="434" t="str">
        <f>'Tab 1.3'!A$1</f>
        <v>Tableau 1.3 - Croissance du PIB en valeur à l’horizon 2027</v>
      </c>
    </row>
    <row r="11" spans="1:1" x14ac:dyDescent="0.25">
      <c r="A11" s="434" t="str">
        <f>'Fig 1.1'!A$1</f>
        <v>Figure 1.1 – Indice conjoncturel de fécondité observé puis projeté</v>
      </c>
    </row>
    <row r="12" spans="1:1" x14ac:dyDescent="0.25">
      <c r="A12" s="434" t="str">
        <f>'Fig 1.2'!A$1</f>
        <v>Figure 1.2 – Solde migratoire observé puis projeté</v>
      </c>
    </row>
    <row r="13" spans="1:1" x14ac:dyDescent="0.25">
      <c r="A13" s="434" t="str">
        <f>'Fig 1.3'!A$1</f>
        <v>Figure 1.3 - Espérance de vie instantanée à 65 ans observée puis projetée</v>
      </c>
    </row>
    <row r="14" spans="1:1" x14ac:dyDescent="0.25">
      <c r="A14" s="434" t="str">
        <f>'Fig 1.4'!A$1</f>
        <v xml:space="preserve">Figure 1.4 - Espérance de vie instantanée à 65 ans observée puis projetée 
sur la période 2018-2028
</v>
      </c>
    </row>
    <row r="15" spans="1:1" x14ac:dyDescent="0.25">
      <c r="A15" s="434" t="str">
        <f>'Fig 1.A'!A$1</f>
        <v>Figure 1.A - Écart entre les décès observés et attendus par âge de 2020 à 2022</v>
      </c>
    </row>
    <row r="16" spans="1:1" x14ac:dyDescent="0.25">
      <c r="A16" s="434" t="str">
        <f>'Fig 1.5'!A$1</f>
        <v>Figure 1.5 - Durée de vie après 65 ans avec ou sans limitations d’activité, en années</v>
      </c>
    </row>
    <row r="17" spans="1:1" x14ac:dyDescent="0.25">
      <c r="A17" s="434" t="str">
        <f>'Fig 1.6'!A$1</f>
        <v>Figure 1.6 - Décomposition de l’espérance de vie après 65 ans avec et sans limitations d’activité, par genre (en années)</v>
      </c>
    </row>
    <row r="18" spans="1:1" x14ac:dyDescent="0.25">
      <c r="A18" s="434" t="str">
        <f>'Fig 1.7'!A$1</f>
        <v>Figure 1.7 - Rapports démographiques des populations de 20-59 ans (20-64 ans) rapportés aux 60 ans et plus (respectivement 65 ans et plus), observés puis projetés</v>
      </c>
    </row>
    <row r="19" spans="1:1" x14ac:dyDescent="0.25">
      <c r="A19" s="434" t="str">
        <f>'Fig suppl'!A$1</f>
        <v>Figure supplémentaire : nombre de naissances annuelles observé puis projeté</v>
      </c>
    </row>
    <row r="20" spans="1:1" x14ac:dyDescent="0.25">
      <c r="A20" s="434"/>
    </row>
    <row r="21" spans="1:1" ht="15.75" x14ac:dyDescent="0.25">
      <c r="A21" s="441" t="s">
        <v>214</v>
      </c>
    </row>
    <row r="22" spans="1:1" x14ac:dyDescent="0.25">
      <c r="A22" s="434" t="str">
        <f>'Fig 1.8'!A$1</f>
        <v>Figure 1.8 - Taux de croissance de la population active observée et projetée</v>
      </c>
    </row>
    <row r="23" spans="1:1" x14ac:dyDescent="0.25">
      <c r="A23" s="434" t="str">
        <f>'Fig 1.9'!A$1</f>
        <v>Figure 1.9 - Croissance cumulée de la population active sous-jacente selon les hypothèses macroéconomiques en 2022 et 2023</v>
      </c>
    </row>
    <row r="24" spans="1:1" x14ac:dyDescent="0.25">
      <c r="A24" s="434"/>
    </row>
    <row r="25" spans="1:1" ht="15.75" x14ac:dyDescent="0.25">
      <c r="A25" s="441" t="s">
        <v>215</v>
      </c>
    </row>
    <row r="26" spans="1:1" x14ac:dyDescent="0.25">
      <c r="A26" s="434" t="str">
        <f>'Fig 1.10'!A$1</f>
        <v>Figure 1.10 - Prévisions pour 2023 et 2024 du Gouvernement, des organismes internationaux et des instituts de conjoncture</v>
      </c>
    </row>
    <row r="27" spans="1:1" x14ac:dyDescent="0.25">
      <c r="A27" s="434" t="str">
        <f>'Fig 1.11'!A$1</f>
        <v>Figure 1.11 - Taux de croissance annuels de la productivité horaire du travail observés puis projetés</v>
      </c>
    </row>
    <row r="28" spans="1:1" x14ac:dyDescent="0.25">
      <c r="A28" s="434" t="str">
        <f>Encadré_hypo_inter!A$1</f>
        <v>Cibles de productivité des exercices de projection dans les pays suivis par le COR</v>
      </c>
    </row>
    <row r="29" spans="1:1" x14ac:dyDescent="0.25">
      <c r="A29" s="434" t="str">
        <f>'Fig 1.12'!A$1</f>
        <v>Figure 1.12 - Taux de croissance annuels de la productivité horaire du travail  observés puis projetés sur la période 2010-2035</v>
      </c>
    </row>
    <row r="30" spans="1:1" x14ac:dyDescent="0.25">
      <c r="A30" s="434" t="str">
        <f>'Fig 1.B'!A$1</f>
        <v>Figure 1.B - Productivité horaire du travail en 2021 et croissance annuelle moyenne depuis 1980 (en %) dans les pays suivis par le COR</v>
      </c>
    </row>
    <row r="31" spans="1:1" x14ac:dyDescent="0.25">
      <c r="A31" s="434" t="str">
        <f>'Fig 1.13'!A$1</f>
        <v>Figure 1.13 - Taux de chômage observé puis projeté</v>
      </c>
    </row>
    <row r="32" spans="1:1" x14ac:dyDescent="0.25">
      <c r="A32" s="434" t="str">
        <f>'Tab 1.4'!A$1</f>
        <v>Tableau 1.4 - Taux de croissance annuels moyens de la population active et du PIB en volume par tranche décennale</v>
      </c>
    </row>
    <row r="33" spans="1:1" x14ac:dyDescent="0.25">
      <c r="A33" s="434" t="str">
        <f>'Fig 1.14'!A$1</f>
        <v xml:space="preserve">Figure 1.14 - PIB en volume et en valeur en juin 2023 et septembre 2022 
(illustration sur le scénario 1,0 %- chômage 4,5 %)
</v>
      </c>
    </row>
    <row r="34" spans="1:1" x14ac:dyDescent="0.25">
      <c r="A34" s="434" t="str">
        <f>'Tab 1.5'!A$1</f>
        <v>Tableau 1.5 - Écarts de PIB et d'emploi entre les scénarios 1,6 % et 0,7 %</v>
      </c>
    </row>
    <row r="35" spans="1:1" x14ac:dyDescent="0.25">
      <c r="A35" s="434" t="str">
        <f>'Tab 1.6'!A$1</f>
        <v>Tableau 1.6 - Écarts de PIB et d'emploi entre les variantes de taux de chômage et les scénarios associés</v>
      </c>
    </row>
    <row r="36" spans="1:1" x14ac:dyDescent="0.25">
      <c r="A36" s="434" t="str">
        <f>'Fig 1.15'!A$1</f>
        <v>Figure 1.15 - Durée moyenne annuelle du travail, en heures</v>
      </c>
    </row>
    <row r="37" spans="1:1" x14ac:dyDescent="0.25">
      <c r="A37" s="434" t="str">
        <f>'Fig 1.16'!A$1</f>
        <v>Figure 1.16 - Partage de la valeur ajoutée par tête (rémunération moyenne des salariés / valeur ajoutée moyenne par salarié)</v>
      </c>
    </row>
    <row r="38" spans="1:1" x14ac:dyDescent="0.25">
      <c r="A38" s="434"/>
    </row>
    <row r="39" spans="1:1" ht="15.75" x14ac:dyDescent="0.25">
      <c r="A39" s="441" t="s">
        <v>219</v>
      </c>
    </row>
    <row r="40" spans="1:1" x14ac:dyDescent="0.25">
      <c r="A40" s="434" t="str">
        <f>'Fig 1.18'!A$1</f>
        <v>Figure 1.18 - Traitement indiciaire moyen observé et projeté dans les différentes fonctions publiques (progression en euros courants, base 100 en 2023)</v>
      </c>
    </row>
    <row r="41" spans="1:1" x14ac:dyDescent="0.25">
      <c r="A41" s="434" t="str">
        <f>'Fig 1.19'!A$1</f>
        <v>Figure 1.19 - Part des primes dans la fonction publique civile de l'État</v>
      </c>
    </row>
    <row r="42" spans="1:1" x14ac:dyDescent="0.25">
      <c r="A42" s="434" t="str">
        <f>'Fig 1.20'!A$1</f>
        <v>Figure 1.20 - Traitement indiciaire moyen et traitement total observé et projeté dans les différentes fonctions publiques en comparaison de l’ensemble des rémunérations (progression en euros constants, base 100 en 2023)</v>
      </c>
    </row>
    <row r="43" spans="1:1" x14ac:dyDescent="0.25">
      <c r="A43" s="434" t="str">
        <f>'Fig 1.21'!A$1</f>
        <v>Figure 1.21 - Effectifs des cotisants au régime de la fonction publique de l’État et des fonctions publiques territoriales et hospitalière (base 100 en 2023)</v>
      </c>
    </row>
    <row r="44" spans="1:1" x14ac:dyDescent="0.25">
      <c r="A44" s="434" t="str">
        <f>'Fig 1.22'!A$1</f>
        <v>Figure 1.22 - Part de la masse des traitements des fonctionnaires de l’État, des collectivités locales et des hôpitaux dans la masse totale des rémunérations</v>
      </c>
    </row>
    <row r="45" spans="1:1" x14ac:dyDescent="0.25">
      <c r="A45" s="434" t="str">
        <f>'Fig 1.24'!A$1</f>
        <v>Figure 1.24 - Part de la masse des traitements des fonctionnaires de l’État, des collectivités locales et des hôpitaux dans la masse totale des rémunérations selon le scénario</v>
      </c>
    </row>
    <row r="46" spans="1:1" x14ac:dyDescent="0.25">
      <c r="A46" s="434"/>
    </row>
    <row r="47" spans="1:1" ht="15.75" x14ac:dyDescent="0.25">
      <c r="A47" s="441" t="s">
        <v>226</v>
      </c>
    </row>
    <row r="48" spans="1:1" s="441" customFormat="1" ht="15.75" x14ac:dyDescent="0.25">
      <c r="A48" s="434" t="str">
        <f>'Tab 1.7'!A$1</f>
        <v>Tableau 1.7 - Le dispositif de retraite anticipée pour carrières longues</v>
      </c>
    </row>
    <row r="50" spans="1:1" ht="18.75" x14ac:dyDescent="0.25">
      <c r="A50" s="438" t="s">
        <v>256</v>
      </c>
    </row>
    <row r="51" spans="1:1" ht="15.75" x14ac:dyDescent="0.25">
      <c r="A51" s="440"/>
    </row>
    <row r="52" spans="1:1" ht="15.75" x14ac:dyDescent="0.25">
      <c r="A52" s="441" t="s">
        <v>208</v>
      </c>
    </row>
    <row r="53" spans="1:1" x14ac:dyDescent="0.25">
      <c r="A53" t="s">
        <v>209</v>
      </c>
    </row>
    <row r="54" spans="1:1" s="441" customFormat="1" ht="15.75" x14ac:dyDescent="0.25">
      <c r="A54" t="s">
        <v>210</v>
      </c>
    </row>
    <row r="55" spans="1:1" s="441" customFormat="1" ht="15.75" x14ac:dyDescent="0.25">
      <c r="A55" t="s">
        <v>211</v>
      </c>
    </row>
    <row r="56" spans="1:1" x14ac:dyDescent="0.25">
      <c r="A56" t="s">
        <v>212</v>
      </c>
    </row>
    <row r="57" spans="1:1" x14ac:dyDescent="0.25">
      <c r="A57" t="s">
        <v>213</v>
      </c>
    </row>
    <row r="58" spans="1:1" ht="15.75" x14ac:dyDescent="0.25">
      <c r="A58" s="441" t="s">
        <v>214</v>
      </c>
    </row>
    <row r="59" spans="1:1" s="441" customFormat="1" ht="15.75" x14ac:dyDescent="0.25">
      <c r="A59" s="441" t="s">
        <v>215</v>
      </c>
    </row>
    <row r="60" spans="1:1" x14ac:dyDescent="0.25">
      <c r="A60" t="s">
        <v>216</v>
      </c>
    </row>
    <row r="61" spans="1:1" x14ac:dyDescent="0.25">
      <c r="A61" t="s">
        <v>217</v>
      </c>
    </row>
    <row r="62" spans="1:1" x14ac:dyDescent="0.25">
      <c r="A62" t="s">
        <v>218</v>
      </c>
    </row>
    <row r="63" spans="1:1" ht="15.75" x14ac:dyDescent="0.25">
      <c r="A63" s="441" t="s">
        <v>219</v>
      </c>
    </row>
    <row r="64" spans="1:1" x14ac:dyDescent="0.25">
      <c r="A64" t="s">
        <v>220</v>
      </c>
    </row>
    <row r="65" spans="1:1" x14ac:dyDescent="0.25">
      <c r="A65" t="s">
        <v>221</v>
      </c>
    </row>
    <row r="66" spans="1:1" s="441" customFormat="1" ht="15.75" x14ac:dyDescent="0.25">
      <c r="A66" t="s">
        <v>222</v>
      </c>
    </row>
    <row r="67" spans="1:1" x14ac:dyDescent="0.25">
      <c r="A67" t="s">
        <v>223</v>
      </c>
    </row>
    <row r="68" spans="1:1" x14ac:dyDescent="0.25">
      <c r="A68" t="s">
        <v>224</v>
      </c>
    </row>
    <row r="69" spans="1:1" x14ac:dyDescent="0.25">
      <c r="A69" t="s">
        <v>225</v>
      </c>
    </row>
    <row r="70" spans="1:1" ht="15.75" x14ac:dyDescent="0.25">
      <c r="A70" s="441" t="s">
        <v>226</v>
      </c>
    </row>
    <row r="71" spans="1:1" x14ac:dyDescent="0.25">
      <c r="A71" t="s">
        <v>227</v>
      </c>
    </row>
    <row r="72" spans="1:1" x14ac:dyDescent="0.25">
      <c r="A72" t="s">
        <v>228</v>
      </c>
    </row>
    <row r="73" spans="1:1" x14ac:dyDescent="0.25">
      <c r="A73" t="s">
        <v>229</v>
      </c>
    </row>
    <row r="74" spans="1:1" x14ac:dyDescent="0.25">
      <c r="A74" t="s">
        <v>230</v>
      </c>
    </row>
    <row r="76" spans="1:1" ht="18.75" x14ac:dyDescent="0.25">
      <c r="A76" s="438" t="s">
        <v>261</v>
      </c>
    </row>
    <row r="77" spans="1:1" ht="18.75" x14ac:dyDescent="0.25">
      <c r="A77" s="438"/>
    </row>
    <row r="78" spans="1:1" ht="15.75" x14ac:dyDescent="0.25">
      <c r="A78" s="441" t="s">
        <v>205</v>
      </c>
    </row>
    <row r="79" spans="1:1" ht="15.75" x14ac:dyDescent="0.25">
      <c r="A79" s="441" t="s">
        <v>257</v>
      </c>
    </row>
    <row r="80" spans="1:1" ht="15.75" x14ac:dyDescent="0.25">
      <c r="A80" s="441" t="s">
        <v>258</v>
      </c>
    </row>
    <row r="81" spans="1:1" ht="15.75" x14ac:dyDescent="0.25">
      <c r="A81" s="441" t="s">
        <v>259</v>
      </c>
    </row>
    <row r="82" spans="1:1" ht="15.75" x14ac:dyDescent="0.25">
      <c r="A82" s="441" t="s">
        <v>260</v>
      </c>
    </row>
  </sheetData>
  <hyperlinks>
    <hyperlink ref="A11" location="'Fig 1.1'!A1" display="'Fig 1.1'!A1"/>
    <hyperlink ref="A12" location="'Fig 1.2'!A1" display="'Fig 1.2'!A1"/>
    <hyperlink ref="A13" location="'Fig 1.3'!A1" display="'Fig 1.3'!A1"/>
    <hyperlink ref="A14" location="'Fig 1.4'!A1" display="'Fig 1.4'!A1"/>
    <hyperlink ref="A16" location="'Fig 1.5'!A1" display="'Fig 1.5'!A1"/>
    <hyperlink ref="A17" location="'Fig 1.6'!A1" display="'Fig 1.6'!A1"/>
    <hyperlink ref="A18" location="'Fig 1.7'!A1" display="'Fig 1.7'!A1"/>
    <hyperlink ref="A22" location="'Fig 1.8'!A1" display="'Fig 1.8'!A1"/>
    <hyperlink ref="A23" location="'Fig 1.9'!A1" display="'Fig 1.9'!A1"/>
    <hyperlink ref="A26" location="'Fig 1.10'!A1" display="'Fig 1.10'!A1"/>
    <hyperlink ref="A27" location="'Fig 1.11'!A1" display="'Fig 1.11'!A1"/>
    <hyperlink ref="A29" location="'Fig 1.12'!A1" display="'Fig 1.12'!A1"/>
    <hyperlink ref="A31" location="'Fig 1.13'!A1" display="'Fig 1.13'!A1"/>
    <hyperlink ref="A33" location="'Fig 1.14'!A1" display="'Fig 1.14'!A1"/>
    <hyperlink ref="A36" location="'Fig 1.15'!A1" display="'Fig 1.15'!A1"/>
    <hyperlink ref="A37" location="'Fig 1.16'!A1" display="'Fig 1.16'!A1"/>
    <hyperlink ref="A40" location="'Fig 1.18'!A1" display="'Fig 1.18'!A1"/>
    <hyperlink ref="A41" location="'Fig 1.19'!A1" display="'Fig 1.19'!A1"/>
    <hyperlink ref="A42" location="'Fig 1.20'!A1" display="'Fig 1.20'!A1"/>
    <hyperlink ref="A43" location="'Fig 1.21'!A1" display="'Fig 1.21'!A1"/>
    <hyperlink ref="A44" location="'Fig 1.22'!A1" display="'Fig 1.22'!A1"/>
    <hyperlink ref="A45" location="'Fig 1.24'!A1" display="'Fig 1.24'!A1"/>
    <hyperlink ref="A8" location="'Tab 1.1'!A1" display="'Tab 1.1'!A1"/>
    <hyperlink ref="A9" location="'Tab 1.2'!A1" display="'Tab 1.2'!A1"/>
    <hyperlink ref="A10" location="'Tab 1.3'!A1" display="'Tab 1.3'!A1"/>
    <hyperlink ref="A32" location="'Tab 1.4'!A1" display="'Tab 1.4'!A1"/>
    <hyperlink ref="A34" location="'Tab 1.5'!A1" display="'Tab 1.5'!A1"/>
    <hyperlink ref="A35" location="'Tab 1.6'!A1" display="'Tab 1.6'!A1"/>
    <hyperlink ref="A48" location="'Tab 1.7'!A1" display="'Tab 1.7'!A1"/>
    <hyperlink ref="A15" location="'Fig 1.A'!A1" display="'Fig 1.A'!A1"/>
    <hyperlink ref="A30" location="'Fig 1.B'!A1" display="'Fig 1.B'!A1"/>
    <hyperlink ref="A19" location="'Fig suppl'!A1" display="'Fig suppl'!A1"/>
    <hyperlink ref="A28" location="Encadré_hypo_inter!A1" display="Encadré_hypo_inter!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G13"/>
  <sheetViews>
    <sheetView workbookViewId="0">
      <selection activeCell="B33" sqref="B33"/>
    </sheetView>
  </sheetViews>
  <sheetFormatPr baseColWidth="10" defaultRowHeight="15" x14ac:dyDescent="0.25"/>
  <cols>
    <col min="2" max="2" width="49.7109375" bestFit="1" customWidth="1"/>
  </cols>
  <sheetData>
    <row r="1" spans="1:111" x14ac:dyDescent="0.25">
      <c r="A1" s="51" t="s">
        <v>262</v>
      </c>
    </row>
    <row r="2" spans="1:111" x14ac:dyDescent="0.25">
      <c r="A2" s="434" t="s">
        <v>197</v>
      </c>
    </row>
    <row r="3" spans="1:111" ht="15.75" thickBot="1" x14ac:dyDescent="0.3"/>
    <row r="4" spans="1:111" s="29" customFormat="1" ht="15.75" thickBot="1" x14ac:dyDescent="0.3">
      <c r="B4" s="522"/>
      <c r="C4" s="529">
        <v>1962</v>
      </c>
      <c r="D4" s="530">
        <v>1963</v>
      </c>
      <c r="E4" s="530">
        <v>1964</v>
      </c>
      <c r="F4" s="530">
        <v>1965</v>
      </c>
      <c r="G4" s="530">
        <v>1966</v>
      </c>
      <c r="H4" s="530">
        <v>1967</v>
      </c>
      <c r="I4" s="530">
        <v>1968</v>
      </c>
      <c r="J4" s="530">
        <v>1969</v>
      </c>
      <c r="K4" s="530">
        <v>1970</v>
      </c>
      <c r="L4" s="530">
        <v>1971</v>
      </c>
      <c r="M4" s="530">
        <v>1972</v>
      </c>
      <c r="N4" s="530">
        <v>1973</v>
      </c>
      <c r="O4" s="530">
        <v>1974</v>
      </c>
      <c r="P4" s="530">
        <v>1975</v>
      </c>
      <c r="Q4" s="530">
        <v>1976</v>
      </c>
      <c r="R4" s="530">
        <v>1977</v>
      </c>
      <c r="S4" s="530">
        <v>1978</v>
      </c>
      <c r="T4" s="530">
        <v>1979</v>
      </c>
      <c r="U4" s="530">
        <v>1980</v>
      </c>
      <c r="V4" s="530">
        <v>1981</v>
      </c>
      <c r="W4" s="530">
        <v>1982</v>
      </c>
      <c r="X4" s="530">
        <v>1983</v>
      </c>
      <c r="Y4" s="530">
        <v>1984</v>
      </c>
      <c r="Z4" s="530">
        <v>1985</v>
      </c>
      <c r="AA4" s="530">
        <v>1986</v>
      </c>
      <c r="AB4" s="530">
        <v>1987</v>
      </c>
      <c r="AC4" s="530">
        <v>1988</v>
      </c>
      <c r="AD4" s="530">
        <v>1989</v>
      </c>
      <c r="AE4" s="530">
        <v>1990</v>
      </c>
      <c r="AF4" s="530">
        <v>1991</v>
      </c>
      <c r="AG4" s="530">
        <v>1992</v>
      </c>
      <c r="AH4" s="530">
        <v>1993</v>
      </c>
      <c r="AI4" s="530">
        <v>1994</v>
      </c>
      <c r="AJ4" s="530">
        <v>1995</v>
      </c>
      <c r="AK4" s="530">
        <v>1996</v>
      </c>
      <c r="AL4" s="530">
        <v>1997</v>
      </c>
      <c r="AM4" s="530">
        <v>1998</v>
      </c>
      <c r="AN4" s="530">
        <v>1999</v>
      </c>
      <c r="AO4" s="530">
        <v>2000</v>
      </c>
      <c r="AP4" s="530">
        <v>2001</v>
      </c>
      <c r="AQ4" s="530">
        <v>2002</v>
      </c>
      <c r="AR4" s="530">
        <v>2003</v>
      </c>
      <c r="AS4" s="530">
        <v>2004</v>
      </c>
      <c r="AT4" s="530">
        <v>2005</v>
      </c>
      <c r="AU4" s="530">
        <v>2006</v>
      </c>
      <c r="AV4" s="530">
        <v>2007</v>
      </c>
      <c r="AW4" s="530">
        <v>2008</v>
      </c>
      <c r="AX4" s="530">
        <v>2009</v>
      </c>
      <c r="AY4" s="530">
        <v>2010</v>
      </c>
      <c r="AZ4" s="530">
        <v>2011</v>
      </c>
      <c r="BA4" s="530">
        <v>2012</v>
      </c>
      <c r="BB4" s="530">
        <v>2013</v>
      </c>
      <c r="BC4" s="530">
        <v>2014</v>
      </c>
      <c r="BD4" s="530">
        <v>2015</v>
      </c>
      <c r="BE4" s="530">
        <v>2016</v>
      </c>
      <c r="BF4" s="530">
        <v>2017</v>
      </c>
      <c r="BG4" s="530">
        <v>2018</v>
      </c>
      <c r="BH4" s="530">
        <v>2019</v>
      </c>
      <c r="BI4" s="530">
        <v>2020</v>
      </c>
      <c r="BJ4" s="530">
        <v>2021</v>
      </c>
      <c r="BK4" s="530">
        <v>2022</v>
      </c>
      <c r="BL4" s="530">
        <v>2023</v>
      </c>
      <c r="BM4" s="530">
        <v>2024</v>
      </c>
      <c r="BN4" s="530">
        <v>2025</v>
      </c>
      <c r="BO4" s="530">
        <v>2026</v>
      </c>
      <c r="BP4" s="530">
        <v>2027</v>
      </c>
      <c r="BQ4" s="530">
        <v>2028</v>
      </c>
      <c r="BR4" s="530">
        <v>2029</v>
      </c>
      <c r="BS4" s="530">
        <v>2030</v>
      </c>
      <c r="BT4" s="530">
        <v>2031</v>
      </c>
      <c r="BU4" s="530">
        <v>2032</v>
      </c>
      <c r="BV4" s="530">
        <v>2033</v>
      </c>
      <c r="BW4" s="530">
        <v>2034</v>
      </c>
      <c r="BX4" s="530">
        <v>2035</v>
      </c>
      <c r="BY4" s="530">
        <v>2036</v>
      </c>
      <c r="BZ4" s="530">
        <v>2037</v>
      </c>
      <c r="CA4" s="530">
        <v>2038</v>
      </c>
      <c r="CB4" s="530">
        <v>2039</v>
      </c>
      <c r="CC4" s="530">
        <v>2040</v>
      </c>
      <c r="CD4" s="530">
        <v>2041</v>
      </c>
      <c r="CE4" s="530">
        <v>2042</v>
      </c>
      <c r="CF4" s="530">
        <v>2043</v>
      </c>
      <c r="CG4" s="530">
        <v>2044</v>
      </c>
      <c r="CH4" s="530">
        <v>2045</v>
      </c>
      <c r="CI4" s="530">
        <v>2046</v>
      </c>
      <c r="CJ4" s="530">
        <v>2047</v>
      </c>
      <c r="CK4" s="530">
        <v>2048</v>
      </c>
      <c r="CL4" s="530">
        <v>2049</v>
      </c>
      <c r="CM4" s="530">
        <v>2050</v>
      </c>
      <c r="CN4" s="530">
        <v>2051</v>
      </c>
      <c r="CO4" s="530">
        <v>2052</v>
      </c>
      <c r="CP4" s="530">
        <v>2053</v>
      </c>
      <c r="CQ4" s="530">
        <v>2054</v>
      </c>
      <c r="CR4" s="530">
        <v>2055</v>
      </c>
      <c r="CS4" s="530">
        <v>2056</v>
      </c>
      <c r="CT4" s="530">
        <v>2057</v>
      </c>
      <c r="CU4" s="530">
        <v>2058</v>
      </c>
      <c r="CV4" s="530">
        <v>2059</v>
      </c>
      <c r="CW4" s="530">
        <v>2060</v>
      </c>
      <c r="CX4" s="530">
        <v>2061</v>
      </c>
      <c r="CY4" s="530">
        <v>2062</v>
      </c>
      <c r="CZ4" s="530">
        <v>2063</v>
      </c>
      <c r="DA4" s="530">
        <v>2064</v>
      </c>
      <c r="DB4" s="530">
        <v>2065</v>
      </c>
      <c r="DC4" s="530">
        <v>2066</v>
      </c>
      <c r="DD4" s="530">
        <v>2067</v>
      </c>
      <c r="DE4" s="530">
        <v>2068</v>
      </c>
      <c r="DF4" s="530">
        <v>2069</v>
      </c>
      <c r="DG4" s="531">
        <v>2070</v>
      </c>
    </row>
    <row r="5" spans="1:111" s="29" customFormat="1" x14ac:dyDescent="0.25">
      <c r="B5" s="521" t="s">
        <v>199</v>
      </c>
      <c r="C5" s="526">
        <v>406434</v>
      </c>
      <c r="D5" s="527">
        <v>425032</v>
      </c>
      <c r="E5" s="527">
        <v>428293</v>
      </c>
      <c r="F5" s="527">
        <v>422298</v>
      </c>
      <c r="G5" s="527">
        <v>421399</v>
      </c>
      <c r="H5" s="527">
        <v>409927</v>
      </c>
      <c r="I5" s="527">
        <v>408173</v>
      </c>
      <c r="J5" s="527">
        <v>410899</v>
      </c>
      <c r="K5" s="527">
        <v>413782</v>
      </c>
      <c r="L5" s="527">
        <v>429306</v>
      </c>
      <c r="M5" s="527">
        <v>426839</v>
      </c>
      <c r="N5" s="527">
        <v>416996</v>
      </c>
      <c r="O5" s="527">
        <v>389779</v>
      </c>
      <c r="P5" s="527">
        <v>363261</v>
      </c>
      <c r="Q5" s="527">
        <v>350956</v>
      </c>
      <c r="R5" s="527">
        <v>362407</v>
      </c>
      <c r="S5" s="527">
        <v>358781</v>
      </c>
      <c r="T5" s="527">
        <v>368750</v>
      </c>
      <c r="U5" s="527">
        <v>389829</v>
      </c>
      <c r="V5" s="527">
        <v>392003</v>
      </c>
      <c r="W5" s="527">
        <v>388018</v>
      </c>
      <c r="X5" s="527">
        <v>364866</v>
      </c>
      <c r="Y5" s="527">
        <v>370629</v>
      </c>
      <c r="Z5" s="527">
        <v>374319</v>
      </c>
      <c r="AA5" s="527">
        <v>379269</v>
      </c>
      <c r="AB5" s="527">
        <v>374597</v>
      </c>
      <c r="AC5" s="527">
        <v>375829</v>
      </c>
      <c r="AD5" s="527">
        <v>373824</v>
      </c>
      <c r="AE5" s="527">
        <v>371095</v>
      </c>
      <c r="AF5" s="527">
        <v>369817</v>
      </c>
      <c r="AG5" s="527">
        <v>361914</v>
      </c>
      <c r="AH5" s="527">
        <v>347021</v>
      </c>
      <c r="AI5" s="527">
        <v>361314</v>
      </c>
      <c r="AJ5" s="527">
        <v>370682</v>
      </c>
      <c r="AK5" s="527">
        <v>371882</v>
      </c>
      <c r="AL5" s="527">
        <v>368701</v>
      </c>
      <c r="AM5" s="527">
        <v>374673</v>
      </c>
      <c r="AN5" s="527">
        <v>377929</v>
      </c>
      <c r="AO5" s="527">
        <v>393367</v>
      </c>
      <c r="AP5" s="527">
        <v>392551</v>
      </c>
      <c r="AQ5" s="527">
        <v>387098</v>
      </c>
      <c r="AR5" s="527">
        <v>387576</v>
      </c>
      <c r="AS5" s="527">
        <v>389599</v>
      </c>
      <c r="AT5" s="527">
        <v>393899</v>
      </c>
      <c r="AU5" s="527">
        <v>404884</v>
      </c>
      <c r="AV5" s="527">
        <v>399606</v>
      </c>
      <c r="AW5" s="527">
        <v>405045</v>
      </c>
      <c r="AX5" s="527">
        <v>402752</v>
      </c>
      <c r="AY5" s="527">
        <v>406995</v>
      </c>
      <c r="AZ5" s="527">
        <v>402866</v>
      </c>
      <c r="BA5" s="527">
        <v>400634</v>
      </c>
      <c r="BB5" s="527">
        <v>396148</v>
      </c>
      <c r="BC5" s="527">
        <v>400256</v>
      </c>
      <c r="BD5" s="527">
        <v>390178</v>
      </c>
      <c r="BE5" s="527">
        <v>382593</v>
      </c>
      <c r="BF5" s="527">
        <v>375759</v>
      </c>
      <c r="BG5" s="527">
        <v>369964</v>
      </c>
      <c r="BH5" s="527">
        <v>368345</v>
      </c>
      <c r="BI5" s="527">
        <v>359307</v>
      </c>
      <c r="BJ5" s="527">
        <v>362787</v>
      </c>
      <c r="BK5" s="527">
        <v>350102</v>
      </c>
      <c r="BL5" s="527">
        <v>349140</v>
      </c>
      <c r="BM5" s="527">
        <v>347687</v>
      </c>
      <c r="BN5" s="527">
        <v>346485</v>
      </c>
      <c r="BO5" s="527">
        <v>345689</v>
      </c>
      <c r="BP5" s="527">
        <v>345229</v>
      </c>
      <c r="BQ5" s="527">
        <v>345107</v>
      </c>
      <c r="BR5" s="527">
        <v>345298</v>
      </c>
      <c r="BS5" s="527">
        <v>345734</v>
      </c>
      <c r="BT5" s="527">
        <v>346367</v>
      </c>
      <c r="BU5" s="527">
        <v>347191</v>
      </c>
      <c r="BV5" s="527">
        <v>348160</v>
      </c>
      <c r="BW5" s="527">
        <v>349229</v>
      </c>
      <c r="BX5" s="527">
        <v>350323</v>
      </c>
      <c r="BY5" s="527">
        <v>351404</v>
      </c>
      <c r="BZ5" s="527">
        <v>352422</v>
      </c>
      <c r="CA5" s="527">
        <v>353326</v>
      </c>
      <c r="CB5" s="527">
        <v>354043</v>
      </c>
      <c r="CC5" s="527">
        <v>354507</v>
      </c>
      <c r="CD5" s="527">
        <v>354620</v>
      </c>
      <c r="CE5" s="527">
        <v>354361</v>
      </c>
      <c r="CF5" s="527">
        <v>353729</v>
      </c>
      <c r="CG5" s="527">
        <v>352712</v>
      </c>
      <c r="CH5" s="527">
        <v>351306</v>
      </c>
      <c r="CI5" s="527">
        <v>349540</v>
      </c>
      <c r="CJ5" s="527">
        <v>347448</v>
      </c>
      <c r="CK5" s="527">
        <v>345109</v>
      </c>
      <c r="CL5" s="527">
        <v>342562</v>
      </c>
      <c r="CM5" s="527">
        <v>339871</v>
      </c>
      <c r="CN5" s="527">
        <v>337111</v>
      </c>
      <c r="CO5" s="527">
        <v>334376</v>
      </c>
      <c r="CP5" s="527">
        <v>331384</v>
      </c>
      <c r="CQ5" s="527">
        <v>328601</v>
      </c>
      <c r="CR5" s="527">
        <v>326102</v>
      </c>
      <c r="CS5" s="527">
        <v>323942</v>
      </c>
      <c r="CT5" s="527">
        <v>322159</v>
      </c>
      <c r="CU5" s="527">
        <v>320766</v>
      </c>
      <c r="CV5" s="527">
        <v>319758</v>
      </c>
      <c r="CW5" s="527">
        <v>319098</v>
      </c>
      <c r="CX5" s="527">
        <v>318756</v>
      </c>
      <c r="CY5" s="527">
        <v>318680</v>
      </c>
      <c r="CZ5" s="527">
        <v>318833</v>
      </c>
      <c r="DA5" s="527">
        <v>319158</v>
      </c>
      <c r="DB5" s="527">
        <v>319593</v>
      </c>
      <c r="DC5" s="527">
        <v>320103</v>
      </c>
      <c r="DD5" s="527">
        <v>320640</v>
      </c>
      <c r="DE5" s="527">
        <v>321167</v>
      </c>
      <c r="DF5" s="527">
        <v>321645</v>
      </c>
      <c r="DG5" s="528">
        <v>322038</v>
      </c>
    </row>
    <row r="6" spans="1:111" s="29" customFormat="1" ht="15.75" thickBot="1" x14ac:dyDescent="0.3">
      <c r="B6" s="520" t="s">
        <v>200</v>
      </c>
      <c r="C6" s="523">
        <v>425919</v>
      </c>
      <c r="D6" s="524">
        <v>443844</v>
      </c>
      <c r="E6" s="524">
        <v>449511</v>
      </c>
      <c r="F6" s="524">
        <v>443390</v>
      </c>
      <c r="G6" s="524">
        <v>442128</v>
      </c>
      <c r="H6" s="524">
        <v>430641</v>
      </c>
      <c r="I6" s="524">
        <v>427623</v>
      </c>
      <c r="J6" s="524">
        <v>431346</v>
      </c>
      <c r="K6" s="524">
        <v>436599</v>
      </c>
      <c r="L6" s="524">
        <v>451978</v>
      </c>
      <c r="M6" s="524">
        <v>450667</v>
      </c>
      <c r="N6" s="524">
        <v>440190</v>
      </c>
      <c r="O6" s="524">
        <v>411439</v>
      </c>
      <c r="P6" s="524">
        <v>381804</v>
      </c>
      <c r="Q6" s="524">
        <v>369439</v>
      </c>
      <c r="R6" s="524">
        <v>382337</v>
      </c>
      <c r="S6" s="524">
        <v>378281</v>
      </c>
      <c r="T6" s="524">
        <v>388604</v>
      </c>
      <c r="U6" s="524">
        <v>410547</v>
      </c>
      <c r="V6" s="524">
        <v>413480</v>
      </c>
      <c r="W6" s="524">
        <v>409205</v>
      </c>
      <c r="X6" s="524">
        <v>383659</v>
      </c>
      <c r="Y6" s="524">
        <v>389310</v>
      </c>
      <c r="Z6" s="524">
        <v>394112</v>
      </c>
      <c r="AA6" s="524">
        <v>399199</v>
      </c>
      <c r="AB6" s="524">
        <v>393231</v>
      </c>
      <c r="AC6" s="524">
        <v>395439</v>
      </c>
      <c r="AD6" s="524">
        <v>391649</v>
      </c>
      <c r="AE6" s="524">
        <v>391312</v>
      </c>
      <c r="AF6" s="524">
        <v>389239</v>
      </c>
      <c r="AG6" s="524">
        <v>381744</v>
      </c>
      <c r="AH6" s="524">
        <v>364589</v>
      </c>
      <c r="AI6" s="524">
        <v>379460</v>
      </c>
      <c r="AJ6" s="524">
        <v>388376</v>
      </c>
      <c r="AK6" s="524">
        <v>392146</v>
      </c>
      <c r="AL6" s="524">
        <v>388683</v>
      </c>
      <c r="AM6" s="524">
        <v>393233</v>
      </c>
      <c r="AN6" s="524">
        <v>397867</v>
      </c>
      <c r="AO6" s="524">
        <v>414038</v>
      </c>
      <c r="AP6" s="524">
        <v>410683</v>
      </c>
      <c r="AQ6" s="524">
        <v>405647</v>
      </c>
      <c r="AR6" s="524">
        <v>405468</v>
      </c>
      <c r="AS6" s="524">
        <v>409762</v>
      </c>
      <c r="AT6" s="524">
        <v>412923</v>
      </c>
      <c r="AU6" s="524">
        <v>424468</v>
      </c>
      <c r="AV6" s="524">
        <v>419099</v>
      </c>
      <c r="AW6" s="524">
        <v>423359</v>
      </c>
      <c r="AX6" s="524">
        <v>421889</v>
      </c>
      <c r="AY6" s="524">
        <v>425804</v>
      </c>
      <c r="AZ6" s="524">
        <v>420528</v>
      </c>
      <c r="BA6" s="524">
        <v>420413</v>
      </c>
      <c r="BB6" s="524">
        <v>415362</v>
      </c>
      <c r="BC6" s="524">
        <v>418309</v>
      </c>
      <c r="BD6" s="524">
        <v>408770</v>
      </c>
      <c r="BE6" s="524">
        <v>401047</v>
      </c>
      <c r="BF6" s="524">
        <v>393794</v>
      </c>
      <c r="BG6" s="524">
        <v>388626</v>
      </c>
      <c r="BH6" s="524">
        <v>385038</v>
      </c>
      <c r="BI6" s="524">
        <v>375889</v>
      </c>
      <c r="BJ6" s="524">
        <v>379265</v>
      </c>
      <c r="BK6" s="524">
        <v>367608</v>
      </c>
      <c r="BL6" s="524">
        <v>366596</v>
      </c>
      <c r="BM6" s="524">
        <v>365072</v>
      </c>
      <c r="BN6" s="524">
        <v>363809</v>
      </c>
      <c r="BO6" s="524">
        <v>362973</v>
      </c>
      <c r="BP6" s="524">
        <v>362491</v>
      </c>
      <c r="BQ6" s="524">
        <v>362363</v>
      </c>
      <c r="BR6" s="524">
        <v>362563</v>
      </c>
      <c r="BS6" s="524">
        <v>363020</v>
      </c>
      <c r="BT6" s="524">
        <v>363686</v>
      </c>
      <c r="BU6" s="524">
        <v>364550</v>
      </c>
      <c r="BV6" s="524">
        <v>365567</v>
      </c>
      <c r="BW6" s="524">
        <v>366690</v>
      </c>
      <c r="BX6" s="524">
        <v>367839</v>
      </c>
      <c r="BY6" s="524">
        <v>368974</v>
      </c>
      <c r="BZ6" s="524">
        <v>370043</v>
      </c>
      <c r="CA6" s="524">
        <v>370992</v>
      </c>
      <c r="CB6" s="524">
        <v>371745</v>
      </c>
      <c r="CC6" s="524">
        <v>372233</v>
      </c>
      <c r="CD6" s="524">
        <v>372350</v>
      </c>
      <c r="CE6" s="524">
        <v>372080</v>
      </c>
      <c r="CF6" s="524">
        <v>371415</v>
      </c>
      <c r="CG6" s="524">
        <v>370348</v>
      </c>
      <c r="CH6" s="524">
        <v>368872</v>
      </c>
      <c r="CI6" s="524">
        <v>367016</v>
      </c>
      <c r="CJ6" s="524">
        <v>364821</v>
      </c>
      <c r="CK6" s="524">
        <v>362364</v>
      </c>
      <c r="CL6" s="524">
        <v>359690</v>
      </c>
      <c r="CM6" s="524">
        <v>356864</v>
      </c>
      <c r="CN6" s="524">
        <v>353966</v>
      </c>
      <c r="CO6" s="524">
        <v>351094</v>
      </c>
      <c r="CP6" s="524">
        <v>347954</v>
      </c>
      <c r="CQ6" s="524">
        <v>345032</v>
      </c>
      <c r="CR6" s="524">
        <v>342407</v>
      </c>
      <c r="CS6" s="524">
        <v>340140</v>
      </c>
      <c r="CT6" s="524">
        <v>338266</v>
      </c>
      <c r="CU6" s="524">
        <v>336805</v>
      </c>
      <c r="CV6" s="524">
        <v>335745</v>
      </c>
      <c r="CW6" s="524">
        <v>335052</v>
      </c>
      <c r="CX6" s="524">
        <v>334693</v>
      </c>
      <c r="CY6" s="524">
        <v>334614</v>
      </c>
      <c r="CZ6" s="524">
        <v>334775</v>
      </c>
      <c r="DA6" s="524">
        <v>335115</v>
      </c>
      <c r="DB6" s="524">
        <v>335572</v>
      </c>
      <c r="DC6" s="524">
        <v>336109</v>
      </c>
      <c r="DD6" s="524">
        <v>336672</v>
      </c>
      <c r="DE6" s="524">
        <v>337225</v>
      </c>
      <c r="DF6" s="524">
        <v>337727</v>
      </c>
      <c r="DG6" s="525">
        <v>338140</v>
      </c>
    </row>
    <row r="7" spans="1:111" s="29" customFormat="1" x14ac:dyDescent="0.25"/>
    <row r="8" spans="1:111" s="29" customFormat="1" x14ac:dyDescent="0.25"/>
    <row r="9" spans="1:111" s="29" customFormat="1" x14ac:dyDescent="0.25">
      <c r="B9" s="436" t="s">
        <v>252</v>
      </c>
    </row>
    <row r="10" spans="1:111" s="29" customFormat="1" x14ac:dyDescent="0.25">
      <c r="B10" s="437" t="s">
        <v>253</v>
      </c>
    </row>
    <row r="11" spans="1:111" s="29" customFormat="1" x14ac:dyDescent="0.25">
      <c r="B11" s="437" t="s">
        <v>254</v>
      </c>
    </row>
    <row r="12" spans="1:111" s="29" customFormat="1" x14ac:dyDescent="0.25">
      <c r="B12" s="437" t="s">
        <v>255</v>
      </c>
    </row>
    <row r="13" spans="1:111" s="29" customFormat="1" x14ac:dyDescent="0.25">
      <c r="B13" s="68" t="s">
        <v>201</v>
      </c>
    </row>
  </sheetData>
  <hyperlinks>
    <hyperlink ref="A2" location="SOMMAIRE!A1" display="Retour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T432"/>
  <sheetViews>
    <sheetView zoomScaleNormal="100" zoomScaleSheetLayoutView="100" workbookViewId="0">
      <selection activeCell="A2" sqref="A2"/>
    </sheetView>
  </sheetViews>
  <sheetFormatPr baseColWidth="10" defaultColWidth="11.5703125" defaultRowHeight="15.75" x14ac:dyDescent="0.25"/>
  <cols>
    <col min="1" max="1" width="4.140625" style="150" customWidth="1"/>
    <col min="2" max="2" width="55.7109375" style="125" customWidth="1"/>
    <col min="3" max="3" width="11.42578125" style="125" customWidth="1"/>
    <col min="4" max="4" width="11.85546875" style="126" customWidth="1"/>
    <col min="5" max="6" width="12" style="126" customWidth="1"/>
    <col min="7" max="8" width="11.85546875" style="126" customWidth="1"/>
    <col min="9" max="9" width="12" style="126" customWidth="1"/>
    <col min="10" max="50" width="11.85546875" style="126" customWidth="1"/>
    <col min="51" max="51" width="12" style="126" customWidth="1"/>
    <col min="52" max="83" width="11.85546875" style="126" customWidth="1"/>
    <col min="84" max="256" width="11.5703125" style="126"/>
    <col min="257" max="257" width="18" style="126" customWidth="1"/>
    <col min="258" max="259" width="11.42578125" style="126" customWidth="1"/>
    <col min="260" max="260" width="11.5703125" style="126"/>
    <col min="261" max="261" width="14.42578125" style="126" bestFit="1" customWidth="1"/>
    <col min="262" max="262" width="11.85546875" style="126" bestFit="1" customWidth="1"/>
    <col min="263" max="264" width="11.5703125" style="126"/>
    <col min="265" max="265" width="11.85546875" style="126" bestFit="1" customWidth="1"/>
    <col min="266" max="512" width="11.5703125" style="126"/>
    <col min="513" max="513" width="18" style="126" customWidth="1"/>
    <col min="514" max="515" width="11.42578125" style="126" customWidth="1"/>
    <col min="516" max="516" width="11.5703125" style="126"/>
    <col min="517" max="517" width="14.42578125" style="126" bestFit="1" customWidth="1"/>
    <col min="518" max="518" width="11.85546875" style="126" bestFit="1" customWidth="1"/>
    <col min="519" max="520" width="11.5703125" style="126"/>
    <col min="521" max="521" width="11.85546875" style="126" bestFit="1" customWidth="1"/>
    <col min="522" max="768" width="11.5703125" style="126"/>
    <col min="769" max="769" width="18" style="126" customWidth="1"/>
    <col min="770" max="771" width="11.42578125" style="126" customWidth="1"/>
    <col min="772" max="772" width="11.5703125" style="126"/>
    <col min="773" max="773" width="14.42578125" style="126" bestFit="1" customWidth="1"/>
    <col min="774" max="774" width="11.85546875" style="126" bestFit="1" customWidth="1"/>
    <col min="775" max="776" width="11.5703125" style="126"/>
    <col min="777" max="777" width="11.85546875" style="126" bestFit="1" customWidth="1"/>
    <col min="778" max="1024" width="11.5703125" style="126"/>
    <col min="1025" max="1025" width="18" style="126" customWidth="1"/>
    <col min="1026" max="1027" width="11.42578125" style="126" customWidth="1"/>
    <col min="1028" max="1028" width="11.5703125" style="126"/>
    <col min="1029" max="1029" width="14.42578125" style="126" bestFit="1" customWidth="1"/>
    <col min="1030" max="1030" width="11.85546875" style="126" bestFit="1" customWidth="1"/>
    <col min="1031" max="1032" width="11.5703125" style="126"/>
    <col min="1033" max="1033" width="11.85546875" style="126" bestFit="1" customWidth="1"/>
    <col min="1034" max="1280" width="11.5703125" style="126"/>
    <col min="1281" max="1281" width="18" style="126" customWidth="1"/>
    <col min="1282" max="1283" width="11.42578125" style="126" customWidth="1"/>
    <col min="1284" max="1284" width="11.5703125" style="126"/>
    <col min="1285" max="1285" width="14.42578125" style="126" bestFit="1" customWidth="1"/>
    <col min="1286" max="1286" width="11.85546875" style="126" bestFit="1" customWidth="1"/>
    <col min="1287" max="1288" width="11.5703125" style="126"/>
    <col min="1289" max="1289" width="11.85546875" style="126" bestFit="1" customWidth="1"/>
    <col min="1290" max="1536" width="11.5703125" style="126"/>
    <col min="1537" max="1537" width="18" style="126" customWidth="1"/>
    <col min="1538" max="1539" width="11.42578125" style="126" customWidth="1"/>
    <col min="1540" max="1540" width="11.5703125" style="126"/>
    <col min="1541" max="1541" width="14.42578125" style="126" bestFit="1" customWidth="1"/>
    <col min="1542" max="1542" width="11.85546875" style="126" bestFit="1" customWidth="1"/>
    <col min="1543" max="1544" width="11.5703125" style="126"/>
    <col min="1545" max="1545" width="11.85546875" style="126" bestFit="1" customWidth="1"/>
    <col min="1546" max="1792" width="11.5703125" style="126"/>
    <col min="1793" max="1793" width="18" style="126" customWidth="1"/>
    <col min="1794" max="1795" width="11.42578125" style="126" customWidth="1"/>
    <col min="1796" max="1796" width="11.5703125" style="126"/>
    <col min="1797" max="1797" width="14.42578125" style="126" bestFit="1" customWidth="1"/>
    <col min="1798" max="1798" width="11.85546875" style="126" bestFit="1" customWidth="1"/>
    <col min="1799" max="1800" width="11.5703125" style="126"/>
    <col min="1801" max="1801" width="11.85546875" style="126" bestFit="1" customWidth="1"/>
    <col min="1802" max="2048" width="11.5703125" style="126"/>
    <col min="2049" max="2049" width="18" style="126" customWidth="1"/>
    <col min="2050" max="2051" width="11.42578125" style="126" customWidth="1"/>
    <col min="2052" max="2052" width="11.5703125" style="126"/>
    <col min="2053" max="2053" width="14.42578125" style="126" bestFit="1" customWidth="1"/>
    <col min="2054" max="2054" width="11.85546875" style="126" bestFit="1" customWidth="1"/>
    <col min="2055" max="2056" width="11.5703125" style="126"/>
    <col min="2057" max="2057" width="11.85546875" style="126" bestFit="1" customWidth="1"/>
    <col min="2058" max="2304" width="11.5703125" style="126"/>
    <col min="2305" max="2305" width="18" style="126" customWidth="1"/>
    <col min="2306" max="2307" width="11.42578125" style="126" customWidth="1"/>
    <col min="2308" max="2308" width="11.5703125" style="126"/>
    <col min="2309" max="2309" width="14.42578125" style="126" bestFit="1" customWidth="1"/>
    <col min="2310" max="2310" width="11.85546875" style="126" bestFit="1" customWidth="1"/>
    <col min="2311" max="2312" width="11.5703125" style="126"/>
    <col min="2313" max="2313" width="11.85546875" style="126" bestFit="1" customWidth="1"/>
    <col min="2314" max="2560" width="11.5703125" style="126"/>
    <col min="2561" max="2561" width="18" style="126" customWidth="1"/>
    <col min="2562" max="2563" width="11.42578125" style="126" customWidth="1"/>
    <col min="2564" max="2564" width="11.5703125" style="126"/>
    <col min="2565" max="2565" width="14.42578125" style="126" bestFit="1" customWidth="1"/>
    <col min="2566" max="2566" width="11.85546875" style="126" bestFit="1" customWidth="1"/>
    <col min="2567" max="2568" width="11.5703125" style="126"/>
    <col min="2569" max="2569" width="11.85546875" style="126" bestFit="1" customWidth="1"/>
    <col min="2570" max="2816" width="11.5703125" style="126"/>
    <col min="2817" max="2817" width="18" style="126" customWidth="1"/>
    <col min="2818" max="2819" width="11.42578125" style="126" customWidth="1"/>
    <col min="2820" max="2820" width="11.5703125" style="126"/>
    <col min="2821" max="2821" width="14.42578125" style="126" bestFit="1" customWidth="1"/>
    <col min="2822" max="2822" width="11.85546875" style="126" bestFit="1" customWidth="1"/>
    <col min="2823" max="2824" width="11.5703125" style="126"/>
    <col min="2825" max="2825" width="11.85546875" style="126" bestFit="1" customWidth="1"/>
    <col min="2826" max="3072" width="11.5703125" style="126"/>
    <col min="3073" max="3073" width="18" style="126" customWidth="1"/>
    <col min="3074" max="3075" width="11.42578125" style="126" customWidth="1"/>
    <col min="3076" max="3076" width="11.5703125" style="126"/>
    <col min="3077" max="3077" width="14.42578125" style="126" bestFit="1" customWidth="1"/>
    <col min="3078" max="3078" width="11.85546875" style="126" bestFit="1" customWidth="1"/>
    <col min="3079" max="3080" width="11.5703125" style="126"/>
    <col min="3081" max="3081" width="11.85546875" style="126" bestFit="1" customWidth="1"/>
    <col min="3082" max="3328" width="11.5703125" style="126"/>
    <col min="3329" max="3329" width="18" style="126" customWidth="1"/>
    <col min="3330" max="3331" width="11.42578125" style="126" customWidth="1"/>
    <col min="3332" max="3332" width="11.5703125" style="126"/>
    <col min="3333" max="3333" width="14.42578125" style="126" bestFit="1" customWidth="1"/>
    <col min="3334" max="3334" width="11.85546875" style="126" bestFit="1" customWidth="1"/>
    <col min="3335" max="3336" width="11.5703125" style="126"/>
    <col min="3337" max="3337" width="11.85546875" style="126" bestFit="1" customWidth="1"/>
    <col min="3338" max="3584" width="11.5703125" style="126"/>
    <col min="3585" max="3585" width="18" style="126" customWidth="1"/>
    <col min="3586" max="3587" width="11.42578125" style="126" customWidth="1"/>
    <col min="3588" max="3588" width="11.5703125" style="126"/>
    <col min="3589" max="3589" width="14.42578125" style="126" bestFit="1" customWidth="1"/>
    <col min="3590" max="3590" width="11.85546875" style="126" bestFit="1" customWidth="1"/>
    <col min="3591" max="3592" width="11.5703125" style="126"/>
    <col min="3593" max="3593" width="11.85546875" style="126" bestFit="1" customWidth="1"/>
    <col min="3594" max="3840" width="11.5703125" style="126"/>
    <col min="3841" max="3841" width="18" style="126" customWidth="1"/>
    <col min="3842" max="3843" width="11.42578125" style="126" customWidth="1"/>
    <col min="3844" max="3844" width="11.5703125" style="126"/>
    <col min="3845" max="3845" width="14.42578125" style="126" bestFit="1" customWidth="1"/>
    <col min="3846" max="3846" width="11.85546875" style="126" bestFit="1" customWidth="1"/>
    <col min="3847" max="3848" width="11.5703125" style="126"/>
    <col min="3849" max="3849" width="11.85546875" style="126" bestFit="1" customWidth="1"/>
    <col min="3850" max="4096" width="11.5703125" style="126"/>
    <col min="4097" max="4097" width="18" style="126" customWidth="1"/>
    <col min="4098" max="4099" width="11.42578125" style="126" customWidth="1"/>
    <col min="4100" max="4100" width="11.5703125" style="126"/>
    <col min="4101" max="4101" width="14.42578125" style="126" bestFit="1" customWidth="1"/>
    <col min="4102" max="4102" width="11.85546875" style="126" bestFit="1" customWidth="1"/>
    <col min="4103" max="4104" width="11.5703125" style="126"/>
    <col min="4105" max="4105" width="11.85546875" style="126" bestFit="1" customWidth="1"/>
    <col min="4106" max="4352" width="11.5703125" style="126"/>
    <col min="4353" max="4353" width="18" style="126" customWidth="1"/>
    <col min="4354" max="4355" width="11.42578125" style="126" customWidth="1"/>
    <col min="4356" max="4356" width="11.5703125" style="126"/>
    <col min="4357" max="4357" width="14.42578125" style="126" bestFit="1" customWidth="1"/>
    <col min="4358" max="4358" width="11.85546875" style="126" bestFit="1" customWidth="1"/>
    <col min="4359" max="4360" width="11.5703125" style="126"/>
    <col min="4361" max="4361" width="11.85546875" style="126" bestFit="1" customWidth="1"/>
    <col min="4362" max="4608" width="11.5703125" style="126"/>
    <col min="4609" max="4609" width="18" style="126" customWidth="1"/>
    <col min="4610" max="4611" width="11.42578125" style="126" customWidth="1"/>
    <col min="4612" max="4612" width="11.5703125" style="126"/>
    <col min="4613" max="4613" width="14.42578125" style="126" bestFit="1" customWidth="1"/>
    <col min="4614" max="4614" width="11.85546875" style="126" bestFit="1" customWidth="1"/>
    <col min="4615" max="4616" width="11.5703125" style="126"/>
    <col min="4617" max="4617" width="11.85546875" style="126" bestFit="1" customWidth="1"/>
    <col min="4618" max="4864" width="11.5703125" style="126"/>
    <col min="4865" max="4865" width="18" style="126" customWidth="1"/>
    <col min="4866" max="4867" width="11.42578125" style="126" customWidth="1"/>
    <col min="4868" max="4868" width="11.5703125" style="126"/>
    <col min="4869" max="4869" width="14.42578125" style="126" bestFit="1" customWidth="1"/>
    <col min="4870" max="4870" width="11.85546875" style="126" bestFit="1" customWidth="1"/>
    <col min="4871" max="4872" width="11.5703125" style="126"/>
    <col min="4873" max="4873" width="11.85546875" style="126" bestFit="1" customWidth="1"/>
    <col min="4874" max="5120" width="11.5703125" style="126"/>
    <col min="5121" max="5121" width="18" style="126" customWidth="1"/>
    <col min="5122" max="5123" width="11.42578125" style="126" customWidth="1"/>
    <col min="5124" max="5124" width="11.5703125" style="126"/>
    <col min="5125" max="5125" width="14.42578125" style="126" bestFit="1" customWidth="1"/>
    <col min="5126" max="5126" width="11.85546875" style="126" bestFit="1" customWidth="1"/>
    <col min="5127" max="5128" width="11.5703125" style="126"/>
    <col min="5129" max="5129" width="11.85546875" style="126" bestFit="1" customWidth="1"/>
    <col min="5130" max="5376" width="11.5703125" style="126"/>
    <col min="5377" max="5377" width="18" style="126" customWidth="1"/>
    <col min="5378" max="5379" width="11.42578125" style="126" customWidth="1"/>
    <col min="5380" max="5380" width="11.5703125" style="126"/>
    <col min="5381" max="5381" width="14.42578125" style="126" bestFit="1" customWidth="1"/>
    <col min="5382" max="5382" width="11.85546875" style="126" bestFit="1" customWidth="1"/>
    <col min="5383" max="5384" width="11.5703125" style="126"/>
    <col min="5385" max="5385" width="11.85546875" style="126" bestFit="1" customWidth="1"/>
    <col min="5386" max="5632" width="11.5703125" style="126"/>
    <col min="5633" max="5633" width="18" style="126" customWidth="1"/>
    <col min="5634" max="5635" width="11.42578125" style="126" customWidth="1"/>
    <col min="5636" max="5636" width="11.5703125" style="126"/>
    <col min="5637" max="5637" width="14.42578125" style="126" bestFit="1" customWidth="1"/>
    <col min="5638" max="5638" width="11.85546875" style="126" bestFit="1" customWidth="1"/>
    <col min="5639" max="5640" width="11.5703125" style="126"/>
    <col min="5641" max="5641" width="11.85546875" style="126" bestFit="1" customWidth="1"/>
    <col min="5642" max="5888" width="11.5703125" style="126"/>
    <col min="5889" max="5889" width="18" style="126" customWidth="1"/>
    <col min="5890" max="5891" width="11.42578125" style="126" customWidth="1"/>
    <col min="5892" max="5892" width="11.5703125" style="126"/>
    <col min="5893" max="5893" width="14.42578125" style="126" bestFit="1" customWidth="1"/>
    <col min="5894" max="5894" width="11.85546875" style="126" bestFit="1" customWidth="1"/>
    <col min="5895" max="5896" width="11.5703125" style="126"/>
    <col min="5897" max="5897" width="11.85546875" style="126" bestFit="1" customWidth="1"/>
    <col min="5898" max="6144" width="11.5703125" style="126"/>
    <col min="6145" max="6145" width="18" style="126" customWidth="1"/>
    <col min="6146" max="6147" width="11.42578125" style="126" customWidth="1"/>
    <col min="6148" max="6148" width="11.5703125" style="126"/>
    <col min="6149" max="6149" width="14.42578125" style="126" bestFit="1" customWidth="1"/>
    <col min="6150" max="6150" width="11.85546875" style="126" bestFit="1" customWidth="1"/>
    <col min="6151" max="6152" width="11.5703125" style="126"/>
    <col min="6153" max="6153" width="11.85546875" style="126" bestFit="1" customWidth="1"/>
    <col min="6154" max="6400" width="11.5703125" style="126"/>
    <col min="6401" max="6401" width="18" style="126" customWidth="1"/>
    <col min="6402" max="6403" width="11.42578125" style="126" customWidth="1"/>
    <col min="6404" max="6404" width="11.5703125" style="126"/>
    <col min="6405" max="6405" width="14.42578125" style="126" bestFit="1" customWidth="1"/>
    <col min="6406" max="6406" width="11.85546875" style="126" bestFit="1" customWidth="1"/>
    <col min="6407" max="6408" width="11.5703125" style="126"/>
    <col min="6409" max="6409" width="11.85546875" style="126" bestFit="1" customWidth="1"/>
    <col min="6410" max="6656" width="11.5703125" style="126"/>
    <col min="6657" max="6657" width="18" style="126" customWidth="1"/>
    <col min="6658" max="6659" width="11.42578125" style="126" customWidth="1"/>
    <col min="6660" max="6660" width="11.5703125" style="126"/>
    <col min="6661" max="6661" width="14.42578125" style="126" bestFit="1" customWidth="1"/>
    <col min="6662" max="6662" width="11.85546875" style="126" bestFit="1" customWidth="1"/>
    <col min="6663" max="6664" width="11.5703125" style="126"/>
    <col min="6665" max="6665" width="11.85546875" style="126" bestFit="1" customWidth="1"/>
    <col min="6666" max="6912" width="11.5703125" style="126"/>
    <col min="6913" max="6913" width="18" style="126" customWidth="1"/>
    <col min="6914" max="6915" width="11.42578125" style="126" customWidth="1"/>
    <col min="6916" max="6916" width="11.5703125" style="126"/>
    <col min="6917" max="6917" width="14.42578125" style="126" bestFit="1" customWidth="1"/>
    <col min="6918" max="6918" width="11.85546875" style="126" bestFit="1" customWidth="1"/>
    <col min="6919" max="6920" width="11.5703125" style="126"/>
    <col min="6921" max="6921" width="11.85546875" style="126" bestFit="1" customWidth="1"/>
    <col min="6922" max="7168" width="11.5703125" style="126"/>
    <col min="7169" max="7169" width="18" style="126" customWidth="1"/>
    <col min="7170" max="7171" width="11.42578125" style="126" customWidth="1"/>
    <col min="7172" max="7172" width="11.5703125" style="126"/>
    <col min="7173" max="7173" width="14.42578125" style="126" bestFit="1" customWidth="1"/>
    <col min="7174" max="7174" width="11.85546875" style="126" bestFit="1" customWidth="1"/>
    <col min="7175" max="7176" width="11.5703125" style="126"/>
    <col min="7177" max="7177" width="11.85546875" style="126" bestFit="1" customWidth="1"/>
    <col min="7178" max="7424" width="11.5703125" style="126"/>
    <col min="7425" max="7425" width="18" style="126" customWidth="1"/>
    <col min="7426" max="7427" width="11.42578125" style="126" customWidth="1"/>
    <col min="7428" max="7428" width="11.5703125" style="126"/>
    <col min="7429" max="7429" width="14.42578125" style="126" bestFit="1" customWidth="1"/>
    <col min="7430" max="7430" width="11.85546875" style="126" bestFit="1" customWidth="1"/>
    <col min="7431" max="7432" width="11.5703125" style="126"/>
    <col min="7433" max="7433" width="11.85546875" style="126" bestFit="1" customWidth="1"/>
    <col min="7434" max="7680" width="11.5703125" style="126"/>
    <col min="7681" max="7681" width="18" style="126" customWidth="1"/>
    <col min="7682" max="7683" width="11.42578125" style="126" customWidth="1"/>
    <col min="7684" max="7684" width="11.5703125" style="126"/>
    <col min="7685" max="7685" width="14.42578125" style="126" bestFit="1" customWidth="1"/>
    <col min="7686" max="7686" width="11.85546875" style="126" bestFit="1" customWidth="1"/>
    <col min="7687" max="7688" width="11.5703125" style="126"/>
    <col min="7689" max="7689" width="11.85546875" style="126" bestFit="1" customWidth="1"/>
    <col min="7690" max="7936" width="11.5703125" style="126"/>
    <col min="7937" max="7937" width="18" style="126" customWidth="1"/>
    <col min="7938" max="7939" width="11.42578125" style="126" customWidth="1"/>
    <col min="7940" max="7940" width="11.5703125" style="126"/>
    <col min="7941" max="7941" width="14.42578125" style="126" bestFit="1" customWidth="1"/>
    <col min="7942" max="7942" width="11.85546875" style="126" bestFit="1" customWidth="1"/>
    <col min="7943" max="7944" width="11.5703125" style="126"/>
    <col min="7945" max="7945" width="11.85546875" style="126" bestFit="1" customWidth="1"/>
    <col min="7946" max="8192" width="11.5703125" style="126"/>
    <col min="8193" max="8193" width="18" style="126" customWidth="1"/>
    <col min="8194" max="8195" width="11.42578125" style="126" customWidth="1"/>
    <col min="8196" max="8196" width="11.5703125" style="126"/>
    <col min="8197" max="8197" width="14.42578125" style="126" bestFit="1" customWidth="1"/>
    <col min="8198" max="8198" width="11.85546875" style="126" bestFit="1" customWidth="1"/>
    <col min="8199" max="8200" width="11.5703125" style="126"/>
    <col min="8201" max="8201" width="11.85546875" style="126" bestFit="1" customWidth="1"/>
    <col min="8202" max="8448" width="11.5703125" style="126"/>
    <col min="8449" max="8449" width="18" style="126" customWidth="1"/>
    <col min="8450" max="8451" width="11.42578125" style="126" customWidth="1"/>
    <col min="8452" max="8452" width="11.5703125" style="126"/>
    <col min="8453" max="8453" width="14.42578125" style="126" bestFit="1" customWidth="1"/>
    <col min="8454" max="8454" width="11.85546875" style="126" bestFit="1" customWidth="1"/>
    <col min="8455" max="8456" width="11.5703125" style="126"/>
    <col min="8457" max="8457" width="11.85546875" style="126" bestFit="1" customWidth="1"/>
    <col min="8458" max="8704" width="11.5703125" style="126"/>
    <col min="8705" max="8705" width="18" style="126" customWidth="1"/>
    <col min="8706" max="8707" width="11.42578125" style="126" customWidth="1"/>
    <col min="8708" max="8708" width="11.5703125" style="126"/>
    <col min="8709" max="8709" width="14.42578125" style="126" bestFit="1" customWidth="1"/>
    <col min="8710" max="8710" width="11.85546875" style="126" bestFit="1" customWidth="1"/>
    <col min="8711" max="8712" width="11.5703125" style="126"/>
    <col min="8713" max="8713" width="11.85546875" style="126" bestFit="1" customWidth="1"/>
    <col min="8714" max="8960" width="11.5703125" style="126"/>
    <col min="8961" max="8961" width="18" style="126" customWidth="1"/>
    <col min="8962" max="8963" width="11.42578125" style="126" customWidth="1"/>
    <col min="8964" max="8964" width="11.5703125" style="126"/>
    <col min="8965" max="8965" width="14.42578125" style="126" bestFit="1" customWidth="1"/>
    <col min="8966" max="8966" width="11.85546875" style="126" bestFit="1" customWidth="1"/>
    <col min="8967" max="8968" width="11.5703125" style="126"/>
    <col min="8969" max="8969" width="11.85546875" style="126" bestFit="1" customWidth="1"/>
    <col min="8970" max="9216" width="11.5703125" style="126"/>
    <col min="9217" max="9217" width="18" style="126" customWidth="1"/>
    <col min="9218" max="9219" width="11.42578125" style="126" customWidth="1"/>
    <col min="9220" max="9220" width="11.5703125" style="126"/>
    <col min="9221" max="9221" width="14.42578125" style="126" bestFit="1" customWidth="1"/>
    <col min="9222" max="9222" width="11.85546875" style="126" bestFit="1" customWidth="1"/>
    <col min="9223" max="9224" width="11.5703125" style="126"/>
    <col min="9225" max="9225" width="11.85546875" style="126" bestFit="1" customWidth="1"/>
    <col min="9226" max="9472" width="11.5703125" style="126"/>
    <col min="9473" max="9473" width="18" style="126" customWidth="1"/>
    <col min="9474" max="9475" width="11.42578125" style="126" customWidth="1"/>
    <col min="9476" max="9476" width="11.5703125" style="126"/>
    <col min="9477" max="9477" width="14.42578125" style="126" bestFit="1" customWidth="1"/>
    <col min="9478" max="9478" width="11.85546875" style="126" bestFit="1" customWidth="1"/>
    <col min="9479" max="9480" width="11.5703125" style="126"/>
    <col min="9481" max="9481" width="11.85546875" style="126" bestFit="1" customWidth="1"/>
    <col min="9482" max="9728" width="11.5703125" style="126"/>
    <col min="9729" max="9729" width="18" style="126" customWidth="1"/>
    <col min="9730" max="9731" width="11.42578125" style="126" customWidth="1"/>
    <col min="9732" max="9732" width="11.5703125" style="126"/>
    <col min="9733" max="9733" width="14.42578125" style="126" bestFit="1" customWidth="1"/>
    <col min="9734" max="9734" width="11.85546875" style="126" bestFit="1" customWidth="1"/>
    <col min="9735" max="9736" width="11.5703125" style="126"/>
    <col min="9737" max="9737" width="11.85546875" style="126" bestFit="1" customWidth="1"/>
    <col min="9738" max="9984" width="11.5703125" style="126"/>
    <col min="9985" max="9985" width="18" style="126" customWidth="1"/>
    <col min="9986" max="9987" width="11.42578125" style="126" customWidth="1"/>
    <col min="9988" max="9988" width="11.5703125" style="126"/>
    <col min="9989" max="9989" width="14.42578125" style="126" bestFit="1" customWidth="1"/>
    <col min="9990" max="9990" width="11.85546875" style="126" bestFit="1" customWidth="1"/>
    <col min="9991" max="9992" width="11.5703125" style="126"/>
    <col min="9993" max="9993" width="11.85546875" style="126" bestFit="1" customWidth="1"/>
    <col min="9994" max="10240" width="11.5703125" style="126"/>
    <col min="10241" max="10241" width="18" style="126" customWidth="1"/>
    <col min="10242" max="10243" width="11.42578125" style="126" customWidth="1"/>
    <col min="10244" max="10244" width="11.5703125" style="126"/>
    <col min="10245" max="10245" width="14.42578125" style="126" bestFit="1" customWidth="1"/>
    <col min="10246" max="10246" width="11.85546875" style="126" bestFit="1" customWidth="1"/>
    <col min="10247" max="10248" width="11.5703125" style="126"/>
    <col min="10249" max="10249" width="11.85546875" style="126" bestFit="1" customWidth="1"/>
    <col min="10250" max="10496" width="11.5703125" style="126"/>
    <col min="10497" max="10497" width="18" style="126" customWidth="1"/>
    <col min="10498" max="10499" width="11.42578125" style="126" customWidth="1"/>
    <col min="10500" max="10500" width="11.5703125" style="126"/>
    <col min="10501" max="10501" width="14.42578125" style="126" bestFit="1" customWidth="1"/>
    <col min="10502" max="10502" width="11.85546875" style="126" bestFit="1" customWidth="1"/>
    <col min="10503" max="10504" width="11.5703125" style="126"/>
    <col min="10505" max="10505" width="11.85546875" style="126" bestFit="1" customWidth="1"/>
    <col min="10506" max="10752" width="11.5703125" style="126"/>
    <col min="10753" max="10753" width="18" style="126" customWidth="1"/>
    <col min="10754" max="10755" width="11.42578125" style="126" customWidth="1"/>
    <col min="10756" max="10756" width="11.5703125" style="126"/>
    <col min="10757" max="10757" width="14.42578125" style="126" bestFit="1" customWidth="1"/>
    <col min="10758" max="10758" width="11.85546875" style="126" bestFit="1" customWidth="1"/>
    <col min="10759" max="10760" width="11.5703125" style="126"/>
    <col min="10761" max="10761" width="11.85546875" style="126" bestFit="1" customWidth="1"/>
    <col min="10762" max="11008" width="11.5703125" style="126"/>
    <col min="11009" max="11009" width="18" style="126" customWidth="1"/>
    <col min="11010" max="11011" width="11.42578125" style="126" customWidth="1"/>
    <col min="11012" max="11012" width="11.5703125" style="126"/>
    <col min="11013" max="11013" width="14.42578125" style="126" bestFit="1" customWidth="1"/>
    <col min="11014" max="11014" width="11.85546875" style="126" bestFit="1" customWidth="1"/>
    <col min="11015" max="11016" width="11.5703125" style="126"/>
    <col min="11017" max="11017" width="11.85546875" style="126" bestFit="1" customWidth="1"/>
    <col min="11018" max="11264" width="11.5703125" style="126"/>
    <col min="11265" max="11265" width="18" style="126" customWidth="1"/>
    <col min="11266" max="11267" width="11.42578125" style="126" customWidth="1"/>
    <col min="11268" max="11268" width="11.5703125" style="126"/>
    <col min="11269" max="11269" width="14.42578125" style="126" bestFit="1" customWidth="1"/>
    <col min="11270" max="11270" width="11.85546875" style="126" bestFit="1" customWidth="1"/>
    <col min="11271" max="11272" width="11.5703125" style="126"/>
    <col min="11273" max="11273" width="11.85546875" style="126" bestFit="1" customWidth="1"/>
    <col min="11274" max="11520" width="11.5703125" style="126"/>
    <col min="11521" max="11521" width="18" style="126" customWidth="1"/>
    <col min="11522" max="11523" width="11.42578125" style="126" customWidth="1"/>
    <col min="11524" max="11524" width="11.5703125" style="126"/>
    <col min="11525" max="11525" width="14.42578125" style="126" bestFit="1" customWidth="1"/>
    <col min="11526" max="11526" width="11.85546875" style="126" bestFit="1" customWidth="1"/>
    <col min="11527" max="11528" width="11.5703125" style="126"/>
    <col min="11529" max="11529" width="11.85546875" style="126" bestFit="1" customWidth="1"/>
    <col min="11530" max="11776" width="11.5703125" style="126"/>
    <col min="11777" max="11777" width="18" style="126" customWidth="1"/>
    <col min="11778" max="11779" width="11.42578125" style="126" customWidth="1"/>
    <col min="11780" max="11780" width="11.5703125" style="126"/>
    <col min="11781" max="11781" width="14.42578125" style="126" bestFit="1" customWidth="1"/>
    <col min="11782" max="11782" width="11.85546875" style="126" bestFit="1" customWidth="1"/>
    <col min="11783" max="11784" width="11.5703125" style="126"/>
    <col min="11785" max="11785" width="11.85546875" style="126" bestFit="1" customWidth="1"/>
    <col min="11786" max="12032" width="11.5703125" style="126"/>
    <col min="12033" max="12033" width="18" style="126" customWidth="1"/>
    <col min="12034" max="12035" width="11.42578125" style="126" customWidth="1"/>
    <col min="12036" max="12036" width="11.5703125" style="126"/>
    <col min="12037" max="12037" width="14.42578125" style="126" bestFit="1" customWidth="1"/>
    <col min="12038" max="12038" width="11.85546875" style="126" bestFit="1" customWidth="1"/>
    <col min="12039" max="12040" width="11.5703125" style="126"/>
    <col min="12041" max="12041" width="11.85546875" style="126" bestFit="1" customWidth="1"/>
    <col min="12042" max="12288" width="11.5703125" style="126"/>
    <col min="12289" max="12289" width="18" style="126" customWidth="1"/>
    <col min="12290" max="12291" width="11.42578125" style="126" customWidth="1"/>
    <col min="12292" max="12292" width="11.5703125" style="126"/>
    <col min="12293" max="12293" width="14.42578125" style="126" bestFit="1" customWidth="1"/>
    <col min="12294" max="12294" width="11.85546875" style="126" bestFit="1" customWidth="1"/>
    <col min="12295" max="12296" width="11.5703125" style="126"/>
    <col min="12297" max="12297" width="11.85546875" style="126" bestFit="1" customWidth="1"/>
    <col min="12298" max="12544" width="11.5703125" style="126"/>
    <col min="12545" max="12545" width="18" style="126" customWidth="1"/>
    <col min="12546" max="12547" width="11.42578125" style="126" customWidth="1"/>
    <col min="12548" max="12548" width="11.5703125" style="126"/>
    <col min="12549" max="12549" width="14.42578125" style="126" bestFit="1" customWidth="1"/>
    <col min="12550" max="12550" width="11.85546875" style="126" bestFit="1" customWidth="1"/>
    <col min="12551" max="12552" width="11.5703125" style="126"/>
    <col min="12553" max="12553" width="11.85546875" style="126" bestFit="1" customWidth="1"/>
    <col min="12554" max="12800" width="11.5703125" style="126"/>
    <col min="12801" max="12801" width="18" style="126" customWidth="1"/>
    <col min="12802" max="12803" width="11.42578125" style="126" customWidth="1"/>
    <col min="12804" max="12804" width="11.5703125" style="126"/>
    <col min="12805" max="12805" width="14.42578125" style="126" bestFit="1" customWidth="1"/>
    <col min="12806" max="12806" width="11.85546875" style="126" bestFit="1" customWidth="1"/>
    <col min="12807" max="12808" width="11.5703125" style="126"/>
    <col min="12809" max="12809" width="11.85546875" style="126" bestFit="1" customWidth="1"/>
    <col min="12810" max="13056" width="11.5703125" style="126"/>
    <col min="13057" max="13057" width="18" style="126" customWidth="1"/>
    <col min="13058" max="13059" width="11.42578125" style="126" customWidth="1"/>
    <col min="13060" max="13060" width="11.5703125" style="126"/>
    <col min="13061" max="13061" width="14.42578125" style="126" bestFit="1" customWidth="1"/>
    <col min="13062" max="13062" width="11.85546875" style="126" bestFit="1" customWidth="1"/>
    <col min="13063" max="13064" width="11.5703125" style="126"/>
    <col min="13065" max="13065" width="11.85546875" style="126" bestFit="1" customWidth="1"/>
    <col min="13066" max="13312" width="11.5703125" style="126"/>
    <col min="13313" max="13313" width="18" style="126" customWidth="1"/>
    <col min="13314" max="13315" width="11.42578125" style="126" customWidth="1"/>
    <col min="13316" max="13316" width="11.5703125" style="126"/>
    <col min="13317" max="13317" width="14.42578125" style="126" bestFit="1" customWidth="1"/>
    <col min="13318" max="13318" width="11.85546875" style="126" bestFit="1" customWidth="1"/>
    <col min="13319" max="13320" width="11.5703125" style="126"/>
    <col min="13321" max="13321" width="11.85546875" style="126" bestFit="1" customWidth="1"/>
    <col min="13322" max="13568" width="11.5703125" style="126"/>
    <col min="13569" max="13569" width="18" style="126" customWidth="1"/>
    <col min="13570" max="13571" width="11.42578125" style="126" customWidth="1"/>
    <col min="13572" max="13572" width="11.5703125" style="126"/>
    <col min="13573" max="13573" width="14.42578125" style="126" bestFit="1" customWidth="1"/>
    <col min="13574" max="13574" width="11.85546875" style="126" bestFit="1" customWidth="1"/>
    <col min="13575" max="13576" width="11.5703125" style="126"/>
    <col min="13577" max="13577" width="11.85546875" style="126" bestFit="1" customWidth="1"/>
    <col min="13578" max="13824" width="11.5703125" style="126"/>
    <col min="13825" max="13825" width="18" style="126" customWidth="1"/>
    <col min="13826" max="13827" width="11.42578125" style="126" customWidth="1"/>
    <col min="13828" max="13828" width="11.5703125" style="126"/>
    <col min="13829" max="13829" width="14.42578125" style="126" bestFit="1" customWidth="1"/>
    <col min="13830" max="13830" width="11.85546875" style="126" bestFit="1" customWidth="1"/>
    <col min="13831" max="13832" width="11.5703125" style="126"/>
    <col min="13833" max="13833" width="11.85546875" style="126" bestFit="1" customWidth="1"/>
    <col min="13834" max="14080" width="11.5703125" style="126"/>
    <col min="14081" max="14081" width="18" style="126" customWidth="1"/>
    <col min="14082" max="14083" width="11.42578125" style="126" customWidth="1"/>
    <col min="14084" max="14084" width="11.5703125" style="126"/>
    <col min="14085" max="14085" width="14.42578125" style="126" bestFit="1" customWidth="1"/>
    <col min="14086" max="14086" width="11.85546875" style="126" bestFit="1" customWidth="1"/>
    <col min="14087" max="14088" width="11.5703125" style="126"/>
    <col min="14089" max="14089" width="11.85546875" style="126" bestFit="1" customWidth="1"/>
    <col min="14090" max="14336" width="11.5703125" style="126"/>
    <col min="14337" max="14337" width="18" style="126" customWidth="1"/>
    <col min="14338" max="14339" width="11.42578125" style="126" customWidth="1"/>
    <col min="14340" max="14340" width="11.5703125" style="126"/>
    <col min="14341" max="14341" width="14.42578125" style="126" bestFit="1" customWidth="1"/>
    <col min="14342" max="14342" width="11.85546875" style="126" bestFit="1" customWidth="1"/>
    <col min="14343" max="14344" width="11.5703125" style="126"/>
    <col min="14345" max="14345" width="11.85546875" style="126" bestFit="1" customWidth="1"/>
    <col min="14346" max="14592" width="11.5703125" style="126"/>
    <col min="14593" max="14593" width="18" style="126" customWidth="1"/>
    <col min="14594" max="14595" width="11.42578125" style="126" customWidth="1"/>
    <col min="14596" max="14596" width="11.5703125" style="126"/>
    <col min="14597" max="14597" width="14.42578125" style="126" bestFit="1" customWidth="1"/>
    <col min="14598" max="14598" width="11.85546875" style="126" bestFit="1" customWidth="1"/>
    <col min="14599" max="14600" width="11.5703125" style="126"/>
    <col min="14601" max="14601" width="11.85546875" style="126" bestFit="1" customWidth="1"/>
    <col min="14602" max="14848" width="11.5703125" style="126"/>
    <col min="14849" max="14849" width="18" style="126" customWidth="1"/>
    <col min="14850" max="14851" width="11.42578125" style="126" customWidth="1"/>
    <col min="14852" max="14852" width="11.5703125" style="126"/>
    <col min="14853" max="14853" width="14.42578125" style="126" bestFit="1" customWidth="1"/>
    <col min="14854" max="14854" width="11.85546875" style="126" bestFit="1" customWidth="1"/>
    <col min="14855" max="14856" width="11.5703125" style="126"/>
    <col min="14857" max="14857" width="11.85546875" style="126" bestFit="1" customWidth="1"/>
    <col min="14858" max="15104" width="11.5703125" style="126"/>
    <col min="15105" max="15105" width="18" style="126" customWidth="1"/>
    <col min="15106" max="15107" width="11.42578125" style="126" customWidth="1"/>
    <col min="15108" max="15108" width="11.5703125" style="126"/>
    <col min="15109" max="15109" width="14.42578125" style="126" bestFit="1" customWidth="1"/>
    <col min="15110" max="15110" width="11.85546875" style="126" bestFit="1" customWidth="1"/>
    <col min="15111" max="15112" width="11.5703125" style="126"/>
    <col min="15113" max="15113" width="11.85546875" style="126" bestFit="1" customWidth="1"/>
    <col min="15114" max="15360" width="11.5703125" style="126"/>
    <col min="15361" max="15361" width="18" style="126" customWidth="1"/>
    <col min="15362" max="15363" width="11.42578125" style="126" customWidth="1"/>
    <col min="15364" max="15364" width="11.5703125" style="126"/>
    <col min="15365" max="15365" width="14.42578125" style="126" bestFit="1" customWidth="1"/>
    <col min="15366" max="15366" width="11.85546875" style="126" bestFit="1" customWidth="1"/>
    <col min="15367" max="15368" width="11.5703125" style="126"/>
    <col min="15369" max="15369" width="11.85546875" style="126" bestFit="1" customWidth="1"/>
    <col min="15370" max="15616" width="11.5703125" style="126"/>
    <col min="15617" max="15617" width="18" style="126" customWidth="1"/>
    <col min="15618" max="15619" width="11.42578125" style="126" customWidth="1"/>
    <col min="15620" max="15620" width="11.5703125" style="126"/>
    <col min="15621" max="15621" width="14.42578125" style="126" bestFit="1" customWidth="1"/>
    <col min="15622" max="15622" width="11.85546875" style="126" bestFit="1" customWidth="1"/>
    <col min="15623" max="15624" width="11.5703125" style="126"/>
    <col min="15625" max="15625" width="11.85546875" style="126" bestFit="1" customWidth="1"/>
    <col min="15626" max="15872" width="11.5703125" style="126"/>
    <col min="15873" max="15873" width="18" style="126" customWidth="1"/>
    <col min="15874" max="15875" width="11.42578125" style="126" customWidth="1"/>
    <col min="15876" max="15876" width="11.5703125" style="126"/>
    <col min="15877" max="15877" width="14.42578125" style="126" bestFit="1" customWidth="1"/>
    <col min="15878" max="15878" width="11.85546875" style="126" bestFit="1" customWidth="1"/>
    <col min="15879" max="15880" width="11.5703125" style="126"/>
    <col min="15881" max="15881" width="11.85546875" style="126" bestFit="1" customWidth="1"/>
    <col min="15882" max="16128" width="11.5703125" style="126"/>
    <col min="16129" max="16129" width="18" style="126" customWidth="1"/>
    <col min="16130" max="16131" width="11.42578125" style="126" customWidth="1"/>
    <col min="16132" max="16132" width="11.5703125" style="126"/>
    <col min="16133" max="16133" width="14.42578125" style="126" bestFit="1" customWidth="1"/>
    <col min="16134" max="16134" width="11.85546875" style="126" bestFit="1" customWidth="1"/>
    <col min="16135" max="16136" width="11.5703125" style="126"/>
    <col min="16137" max="16137" width="11.85546875" style="126" bestFit="1" customWidth="1"/>
    <col min="16138" max="16384" width="11.5703125" style="126"/>
  </cols>
  <sheetData>
    <row r="1" spans="1:98" x14ac:dyDescent="0.25">
      <c r="A1" s="124" t="s">
        <v>60</v>
      </c>
    </row>
    <row r="2" spans="1:98" x14ac:dyDescent="0.25">
      <c r="A2" s="434" t="s">
        <v>197</v>
      </c>
      <c r="AB2" s="127"/>
      <c r="AR2" s="127"/>
      <c r="AX2" s="128"/>
      <c r="AY2" s="128"/>
    </row>
    <row r="3" spans="1:98" ht="16.5" thickBot="1" x14ac:dyDescent="0.3">
      <c r="A3" s="124"/>
      <c r="B3" s="75"/>
    </row>
    <row r="4" spans="1:98" ht="16.5" thickBot="1" x14ac:dyDescent="0.3">
      <c r="A4" s="124"/>
      <c r="B4" s="129"/>
      <c r="C4" s="130">
        <v>1975</v>
      </c>
      <c r="D4" s="131">
        <v>1976</v>
      </c>
      <c r="E4" s="130">
        <v>1977</v>
      </c>
      <c r="F4" s="131">
        <v>1978</v>
      </c>
      <c r="G4" s="130">
        <v>1979</v>
      </c>
      <c r="H4" s="131">
        <v>1980</v>
      </c>
      <c r="I4" s="130">
        <v>1981</v>
      </c>
      <c r="J4" s="131">
        <v>1982</v>
      </c>
      <c r="K4" s="130">
        <v>1983</v>
      </c>
      <c r="L4" s="131">
        <v>1984</v>
      </c>
      <c r="M4" s="130">
        <v>1985</v>
      </c>
      <c r="N4" s="131">
        <v>1986</v>
      </c>
      <c r="O4" s="130">
        <v>1987</v>
      </c>
      <c r="P4" s="131">
        <v>1988</v>
      </c>
      <c r="Q4" s="130">
        <v>1989</v>
      </c>
      <c r="R4" s="131">
        <v>1990</v>
      </c>
      <c r="S4" s="130">
        <v>1991</v>
      </c>
      <c r="T4" s="130">
        <v>1992</v>
      </c>
      <c r="U4" s="130">
        <v>1993</v>
      </c>
      <c r="V4" s="130">
        <v>1994</v>
      </c>
      <c r="W4" s="130">
        <v>1995</v>
      </c>
      <c r="X4" s="130">
        <v>1996</v>
      </c>
      <c r="Y4" s="130">
        <v>1997</v>
      </c>
      <c r="Z4" s="130">
        <v>1998</v>
      </c>
      <c r="AA4" s="130">
        <v>1999</v>
      </c>
      <c r="AB4" s="130">
        <v>2000</v>
      </c>
      <c r="AC4" s="130">
        <v>2001</v>
      </c>
      <c r="AD4" s="130">
        <v>2002</v>
      </c>
      <c r="AE4" s="130">
        <v>2003</v>
      </c>
      <c r="AF4" s="130">
        <v>2004</v>
      </c>
      <c r="AG4" s="130">
        <v>2005</v>
      </c>
      <c r="AH4" s="130">
        <v>2006</v>
      </c>
      <c r="AI4" s="130">
        <v>2007</v>
      </c>
      <c r="AJ4" s="130">
        <v>2008</v>
      </c>
      <c r="AK4" s="130">
        <v>2009</v>
      </c>
      <c r="AL4" s="130">
        <v>2010</v>
      </c>
      <c r="AM4" s="130">
        <v>2011</v>
      </c>
      <c r="AN4" s="130">
        <v>2012</v>
      </c>
      <c r="AO4" s="130">
        <v>2013</v>
      </c>
      <c r="AP4" s="130">
        <v>2014</v>
      </c>
      <c r="AQ4" s="130">
        <v>2015</v>
      </c>
      <c r="AR4" s="130">
        <v>2016</v>
      </c>
      <c r="AS4" s="130">
        <v>2017</v>
      </c>
      <c r="AT4" s="130">
        <v>2018</v>
      </c>
      <c r="AU4" s="130">
        <v>2019</v>
      </c>
      <c r="AV4" s="130">
        <v>2020</v>
      </c>
      <c r="AW4" s="130">
        <v>2021</v>
      </c>
      <c r="AX4" s="130">
        <v>2022</v>
      </c>
      <c r="AY4" s="130">
        <v>2023</v>
      </c>
      <c r="AZ4" s="130">
        <v>2024</v>
      </c>
      <c r="BA4" s="130">
        <v>2025</v>
      </c>
      <c r="BB4" s="130">
        <v>2026</v>
      </c>
      <c r="BC4" s="130">
        <v>2027</v>
      </c>
      <c r="BD4" s="130">
        <v>2028</v>
      </c>
      <c r="BE4" s="130">
        <v>2029</v>
      </c>
      <c r="BF4" s="130">
        <v>2030</v>
      </c>
      <c r="BG4" s="130">
        <v>2031</v>
      </c>
      <c r="BH4" s="130">
        <v>2032</v>
      </c>
      <c r="BI4" s="130">
        <v>2033</v>
      </c>
      <c r="BJ4" s="130">
        <v>2034</v>
      </c>
      <c r="BK4" s="130">
        <v>2035</v>
      </c>
      <c r="BL4" s="130">
        <v>2036</v>
      </c>
      <c r="BM4" s="130">
        <v>2037</v>
      </c>
      <c r="BN4" s="130">
        <v>2038</v>
      </c>
      <c r="BO4" s="130">
        <v>2039</v>
      </c>
      <c r="BP4" s="130">
        <v>2040</v>
      </c>
      <c r="BQ4" s="130">
        <v>2041</v>
      </c>
      <c r="BR4" s="130">
        <v>2042</v>
      </c>
      <c r="BS4" s="130">
        <v>2043</v>
      </c>
      <c r="BT4" s="130">
        <v>2044</v>
      </c>
      <c r="BU4" s="130">
        <v>2045</v>
      </c>
      <c r="BV4" s="130">
        <v>2046</v>
      </c>
      <c r="BW4" s="130">
        <v>2047</v>
      </c>
      <c r="BX4" s="130">
        <v>2048</v>
      </c>
      <c r="BY4" s="130">
        <v>2049</v>
      </c>
      <c r="BZ4" s="130">
        <v>2050</v>
      </c>
      <c r="CA4" s="130">
        <v>2051</v>
      </c>
      <c r="CB4" s="130">
        <v>2052</v>
      </c>
      <c r="CC4" s="130">
        <v>2053</v>
      </c>
      <c r="CD4" s="130">
        <v>2054</v>
      </c>
      <c r="CE4" s="130">
        <v>2055</v>
      </c>
      <c r="CF4" s="130">
        <v>2056</v>
      </c>
      <c r="CG4" s="130">
        <v>2057</v>
      </c>
      <c r="CH4" s="130">
        <v>2058</v>
      </c>
      <c r="CI4" s="130">
        <v>2059</v>
      </c>
      <c r="CJ4" s="130">
        <v>2060</v>
      </c>
      <c r="CK4" s="130">
        <v>2061</v>
      </c>
      <c r="CL4" s="130">
        <v>2062</v>
      </c>
      <c r="CM4" s="130">
        <v>2063</v>
      </c>
      <c r="CN4" s="130">
        <v>2064</v>
      </c>
      <c r="CO4" s="130">
        <v>2065</v>
      </c>
      <c r="CP4" s="130">
        <v>2066</v>
      </c>
      <c r="CQ4" s="130">
        <v>2067</v>
      </c>
      <c r="CR4" s="130">
        <v>2068</v>
      </c>
      <c r="CS4" s="130">
        <v>2069</v>
      </c>
      <c r="CT4" s="132">
        <v>2070</v>
      </c>
    </row>
    <row r="5" spans="1:98" x14ac:dyDescent="0.25">
      <c r="A5" s="124"/>
      <c r="B5" s="456" t="s">
        <v>10</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8">
        <v>14646.2624212137</v>
      </c>
      <c r="AY5" s="458">
        <v>14648.848491230443</v>
      </c>
      <c r="AZ5" s="458">
        <v>14648.5479495568</v>
      </c>
      <c r="BA5" s="458">
        <v>14642.346054639083</v>
      </c>
      <c r="BB5" s="458">
        <v>14638.355691817813</v>
      </c>
      <c r="BC5" s="458">
        <v>14637.856472472218</v>
      </c>
      <c r="BD5" s="458">
        <v>14635.940824740239</v>
      </c>
      <c r="BE5" s="458">
        <v>14628.40733180992</v>
      </c>
      <c r="BF5" s="458">
        <v>14632.771646125897</v>
      </c>
      <c r="BG5" s="458">
        <v>14644.672939664461</v>
      </c>
      <c r="BH5" s="458">
        <v>14650.043756988791</v>
      </c>
      <c r="BI5" s="458">
        <v>14647.291557297956</v>
      </c>
      <c r="BJ5" s="458">
        <v>14652.494448366197</v>
      </c>
      <c r="BK5" s="458">
        <v>14657.674402296929</v>
      </c>
      <c r="BL5" s="458">
        <v>14658.157090311837</v>
      </c>
      <c r="BM5" s="458">
        <v>14657.813611595864</v>
      </c>
      <c r="BN5" s="458">
        <v>14658.636527058256</v>
      </c>
      <c r="BO5" s="458">
        <v>14657.238498530898</v>
      </c>
      <c r="BP5" s="458">
        <v>14646.710927333903</v>
      </c>
      <c r="BQ5" s="458">
        <v>14628.880479215926</v>
      </c>
      <c r="BR5" s="458">
        <v>14604.236061883605</v>
      </c>
      <c r="BS5" s="458">
        <v>14577.848429135602</v>
      </c>
      <c r="BT5" s="458">
        <v>14553.545248405871</v>
      </c>
      <c r="BU5" s="458">
        <v>14519.988857341314</v>
      </c>
      <c r="BV5" s="458">
        <v>14472.107301154574</v>
      </c>
      <c r="BW5" s="458">
        <v>14424.085810934659</v>
      </c>
      <c r="BX5" s="458">
        <v>14380.591426582949</v>
      </c>
      <c r="BY5" s="458">
        <v>14340.516816433254</v>
      </c>
      <c r="BZ5" s="458">
        <v>14297.933889968794</v>
      </c>
      <c r="CA5" s="458">
        <v>14260.468646512829</v>
      </c>
      <c r="CB5" s="458">
        <v>14228.22061840831</v>
      </c>
      <c r="CC5" s="458">
        <v>14199.391716544385</v>
      </c>
      <c r="CD5" s="458">
        <v>14172.708303032054</v>
      </c>
      <c r="CE5" s="458">
        <v>14143.36022068499</v>
      </c>
      <c r="CF5" s="458">
        <v>14113.642540439096</v>
      </c>
      <c r="CG5" s="458">
        <v>14091.301556780665</v>
      </c>
      <c r="CH5" s="458">
        <v>14073.076984400999</v>
      </c>
      <c r="CI5" s="458">
        <v>14057.233891520702</v>
      </c>
      <c r="CJ5" s="458">
        <v>14036.957371569535</v>
      </c>
      <c r="CK5" s="458">
        <v>14014.370422291902</v>
      </c>
      <c r="CL5" s="458">
        <v>13995.10511140883</v>
      </c>
      <c r="CM5" s="458">
        <v>13977.580522613505</v>
      </c>
      <c r="CN5" s="458">
        <v>13959.298378663041</v>
      </c>
      <c r="CO5" s="458">
        <v>13935.468478993984</v>
      </c>
      <c r="CP5" s="458">
        <v>13906.178335461846</v>
      </c>
      <c r="CQ5" s="458">
        <v>13877.727581979505</v>
      </c>
      <c r="CR5" s="458">
        <v>13849.504429549928</v>
      </c>
      <c r="CS5" s="458">
        <v>13820.244807318355</v>
      </c>
      <c r="CT5" s="459">
        <v>13786.566197110202</v>
      </c>
    </row>
    <row r="6" spans="1:98" x14ac:dyDescent="0.25">
      <c r="A6" s="124"/>
      <c r="B6" s="136" t="s">
        <v>9</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7">
        <v>15444.552598402661</v>
      </c>
      <c r="AY6" s="137">
        <v>15446.054511551996</v>
      </c>
      <c r="AZ6" s="137">
        <v>15441.921170969581</v>
      </c>
      <c r="BA6" s="137">
        <v>15448.054557839805</v>
      </c>
      <c r="BB6" s="137">
        <v>15464.430064394119</v>
      </c>
      <c r="BC6" s="137">
        <v>15485.789512761166</v>
      </c>
      <c r="BD6" s="137">
        <v>15509.275848160822</v>
      </c>
      <c r="BE6" s="137">
        <v>15536.080420283159</v>
      </c>
      <c r="BF6" s="137">
        <v>15560.869191750893</v>
      </c>
      <c r="BG6" s="137">
        <v>15593.338389081337</v>
      </c>
      <c r="BH6" s="137">
        <v>15623.922327834214</v>
      </c>
      <c r="BI6" s="137">
        <v>15655.510486726631</v>
      </c>
      <c r="BJ6" s="137">
        <v>15688.805107849674</v>
      </c>
      <c r="BK6" s="137">
        <v>15733.279708869433</v>
      </c>
      <c r="BL6" s="137">
        <v>15768.238862499114</v>
      </c>
      <c r="BM6" s="137">
        <v>15790.615064398058</v>
      </c>
      <c r="BN6" s="137">
        <v>15811.855022656564</v>
      </c>
      <c r="BO6" s="137">
        <v>15821.96342412211</v>
      </c>
      <c r="BP6" s="137">
        <v>15813.950929128758</v>
      </c>
      <c r="BQ6" s="137">
        <v>15797.233422404397</v>
      </c>
      <c r="BR6" s="137">
        <v>15781.001257760918</v>
      </c>
      <c r="BS6" s="137">
        <v>15762.113089644321</v>
      </c>
      <c r="BT6" s="137">
        <v>15743.597335418293</v>
      </c>
      <c r="BU6" s="137">
        <v>15730.552005275455</v>
      </c>
      <c r="BV6" s="137">
        <v>15706.91148294374</v>
      </c>
      <c r="BW6" s="137">
        <v>15685.984702041878</v>
      </c>
      <c r="BX6" s="137">
        <v>15666.18421038933</v>
      </c>
      <c r="BY6" s="137">
        <v>15655.196746403079</v>
      </c>
      <c r="BZ6" s="137">
        <v>15636.408655885838</v>
      </c>
      <c r="CA6" s="137">
        <v>15615.338820454628</v>
      </c>
      <c r="CB6" s="137">
        <v>15598.83707837242</v>
      </c>
      <c r="CC6" s="137">
        <v>15587.405783415757</v>
      </c>
      <c r="CD6" s="137">
        <v>15583.649138017832</v>
      </c>
      <c r="CE6" s="137">
        <v>15591.104851548014</v>
      </c>
      <c r="CF6" s="137">
        <v>15589.779244358355</v>
      </c>
      <c r="CG6" s="137">
        <v>15587.976157302879</v>
      </c>
      <c r="CH6" s="137">
        <v>15587.018480119837</v>
      </c>
      <c r="CI6" s="137">
        <v>15589.34960757435</v>
      </c>
      <c r="CJ6" s="137">
        <v>15591.514493623328</v>
      </c>
      <c r="CK6" s="137">
        <v>15590.590974930145</v>
      </c>
      <c r="CL6" s="137">
        <v>15589.027571315119</v>
      </c>
      <c r="CM6" s="137">
        <v>15588.062698725826</v>
      </c>
      <c r="CN6" s="137">
        <v>15582.700033592697</v>
      </c>
      <c r="CO6" s="137">
        <v>15570.011439485423</v>
      </c>
      <c r="CP6" s="137">
        <v>15550.107624340626</v>
      </c>
      <c r="CQ6" s="137">
        <v>15531.273126694883</v>
      </c>
      <c r="CR6" s="137">
        <v>15511.361941238694</v>
      </c>
      <c r="CS6" s="137">
        <v>15487.262127862814</v>
      </c>
      <c r="CT6" s="460">
        <v>15456.744067468811</v>
      </c>
    </row>
    <row r="7" spans="1:98" x14ac:dyDescent="0.25">
      <c r="A7" s="124"/>
      <c r="B7" s="133" t="s">
        <v>10</v>
      </c>
      <c r="C7" s="135">
        <v>9176.1</v>
      </c>
      <c r="D7" s="135">
        <v>9405.1</v>
      </c>
      <c r="E7" s="135">
        <v>9649.6</v>
      </c>
      <c r="F7" s="135">
        <v>9705.5</v>
      </c>
      <c r="G7" s="135">
        <v>9993.5</v>
      </c>
      <c r="H7" s="135">
        <v>10136</v>
      </c>
      <c r="I7" s="135">
        <v>10280.799999999999</v>
      </c>
      <c r="J7" s="135">
        <v>10412.1</v>
      </c>
      <c r="K7" s="135">
        <v>10492.8</v>
      </c>
      <c r="L7" s="135">
        <v>10662</v>
      </c>
      <c r="M7" s="135">
        <v>10766.1</v>
      </c>
      <c r="N7" s="135">
        <v>10971</v>
      </c>
      <c r="O7" s="135">
        <v>11083.4</v>
      </c>
      <c r="P7" s="135">
        <v>11142.1</v>
      </c>
      <c r="Q7" s="135">
        <v>11282.3</v>
      </c>
      <c r="R7" s="135">
        <v>11353</v>
      </c>
      <c r="S7" s="135">
        <v>11403.5</v>
      </c>
      <c r="T7" s="135">
        <v>11547.7</v>
      </c>
      <c r="U7" s="135">
        <v>11720.4</v>
      </c>
      <c r="V7" s="135">
        <v>11815.6</v>
      </c>
      <c r="W7" s="135">
        <v>11958.8</v>
      </c>
      <c r="X7" s="135">
        <v>12112.4</v>
      </c>
      <c r="Y7" s="135">
        <v>12095.6</v>
      </c>
      <c r="Z7" s="135">
        <v>12255.1</v>
      </c>
      <c r="AA7" s="135">
        <v>12401.7</v>
      </c>
      <c r="AB7" s="135">
        <v>12590.7</v>
      </c>
      <c r="AC7" s="135">
        <v>12712.6</v>
      </c>
      <c r="AD7" s="135">
        <v>12882.1</v>
      </c>
      <c r="AE7" s="135">
        <v>13094.1</v>
      </c>
      <c r="AF7" s="135">
        <v>13255.9</v>
      </c>
      <c r="AG7" s="135">
        <v>13418.9</v>
      </c>
      <c r="AH7" s="135">
        <v>13549.7</v>
      </c>
      <c r="AI7" s="135">
        <v>13709.6</v>
      </c>
      <c r="AJ7" s="135">
        <v>13833.4</v>
      </c>
      <c r="AK7" s="135">
        <v>13989.7</v>
      </c>
      <c r="AL7" s="135">
        <v>14051.5</v>
      </c>
      <c r="AM7" s="135">
        <v>14082.8</v>
      </c>
      <c r="AN7" s="135">
        <v>14204.4</v>
      </c>
      <c r="AO7" s="135">
        <v>14332.3</v>
      </c>
      <c r="AP7" s="135">
        <v>14409.5</v>
      </c>
      <c r="AQ7" s="135">
        <v>14468.4</v>
      </c>
      <c r="AR7" s="135">
        <v>14524.8</v>
      </c>
      <c r="AS7" s="135">
        <v>14534.2</v>
      </c>
      <c r="AT7" s="135">
        <v>14636.6</v>
      </c>
      <c r="AU7" s="135">
        <v>14675.3</v>
      </c>
      <c r="AV7" s="135">
        <v>14583.8</v>
      </c>
      <c r="AW7" s="135">
        <v>14778.1</v>
      </c>
      <c r="AX7" s="135">
        <v>14932.6</v>
      </c>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461"/>
    </row>
    <row r="8" spans="1:98" ht="16.5" thickBot="1" x14ac:dyDescent="0.3">
      <c r="A8" s="124"/>
      <c r="B8" s="462" t="s">
        <v>9</v>
      </c>
      <c r="C8" s="463">
        <v>14004.8</v>
      </c>
      <c r="D8" s="463">
        <v>14045.7</v>
      </c>
      <c r="E8" s="463">
        <v>14096.5</v>
      </c>
      <c r="F8" s="463">
        <v>14107.5</v>
      </c>
      <c r="G8" s="463">
        <v>14230.1</v>
      </c>
      <c r="H8" s="463">
        <v>14353.2</v>
      </c>
      <c r="I8" s="463">
        <v>14323.1</v>
      </c>
      <c r="J8" s="463">
        <v>14327.7</v>
      </c>
      <c r="K8" s="463">
        <v>14285.7</v>
      </c>
      <c r="L8" s="463">
        <v>14227.3</v>
      </c>
      <c r="M8" s="463">
        <v>14290.3</v>
      </c>
      <c r="N8" s="463">
        <v>14312.5</v>
      </c>
      <c r="O8" s="463">
        <v>14275.8</v>
      </c>
      <c r="P8" s="463">
        <v>14230.9</v>
      </c>
      <c r="Q8" s="463">
        <v>14277.9</v>
      </c>
      <c r="R8" s="463">
        <v>14231.4</v>
      </c>
      <c r="S8" s="463">
        <v>14124.8</v>
      </c>
      <c r="T8" s="463">
        <v>14166</v>
      </c>
      <c r="U8" s="463">
        <v>14131.8</v>
      </c>
      <c r="V8" s="463">
        <v>14132.1</v>
      </c>
      <c r="W8" s="463">
        <v>14135.1</v>
      </c>
      <c r="X8" s="463">
        <v>14282.6</v>
      </c>
      <c r="Y8" s="463">
        <v>14264.3</v>
      </c>
      <c r="Z8" s="463">
        <v>14264</v>
      </c>
      <c r="AA8" s="463">
        <v>14343.2</v>
      </c>
      <c r="AB8" s="463">
        <v>14467.7</v>
      </c>
      <c r="AC8" s="463">
        <v>14513.7</v>
      </c>
      <c r="AD8" s="463">
        <v>14660.9</v>
      </c>
      <c r="AE8" s="463">
        <v>14674.8</v>
      </c>
      <c r="AF8" s="463">
        <v>14747.9</v>
      </c>
      <c r="AG8" s="463">
        <v>14794.2</v>
      </c>
      <c r="AH8" s="463">
        <v>14853.2</v>
      </c>
      <c r="AI8" s="463">
        <v>14918</v>
      </c>
      <c r="AJ8" s="463">
        <v>14990.6</v>
      </c>
      <c r="AK8" s="463">
        <v>15078.5</v>
      </c>
      <c r="AL8" s="463">
        <v>15138.8</v>
      </c>
      <c r="AM8" s="463">
        <v>15125</v>
      </c>
      <c r="AN8" s="463">
        <v>15244</v>
      </c>
      <c r="AO8" s="463">
        <v>15267.7</v>
      </c>
      <c r="AP8" s="463">
        <v>15219.2</v>
      </c>
      <c r="AQ8" s="463">
        <v>15249.6</v>
      </c>
      <c r="AR8" s="463">
        <v>15241.4</v>
      </c>
      <c r="AS8" s="463">
        <v>15286.3</v>
      </c>
      <c r="AT8" s="463">
        <v>15340.2</v>
      </c>
      <c r="AU8" s="463">
        <v>15296.8</v>
      </c>
      <c r="AV8" s="463">
        <v>15177.2</v>
      </c>
      <c r="AW8" s="463">
        <v>15485.5</v>
      </c>
      <c r="AX8" s="463">
        <v>15642.9</v>
      </c>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4"/>
    </row>
    <row r="9" spans="1:98" x14ac:dyDescent="0.25">
      <c r="A9" s="124"/>
      <c r="B9" s="452" t="s">
        <v>39</v>
      </c>
      <c r="C9" s="445"/>
      <c r="D9" s="446">
        <f t="shared" ref="D9:AX9" si="0">(D7+D8)/(C7+C8)-1</f>
        <v>1.1643206260326444E-2</v>
      </c>
      <c r="E9" s="446">
        <f t="shared" si="0"/>
        <v>1.2592320944274649E-2</v>
      </c>
      <c r="F9" s="446">
        <f t="shared" si="0"/>
        <v>2.8173047363566628E-3</v>
      </c>
      <c r="G9" s="446">
        <f t="shared" si="0"/>
        <v>1.7242682568344936E-2</v>
      </c>
      <c r="H9" s="446">
        <f t="shared" si="0"/>
        <v>1.0964513945078469E-2</v>
      </c>
      <c r="I9" s="446">
        <f t="shared" si="0"/>
        <v>4.6836973033010931E-3</v>
      </c>
      <c r="J9" s="446">
        <f t="shared" si="0"/>
        <v>5.523514564764076E-3</v>
      </c>
      <c r="K9" s="446">
        <f t="shared" si="0"/>
        <v>1.5642810370333216E-3</v>
      </c>
      <c r="L9" s="446">
        <f t="shared" si="0"/>
        <v>4.4716185402666753E-3</v>
      </c>
      <c r="M9" s="446">
        <f t="shared" si="0"/>
        <v>6.7137283893079491E-3</v>
      </c>
      <c r="N9" s="446">
        <f t="shared" si="0"/>
        <v>9.0635526252773602E-3</v>
      </c>
      <c r="O9" s="446">
        <f t="shared" si="0"/>
        <v>2.9940475013348067E-3</v>
      </c>
      <c r="P9" s="446">
        <f t="shared" si="0"/>
        <v>5.441812044544303E-4</v>
      </c>
      <c r="Q9" s="446">
        <f t="shared" si="0"/>
        <v>7.3779214125249126E-3</v>
      </c>
      <c r="R9" s="446">
        <f t="shared" si="0"/>
        <v>9.4678445395590671E-4</v>
      </c>
      <c r="S9" s="446">
        <f t="shared" si="0"/>
        <v>-2.1927424524320616E-3</v>
      </c>
      <c r="T9" s="446">
        <f t="shared" si="0"/>
        <v>7.2625282529585888E-3</v>
      </c>
      <c r="U9" s="446">
        <f t="shared" si="0"/>
        <v>5.386233797547435E-3</v>
      </c>
      <c r="V9" s="446">
        <f t="shared" si="0"/>
        <v>3.6940763261927856E-3</v>
      </c>
      <c r="W9" s="446">
        <f t="shared" si="0"/>
        <v>5.6344107570227564E-3</v>
      </c>
      <c r="X9" s="446">
        <f t="shared" si="0"/>
        <v>1.1539095344122563E-2</v>
      </c>
      <c r="Y9" s="446">
        <f t="shared" si="0"/>
        <v>-1.3297973100965255E-3</v>
      </c>
      <c r="Z9" s="446">
        <f t="shared" si="0"/>
        <v>6.0394766292739543E-3</v>
      </c>
      <c r="AA9" s="446">
        <f t="shared" si="0"/>
        <v>8.5146177660631039E-3</v>
      </c>
      <c r="AB9" s="446">
        <f t="shared" si="0"/>
        <v>1.1721860990319577E-2</v>
      </c>
      <c r="AC9" s="446">
        <f t="shared" si="0"/>
        <v>6.205097123259451E-3</v>
      </c>
      <c r="AD9" s="446">
        <f t="shared" si="0"/>
        <v>1.1632135104659769E-2</v>
      </c>
      <c r="AE9" s="446">
        <f t="shared" si="0"/>
        <v>8.2017209454308126E-3</v>
      </c>
      <c r="AF9" s="446">
        <f t="shared" si="0"/>
        <v>8.4591035294878658E-3</v>
      </c>
      <c r="AG9" s="446">
        <f t="shared" si="0"/>
        <v>7.4739856733727628E-3</v>
      </c>
      <c r="AH9" s="446">
        <f t="shared" si="0"/>
        <v>6.7273713275040059E-3</v>
      </c>
      <c r="AI9" s="446">
        <f t="shared" si="0"/>
        <v>7.9111640008588946E-3</v>
      </c>
      <c r="AJ9" s="446">
        <f t="shared" si="0"/>
        <v>6.8605122329501445E-3</v>
      </c>
      <c r="AK9" s="446">
        <f t="shared" si="0"/>
        <v>8.4721065778519122E-3</v>
      </c>
      <c r="AL9" s="446">
        <f t="shared" si="0"/>
        <v>4.2004664891530652E-3</v>
      </c>
      <c r="AM9" s="446">
        <f t="shared" si="0"/>
        <v>5.9951422219017836E-4</v>
      </c>
      <c r="AN9" s="446">
        <f t="shared" si="0"/>
        <v>8.2375255924787005E-3</v>
      </c>
      <c r="AO9" s="446">
        <f t="shared" si="0"/>
        <v>5.1479876665625479E-3</v>
      </c>
      <c r="AP9" s="446">
        <f t="shared" si="0"/>
        <v>9.6959459459466935E-4</v>
      </c>
      <c r="AQ9" s="446">
        <f t="shared" si="0"/>
        <v>3.0139695632949159E-3</v>
      </c>
      <c r="AR9" s="446">
        <f t="shared" si="0"/>
        <v>1.6219126455345734E-3</v>
      </c>
      <c r="AS9" s="446">
        <f t="shared" si="0"/>
        <v>1.824216729041872E-3</v>
      </c>
      <c r="AT9" s="446">
        <f t="shared" si="0"/>
        <v>5.2413608088397456E-3</v>
      </c>
      <c r="AU9" s="446">
        <f t="shared" si="0"/>
        <v>-1.5678791598849884E-4</v>
      </c>
      <c r="AV9" s="446">
        <f t="shared" si="0"/>
        <v>-7.0432168583448584E-3</v>
      </c>
      <c r="AW9" s="446">
        <f t="shared" si="0"/>
        <v>1.6887873391351116E-2</v>
      </c>
      <c r="AX9" s="446">
        <f t="shared" si="0"/>
        <v>1.0306110310736472E-2</v>
      </c>
      <c r="AY9" s="447"/>
      <c r="AZ9" s="447"/>
      <c r="BA9" s="447"/>
      <c r="BB9" s="447"/>
      <c r="BC9" s="447"/>
      <c r="BD9" s="447"/>
      <c r="BE9" s="447"/>
      <c r="BF9" s="447"/>
      <c r="BG9" s="447"/>
      <c r="BH9" s="447"/>
      <c r="BI9" s="447"/>
      <c r="BJ9" s="447"/>
      <c r="BK9" s="447"/>
      <c r="BL9" s="447"/>
      <c r="BM9" s="447"/>
      <c r="BN9" s="447"/>
      <c r="BO9" s="447"/>
      <c r="BP9" s="447"/>
      <c r="BQ9" s="447"/>
      <c r="BR9" s="447"/>
      <c r="BS9" s="447"/>
      <c r="BT9" s="447"/>
      <c r="BU9" s="447"/>
      <c r="BV9" s="447"/>
      <c r="BW9" s="447"/>
      <c r="BX9" s="447"/>
      <c r="BY9" s="447"/>
      <c r="BZ9" s="447"/>
      <c r="CA9" s="447"/>
      <c r="CB9" s="447"/>
      <c r="CC9" s="447"/>
      <c r="CD9" s="447"/>
      <c r="CE9" s="447"/>
      <c r="CF9" s="447"/>
      <c r="CG9" s="447"/>
      <c r="CH9" s="447"/>
      <c r="CI9" s="447"/>
      <c r="CJ9" s="447"/>
      <c r="CK9" s="447"/>
      <c r="CL9" s="447"/>
      <c r="CM9" s="447"/>
      <c r="CN9" s="447"/>
      <c r="CO9" s="447"/>
      <c r="CP9" s="447"/>
      <c r="CQ9" s="447"/>
      <c r="CR9" s="447"/>
      <c r="CS9" s="447"/>
      <c r="CT9" s="448"/>
    </row>
    <row r="10" spans="1:98" x14ac:dyDescent="0.25">
      <c r="A10" s="124"/>
      <c r="B10" s="453" t="s">
        <v>40</v>
      </c>
      <c r="C10" s="138"/>
      <c r="D10" s="138"/>
      <c r="E10" s="138"/>
      <c r="F10" s="138"/>
      <c r="G10" s="138"/>
      <c r="H10" s="138"/>
      <c r="I10" s="138"/>
      <c r="J10" s="138"/>
      <c r="K10" s="138"/>
      <c r="L10" s="138"/>
      <c r="M10" s="138"/>
      <c r="N10" s="138"/>
      <c r="O10" s="138"/>
      <c r="P10" s="138"/>
      <c r="Q10" s="138"/>
      <c r="R10" s="138"/>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40"/>
      <c r="AY10" s="140">
        <f>(AY5+AY6)/(AX5+AX6)-1</f>
        <v>1.358548501730894E-4</v>
      </c>
      <c r="AZ10" s="140">
        <f t="shared" ref="AZ10:CT10" si="1">(AZ5+AZ6)/(AY5+AY6)-1</f>
        <v>-1.4733000653466277E-4</v>
      </c>
      <c r="BA10" s="140">
        <f t="shared" si="1"/>
        <v>-2.2767357736874771E-6</v>
      </c>
      <c r="BB10" s="140">
        <f t="shared" si="1"/>
        <v>4.1159783455690935E-4</v>
      </c>
      <c r="BC10" s="140">
        <f t="shared" si="1"/>
        <v>6.9296673040142309E-4</v>
      </c>
      <c r="BD10" s="140">
        <f t="shared" si="1"/>
        <v>7.1607160960018845E-4</v>
      </c>
      <c r="BE10" s="140">
        <f t="shared" si="1"/>
        <v>6.392748607888521E-4</v>
      </c>
      <c r="BF10" s="140">
        <f t="shared" si="1"/>
        <v>9.6647044111297653E-4</v>
      </c>
      <c r="BG10" s="140">
        <f t="shared" si="1"/>
        <v>1.4695309885699448E-3</v>
      </c>
      <c r="BH10" s="140">
        <f t="shared" si="1"/>
        <v>1.1890582249709514E-3</v>
      </c>
      <c r="BI10" s="140">
        <f t="shared" si="1"/>
        <v>9.5250021489712289E-4</v>
      </c>
      <c r="BJ10" s="140">
        <f t="shared" si="1"/>
        <v>1.2704274718671194E-3</v>
      </c>
      <c r="BK10" s="140">
        <f t="shared" si="1"/>
        <v>1.6365335591013164E-3</v>
      </c>
      <c r="BL10" s="140">
        <f t="shared" si="1"/>
        <v>1.166197070185726E-3</v>
      </c>
      <c r="BM10" s="140">
        <f t="shared" si="1"/>
        <v>7.2413187605713247E-4</v>
      </c>
      <c r="BN10" s="140">
        <f t="shared" si="1"/>
        <v>7.2459810506719791E-4</v>
      </c>
      <c r="BO10" s="140">
        <f t="shared" si="1"/>
        <v>2.8586256719820291E-4</v>
      </c>
      <c r="BP10" s="140">
        <f t="shared" si="1"/>
        <v>-6.0828581527161418E-4</v>
      </c>
      <c r="BQ10" s="140">
        <f t="shared" si="1"/>
        <v>-1.1341826715760561E-3</v>
      </c>
      <c r="BR10" s="140">
        <f t="shared" si="1"/>
        <v>-1.3434703527361869E-3</v>
      </c>
      <c r="BS10" s="140">
        <f t="shared" si="1"/>
        <v>-1.4900591490635273E-3</v>
      </c>
      <c r="BT10" s="140">
        <f t="shared" si="1"/>
        <v>-1.4113048538065831E-3</v>
      </c>
      <c r="BU10" s="140">
        <f t="shared" si="1"/>
        <v>-1.5381556553876186E-3</v>
      </c>
      <c r="BV10" s="140">
        <f t="shared" si="1"/>
        <v>-2.3643239584798525E-3</v>
      </c>
      <c r="BW10" s="140">
        <f t="shared" si="1"/>
        <v>-2.2846425728759723E-3</v>
      </c>
      <c r="BX10" s="140">
        <f t="shared" si="1"/>
        <v>-2.1021164987634622E-3</v>
      </c>
      <c r="BY10" s="140">
        <f t="shared" si="1"/>
        <v>-1.6994194236640281E-3</v>
      </c>
      <c r="BZ10" s="140">
        <f t="shared" si="1"/>
        <v>-2.0459929000566923E-3</v>
      </c>
      <c r="CA10" s="140">
        <f t="shared" si="1"/>
        <v>-1.9554489562451094E-3</v>
      </c>
      <c r="CB10" s="140">
        <f t="shared" si="1"/>
        <v>-1.6317473675190319E-3</v>
      </c>
      <c r="CC10" s="140">
        <f t="shared" si="1"/>
        <v>-1.3497877407107062E-3</v>
      </c>
      <c r="CD10" s="140">
        <f t="shared" si="1"/>
        <v>-1.0219312401844594E-3</v>
      </c>
      <c r="CE10" s="140">
        <f t="shared" si="1"/>
        <v>-7.3572072321859139E-4</v>
      </c>
      <c r="CF10" s="140">
        <f t="shared" si="1"/>
        <v>-1.0440170139311977E-3</v>
      </c>
      <c r="CG10" s="140">
        <f t="shared" si="1"/>
        <v>-8.1283802549181328E-4</v>
      </c>
      <c r="CH10" s="140">
        <f t="shared" si="1"/>
        <v>-6.4631793763658685E-4</v>
      </c>
      <c r="CI10" s="140">
        <f t="shared" si="1"/>
        <v>-4.5556041591121588E-4</v>
      </c>
      <c r="CJ10" s="140">
        <f t="shared" si="1"/>
        <v>-6.1091808109159373E-4</v>
      </c>
      <c r="CK10" s="140">
        <f t="shared" si="1"/>
        <v>-7.9350930003363462E-4</v>
      </c>
      <c r="CL10" s="140">
        <f t="shared" si="1"/>
        <v>-7.035548609111153E-4</v>
      </c>
      <c r="CM10" s="140">
        <f t="shared" si="1"/>
        <v>-6.2497899069435814E-4</v>
      </c>
      <c r="CN10" s="140">
        <f t="shared" si="1"/>
        <v>-7.9973937676858231E-4</v>
      </c>
      <c r="CO10" s="140">
        <f t="shared" si="1"/>
        <v>-1.236155160078134E-3</v>
      </c>
      <c r="CP10" s="140">
        <f t="shared" si="1"/>
        <v>-1.6672821053190789E-3</v>
      </c>
      <c r="CQ10" s="140">
        <f t="shared" si="1"/>
        <v>-1.6052686069321087E-3</v>
      </c>
      <c r="CR10" s="140">
        <f t="shared" si="1"/>
        <v>-1.6367213004815362E-3</v>
      </c>
      <c r="CS10" s="140">
        <f t="shared" si="1"/>
        <v>-1.8173658411027027E-3</v>
      </c>
      <c r="CT10" s="449">
        <f t="shared" si="1"/>
        <v>-2.1904514343078496E-3</v>
      </c>
    </row>
    <row r="11" spans="1:98" x14ac:dyDescent="0.25">
      <c r="A11" s="124"/>
      <c r="B11" s="454" t="s">
        <v>41</v>
      </c>
      <c r="C11" s="138"/>
      <c r="D11" s="138"/>
      <c r="E11" s="138"/>
      <c r="F11" s="138"/>
      <c r="G11" s="138"/>
      <c r="H11" s="138"/>
      <c r="I11" s="138"/>
      <c r="J11" s="138"/>
      <c r="K11" s="138"/>
      <c r="L11" s="138"/>
      <c r="M11" s="138"/>
      <c r="N11" s="138"/>
      <c r="O11" s="138"/>
      <c r="P11" s="138"/>
      <c r="Q11" s="138"/>
      <c r="R11" s="138"/>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40"/>
      <c r="AY11" s="140">
        <v>3.21225147769999E-3</v>
      </c>
      <c r="AZ11" s="140">
        <v>1.7015732020548846E-3</v>
      </c>
      <c r="BA11" s="140">
        <v>2.2009149909565373E-3</v>
      </c>
      <c r="BB11" s="140">
        <v>2.7589206349205586E-3</v>
      </c>
      <c r="BC11" s="140">
        <v>2.6825931382865598E-3</v>
      </c>
      <c r="BD11" s="140">
        <v>2.550415308590015E-3</v>
      </c>
      <c r="BE11" s="140">
        <v>1.7467492910407945E-3</v>
      </c>
      <c r="BF11" s="140">
        <v>2.4524029380901258E-3</v>
      </c>
      <c r="BG11" s="140">
        <v>2.7477987421384853E-3</v>
      </c>
      <c r="BH11" s="140">
        <v>2.6490052356020755E-3</v>
      </c>
      <c r="BI11" s="140">
        <v>5.9999999999993392E-4</v>
      </c>
      <c r="BJ11" s="140">
        <v>8.9999999999990088E-4</v>
      </c>
      <c r="BK11" s="140">
        <v>9.9999999999988987E-4</v>
      </c>
      <c r="BL11" s="140">
        <v>2.9999999999996696E-4</v>
      </c>
      <c r="BM11" s="140">
        <v>-2.9999999999996696E-4</v>
      </c>
      <c r="BN11" s="140">
        <v>9.9999999999988987E-5</v>
      </c>
      <c r="BO11" s="140">
        <v>3.00000000000189E-4</v>
      </c>
      <c r="BP11" s="140">
        <v>-2.9999999999996696E-4</v>
      </c>
      <c r="BQ11" s="140">
        <v>-1.1000000000001009E-3</v>
      </c>
      <c r="BR11" s="140">
        <v>-1.2999999999999678E-3</v>
      </c>
      <c r="BS11" s="140">
        <v>-1.4999999999999458E-3</v>
      </c>
      <c r="BT11" s="140">
        <v>-1.4000000000000679E-3</v>
      </c>
      <c r="BU11" s="140">
        <v>-1.4999999999998348E-3</v>
      </c>
      <c r="BV11" s="140">
        <v>-2.3999999999999577E-3</v>
      </c>
      <c r="BW11" s="140">
        <v>-2.2999999999999687E-3</v>
      </c>
      <c r="BX11" s="140">
        <v>-2.1000000000001018E-3</v>
      </c>
      <c r="BY11" s="140">
        <v>-1.7000000000000348E-3</v>
      </c>
      <c r="BZ11" s="140">
        <v>-1.9999999999998908E-3</v>
      </c>
      <c r="CA11" s="140">
        <v>-2.0000000000001128E-3</v>
      </c>
      <c r="CB11" s="140">
        <v>-1.6000000000000458E-3</v>
      </c>
      <c r="CC11" s="140">
        <v>-1.2999999999999678E-3</v>
      </c>
      <c r="CD11" s="140">
        <v>-1.0000000000000009E-3</v>
      </c>
      <c r="CE11" s="140">
        <v>-7.0000000000003393E-4</v>
      </c>
      <c r="CF11" s="140">
        <v>-9.9999999999988987E-4</v>
      </c>
      <c r="CG11" s="140">
        <v>-8.0000000000002292E-4</v>
      </c>
      <c r="CH11" s="140">
        <v>-6.0000000000015596E-4</v>
      </c>
      <c r="CI11" s="140">
        <v>-4.9999999999994493E-4</v>
      </c>
      <c r="CJ11" s="140">
        <v>-6.0000000000004494E-4</v>
      </c>
      <c r="CK11" s="140">
        <v>-8.0000000000002292E-4</v>
      </c>
      <c r="CL11" s="140">
        <v>-7.0000000000003393E-4</v>
      </c>
      <c r="CM11" s="140">
        <v>-6.0000000000004494E-4</v>
      </c>
      <c r="CN11" s="140">
        <v>-8.0000000000013394E-4</v>
      </c>
      <c r="CO11" s="140">
        <v>-1.2000000000000899E-3</v>
      </c>
      <c r="CP11" s="140">
        <v>-1.6999999999999238E-3</v>
      </c>
      <c r="CQ11" s="140">
        <v>-1.6000000000000458E-3</v>
      </c>
      <c r="CR11" s="140">
        <v>-1.5999999999999348E-3</v>
      </c>
      <c r="CS11" s="140">
        <v>-1.8000000000000238E-3</v>
      </c>
      <c r="CT11" s="449">
        <v>-2.2000000000000908E-3</v>
      </c>
    </row>
    <row r="12" spans="1:98" ht="16.5" thickBot="1" x14ac:dyDescent="0.3">
      <c r="A12" s="124"/>
      <c r="B12" s="455" t="s">
        <v>42</v>
      </c>
      <c r="C12" s="450"/>
      <c r="D12" s="450"/>
      <c r="E12" s="450"/>
      <c r="F12" s="450"/>
      <c r="G12" s="450"/>
      <c r="H12" s="450"/>
      <c r="I12" s="450"/>
      <c r="J12" s="450"/>
      <c r="K12" s="450"/>
      <c r="L12" s="450"/>
      <c r="M12" s="450"/>
      <c r="N12" s="450"/>
      <c r="O12" s="450"/>
      <c r="P12" s="450"/>
      <c r="Q12" s="450"/>
      <c r="R12" s="450"/>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67"/>
      <c r="AY12" s="467">
        <v>7.9216763628520148E-4</v>
      </c>
      <c r="AZ12" s="467">
        <v>1.2826995179433531E-3</v>
      </c>
      <c r="BA12" s="467">
        <v>1.8849968010237195E-3</v>
      </c>
      <c r="BB12" s="467">
        <v>2.7911200593409013E-3</v>
      </c>
      <c r="BC12" s="467">
        <v>2.8922963586612838E-3</v>
      </c>
      <c r="BD12" s="467">
        <v>6.3073814082104107E-4</v>
      </c>
      <c r="BE12" s="467">
        <v>6.4937103537254792E-4</v>
      </c>
      <c r="BF12" s="467">
        <v>9.6957608695635855E-4</v>
      </c>
      <c r="BG12" s="467">
        <v>1.4857142857143124E-3</v>
      </c>
      <c r="BH12" s="467">
        <v>1.2022222222223267E-3</v>
      </c>
      <c r="BI12" s="467">
        <v>9.9999999999988987E-4</v>
      </c>
      <c r="BJ12" s="467">
        <v>1.3000000000000789E-3</v>
      </c>
      <c r="BK12" s="467">
        <v>1.6000000000000458E-3</v>
      </c>
      <c r="BL12" s="467">
        <v>1.2000000000000899E-3</v>
      </c>
      <c r="BM12" s="467">
        <v>6.9999999999992291E-4</v>
      </c>
      <c r="BN12" s="467">
        <v>6.9999999999992291E-4</v>
      </c>
      <c r="BO12" s="467">
        <v>2.9999999999996696E-4</v>
      </c>
      <c r="BP12" s="467">
        <v>-5.9999999999993392E-4</v>
      </c>
      <c r="BQ12" s="467">
        <v>-1.0999999999999899E-3</v>
      </c>
      <c r="BR12" s="467">
        <v>-1.3000000000000789E-3</v>
      </c>
      <c r="BS12" s="467">
        <v>-1.4999999999999458E-3</v>
      </c>
      <c r="BT12" s="467">
        <v>-1.3999999999999568E-3</v>
      </c>
      <c r="BU12" s="467">
        <v>-1.4999999999999458E-3</v>
      </c>
      <c r="BV12" s="467">
        <v>-2.3999999999998467E-3</v>
      </c>
      <c r="BW12" s="467">
        <v>-2.2999999999999687E-3</v>
      </c>
      <c r="BX12" s="467">
        <v>-2.0999999999998797E-3</v>
      </c>
      <c r="BY12" s="467">
        <v>-1.7000000000000348E-3</v>
      </c>
      <c r="BZ12" s="467">
        <v>-1.9999999999998908E-3</v>
      </c>
      <c r="CA12" s="467">
        <v>-2.0000000000001128E-3</v>
      </c>
      <c r="CB12" s="467">
        <v>-1.5999999999999348E-3</v>
      </c>
      <c r="CC12" s="467">
        <v>-1.2999999999999678E-3</v>
      </c>
      <c r="CD12" s="467">
        <v>-1.0000000000001119E-3</v>
      </c>
      <c r="CE12" s="467">
        <v>-7.0000000000003393E-4</v>
      </c>
      <c r="CF12" s="467">
        <v>-1.0000000000001119E-3</v>
      </c>
      <c r="CG12" s="467">
        <v>-8.0000000000002292E-4</v>
      </c>
      <c r="CH12" s="467">
        <v>-6.0000000000004494E-4</v>
      </c>
      <c r="CI12" s="467">
        <v>-4.9999999999983391E-4</v>
      </c>
      <c r="CJ12" s="467">
        <v>-6.0000000000004494E-4</v>
      </c>
      <c r="CK12" s="467">
        <v>-8.0000000000002292E-4</v>
      </c>
      <c r="CL12" s="467">
        <v>-7.0000000000003393E-4</v>
      </c>
      <c r="CM12" s="467">
        <v>-6.0000000000004494E-4</v>
      </c>
      <c r="CN12" s="467">
        <v>-8.0000000000013394E-4</v>
      </c>
      <c r="CO12" s="467">
        <v>-1.1999999999999789E-3</v>
      </c>
      <c r="CP12" s="467">
        <v>-1.7000000000000348E-3</v>
      </c>
      <c r="CQ12" s="467">
        <v>-1.6000000000000458E-3</v>
      </c>
      <c r="CR12" s="467">
        <v>-1.6000000000001569E-3</v>
      </c>
      <c r="CS12" s="467">
        <v>-1.8000000000000238E-3</v>
      </c>
      <c r="CT12" s="468">
        <v>-2.2000000000000908E-3</v>
      </c>
    </row>
    <row r="13" spans="1:98" x14ac:dyDescent="0.25">
      <c r="A13" s="124"/>
      <c r="B13" s="138"/>
      <c r="C13" s="138"/>
      <c r="D13" s="138"/>
      <c r="E13" s="138"/>
      <c r="F13" s="138"/>
      <c r="G13" s="138"/>
      <c r="H13" s="138"/>
      <c r="I13" s="138"/>
      <c r="J13" s="138"/>
      <c r="K13" s="138"/>
      <c r="L13" s="138"/>
      <c r="M13" s="138"/>
      <c r="N13" s="138"/>
      <c r="O13" s="138"/>
      <c r="P13" s="138"/>
      <c r="Q13" s="138"/>
      <c r="R13" s="138"/>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row>
    <row r="14" spans="1:98" x14ac:dyDescent="0.25">
      <c r="A14" s="124"/>
      <c r="B14" s="138"/>
      <c r="C14" s="138"/>
      <c r="D14" s="138"/>
      <c r="E14" s="138"/>
      <c r="F14" s="138"/>
      <c r="G14" s="138"/>
      <c r="H14" s="138"/>
      <c r="I14" s="138"/>
      <c r="J14" s="138"/>
      <c r="K14" s="138"/>
      <c r="L14" s="138"/>
      <c r="M14" s="138"/>
      <c r="N14" s="138"/>
      <c r="O14" s="138"/>
      <c r="P14" s="138"/>
      <c r="Q14" s="138"/>
      <c r="R14" s="138"/>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row>
    <row r="15" spans="1:98" x14ac:dyDescent="0.25">
      <c r="A15" s="124"/>
      <c r="B15" s="138"/>
      <c r="C15" s="138"/>
      <c r="D15" s="138"/>
      <c r="E15" s="138"/>
      <c r="F15" s="138"/>
      <c r="G15" s="138"/>
      <c r="H15" s="138"/>
      <c r="I15" s="138"/>
      <c r="J15" s="138"/>
      <c r="K15" s="138"/>
      <c r="L15" s="138"/>
      <c r="M15" s="138"/>
      <c r="N15" s="138"/>
      <c r="O15" s="138"/>
      <c r="P15" s="138"/>
      <c r="Q15" s="138"/>
      <c r="R15" s="138"/>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row>
    <row r="16" spans="1:98" x14ac:dyDescent="0.25">
      <c r="A16" s="124"/>
      <c r="B16" s="138"/>
      <c r="C16" s="138"/>
      <c r="D16" s="138"/>
      <c r="E16" s="138"/>
      <c r="F16" s="138"/>
      <c r="G16" s="138"/>
      <c r="H16" s="138"/>
      <c r="I16" s="138"/>
      <c r="J16" s="138"/>
      <c r="K16" s="138"/>
      <c r="L16" s="138"/>
      <c r="M16" s="138"/>
      <c r="N16" s="138"/>
      <c r="O16" s="138"/>
      <c r="P16" s="138"/>
      <c r="Q16" s="138"/>
      <c r="R16" s="138"/>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row>
    <row r="17" spans="1:98" x14ac:dyDescent="0.25">
      <c r="A17" s="124"/>
      <c r="B17" s="138"/>
      <c r="C17" s="138"/>
      <c r="D17" s="138"/>
      <c r="E17" s="138"/>
      <c r="F17" s="138"/>
      <c r="G17" s="138"/>
      <c r="H17" s="138"/>
      <c r="I17" s="138"/>
      <c r="J17" s="138"/>
      <c r="K17" s="138"/>
      <c r="L17" s="138"/>
      <c r="M17" s="138"/>
      <c r="N17" s="138"/>
      <c r="O17" s="138"/>
      <c r="P17" s="138"/>
      <c r="Q17" s="138"/>
      <c r="R17" s="138"/>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row>
    <row r="18" spans="1:98" x14ac:dyDescent="0.25">
      <c r="A18" s="124"/>
      <c r="B18" s="138"/>
      <c r="C18" s="138"/>
      <c r="D18" s="138"/>
      <c r="E18" s="138"/>
      <c r="F18" s="138"/>
      <c r="G18" s="138"/>
      <c r="H18" s="138"/>
      <c r="I18" s="138"/>
      <c r="J18" s="138"/>
      <c r="K18" s="138"/>
      <c r="L18" s="138"/>
      <c r="M18" s="138"/>
      <c r="N18" s="138"/>
      <c r="O18" s="138"/>
      <c r="P18" s="138"/>
      <c r="Q18" s="138"/>
      <c r="R18" s="138"/>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row>
    <row r="19" spans="1:98" x14ac:dyDescent="0.25">
      <c r="A19" s="124"/>
      <c r="B19" s="138"/>
      <c r="C19" s="138"/>
      <c r="D19" s="138"/>
      <c r="E19" s="138"/>
      <c r="F19" s="138"/>
      <c r="G19" s="138"/>
      <c r="H19" s="138"/>
      <c r="I19" s="138"/>
      <c r="J19" s="138"/>
      <c r="K19" s="138"/>
      <c r="L19" s="138"/>
      <c r="M19" s="138"/>
      <c r="N19" s="138"/>
      <c r="O19" s="138"/>
      <c r="P19" s="138"/>
      <c r="Q19" s="138"/>
      <c r="R19" s="138"/>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row>
    <row r="20" spans="1:98" x14ac:dyDescent="0.25">
      <c r="A20" s="124"/>
      <c r="B20" s="138"/>
      <c r="C20" s="138"/>
      <c r="D20" s="138"/>
      <c r="E20" s="138"/>
      <c r="F20" s="138"/>
      <c r="G20" s="138"/>
      <c r="H20" s="138"/>
      <c r="I20" s="138"/>
      <c r="J20" s="138"/>
      <c r="K20" s="138"/>
      <c r="L20" s="138"/>
      <c r="M20" s="138"/>
      <c r="N20" s="138"/>
      <c r="O20" s="138"/>
      <c r="P20" s="138"/>
      <c r="Q20" s="138"/>
      <c r="R20" s="138"/>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row>
    <row r="21" spans="1:98" x14ac:dyDescent="0.25">
      <c r="A21" s="124"/>
      <c r="B21" s="138"/>
      <c r="C21" s="138"/>
      <c r="D21" s="138"/>
      <c r="E21" s="138"/>
      <c r="F21" s="138"/>
      <c r="G21" s="138"/>
      <c r="H21" s="138"/>
      <c r="I21" s="138"/>
      <c r="J21" s="138"/>
      <c r="K21" s="138"/>
      <c r="L21" s="138"/>
      <c r="M21" s="138"/>
      <c r="N21" s="138"/>
      <c r="O21" s="138"/>
      <c r="P21" s="138"/>
      <c r="Q21" s="138"/>
      <c r="R21" s="138"/>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row>
    <row r="22" spans="1:98" x14ac:dyDescent="0.25">
      <c r="A22" s="124"/>
      <c r="B22" s="138"/>
      <c r="C22" s="138"/>
      <c r="D22" s="138"/>
      <c r="E22" s="138"/>
      <c r="F22" s="138"/>
      <c r="G22" s="138"/>
      <c r="H22" s="138"/>
      <c r="I22" s="138"/>
      <c r="J22" s="138"/>
      <c r="K22" s="138"/>
      <c r="L22" s="138"/>
      <c r="M22" s="138"/>
      <c r="N22" s="138"/>
      <c r="O22" s="138"/>
      <c r="P22" s="138"/>
      <c r="Q22" s="138"/>
      <c r="R22" s="138"/>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row>
    <row r="23" spans="1:98" x14ac:dyDescent="0.25">
      <c r="A23" s="124"/>
      <c r="B23" s="138"/>
      <c r="C23" s="138"/>
      <c r="D23" s="138"/>
      <c r="E23" s="138"/>
      <c r="F23" s="138"/>
      <c r="G23" s="138"/>
      <c r="H23" s="138"/>
      <c r="I23" s="138"/>
      <c r="J23" s="138"/>
      <c r="K23" s="138"/>
      <c r="L23" s="138"/>
      <c r="M23" s="138"/>
      <c r="N23" s="138"/>
      <c r="O23" s="138"/>
      <c r="P23" s="138"/>
      <c r="Q23" s="138"/>
      <c r="R23" s="138"/>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row>
    <row r="24" spans="1:98" x14ac:dyDescent="0.25">
      <c r="A24" s="124"/>
      <c r="B24" s="138"/>
      <c r="C24" s="138"/>
      <c r="D24" s="138"/>
      <c r="E24" s="138"/>
      <c r="F24" s="138"/>
      <c r="G24" s="138"/>
      <c r="H24" s="138"/>
      <c r="I24" s="138"/>
      <c r="J24" s="138"/>
      <c r="K24" s="138"/>
      <c r="L24" s="138"/>
      <c r="M24" s="138"/>
      <c r="N24" s="138"/>
      <c r="O24" s="138"/>
      <c r="P24" s="138"/>
      <c r="Q24" s="138"/>
      <c r="R24" s="138"/>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40"/>
      <c r="AY24" s="140"/>
      <c r="AZ24" s="140"/>
      <c r="BA24" s="140"/>
      <c r="BB24" s="140"/>
      <c r="BC24" s="141"/>
      <c r="BD24" s="141"/>
      <c r="BE24" s="141"/>
      <c r="BF24" s="141"/>
      <c r="BG24" s="141"/>
      <c r="BH24" s="141"/>
      <c r="BI24" s="141"/>
      <c r="BJ24" s="141"/>
      <c r="BK24" s="141"/>
      <c r="BL24" s="141"/>
      <c r="BM24" s="141"/>
      <c r="BN24" s="141"/>
      <c r="BO24" s="141"/>
      <c r="BP24" s="141"/>
      <c r="BQ24" s="141"/>
      <c r="BR24" s="141"/>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row>
    <row r="25" spans="1:98" x14ac:dyDescent="0.25">
      <c r="A25" s="124"/>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row>
    <row r="26" spans="1:98" x14ac:dyDescent="0.25">
      <c r="A26" s="124"/>
    </row>
    <row r="27" spans="1:98" x14ac:dyDescent="0.25">
      <c r="A27" s="124"/>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98" x14ac:dyDescent="0.25">
      <c r="A28" s="124"/>
      <c r="AX28" s="145"/>
      <c r="AY28" s="145"/>
      <c r="AZ28" s="145"/>
      <c r="BA28" s="145"/>
      <c r="BB28" s="145"/>
      <c r="BC28" s="145"/>
      <c r="BD28" s="145"/>
      <c r="BE28" s="145"/>
      <c r="BF28" s="145"/>
      <c r="BG28" s="145"/>
      <c r="BH28" s="145"/>
      <c r="BI28" s="145"/>
      <c r="BJ28" s="145"/>
      <c r="BK28" s="145"/>
      <c r="BL28" s="145"/>
      <c r="BM28" s="145"/>
      <c r="BN28" s="145"/>
      <c r="BO28" s="145"/>
      <c r="BP28" s="145"/>
      <c r="BQ28" s="146"/>
    </row>
    <row r="29" spans="1:98" x14ac:dyDescent="0.25">
      <c r="A29" s="124"/>
      <c r="BC29" s="147"/>
      <c r="BD29" s="147"/>
      <c r="BE29" s="147"/>
      <c r="BF29" s="147"/>
      <c r="BG29" s="147"/>
      <c r="BH29" s="147"/>
      <c r="BP29" s="147"/>
    </row>
    <row r="30" spans="1:98" x14ac:dyDescent="0.25">
      <c r="A30" s="124"/>
      <c r="BC30" s="147" t="e">
        <f>#REF!-#REF!</f>
        <v>#REF!</v>
      </c>
      <c r="BP30" s="143" t="e">
        <f>#REF!-#REF!</f>
        <v>#REF!</v>
      </c>
    </row>
    <row r="31" spans="1:98" x14ac:dyDescent="0.25">
      <c r="A31" s="124"/>
      <c r="BC31" s="147" t="e">
        <f>#REF!-#REF!</f>
        <v>#REF!</v>
      </c>
      <c r="BP31" s="143" t="e">
        <f>#REF!-#REF!</f>
        <v>#REF!</v>
      </c>
    </row>
    <row r="32" spans="1:98" x14ac:dyDescent="0.25">
      <c r="A32" s="124"/>
      <c r="BC32" s="147" t="e">
        <f>#REF!-#REF!</f>
        <v>#REF!</v>
      </c>
      <c r="BP32" s="143" t="e">
        <f>#REF!-#REF!</f>
        <v>#REF!</v>
      </c>
    </row>
    <row r="33" spans="1:98" x14ac:dyDescent="0.25">
      <c r="A33" s="124"/>
    </row>
    <row r="34" spans="1:98" x14ac:dyDescent="0.25">
      <c r="A34" s="124"/>
      <c r="BC34" s="147" t="e">
        <f>BC31-$BC$30</f>
        <v>#REF!</v>
      </c>
      <c r="BP34" s="143" t="e">
        <f>BP31-$BP$30</f>
        <v>#REF!</v>
      </c>
    </row>
    <row r="35" spans="1:98" x14ac:dyDescent="0.25">
      <c r="A35" s="124"/>
      <c r="BC35" s="147" t="e">
        <f>BC32-$BC$30</f>
        <v>#REF!</v>
      </c>
      <c r="BP35" s="143" t="e">
        <f>BP32-$BP$30</f>
        <v>#REF!</v>
      </c>
    </row>
    <row r="36" spans="1:98" x14ac:dyDescent="0.25">
      <c r="A36" s="124"/>
    </row>
    <row r="37" spans="1:98" x14ac:dyDescent="0.25">
      <c r="A37" s="124"/>
      <c r="BC37" s="126">
        <v>100</v>
      </c>
      <c r="BD37" s="143">
        <f t="shared" ref="BD37:BP37" si="2">BC37*(1+BD10)</f>
        <v>100.07160716096001</v>
      </c>
      <c r="BE37" s="143">
        <f t="shared" si="2"/>
        <v>100.13558042369675</v>
      </c>
      <c r="BF37" s="143">
        <f t="shared" si="2"/>
        <v>100.23235850227995</v>
      </c>
      <c r="BG37" s="143">
        <f t="shared" si="2"/>
        <v>100.37965305915651</v>
      </c>
      <c r="BH37" s="143">
        <f t="shared" si="2"/>
        <v>100.49901031124622</v>
      </c>
      <c r="BI37" s="143">
        <f t="shared" si="2"/>
        <v>100.59473564016463</v>
      </c>
      <c r="BJ37" s="143">
        <f t="shared" si="2"/>
        <v>100.7225339558471</v>
      </c>
      <c r="BK37" s="143">
        <f t="shared" si="2"/>
        <v>100.88736976282357</v>
      </c>
      <c r="BL37" s="143">
        <f t="shared" si="2"/>
        <v>101.00502431785972</v>
      </c>
      <c r="BM37" s="143">
        <f t="shared" si="2"/>
        <v>101.0781652756102</v>
      </c>
      <c r="BN37" s="143">
        <f t="shared" si="2"/>
        <v>101.15140632263258</v>
      </c>
      <c r="BO37" s="143">
        <f t="shared" si="2"/>
        <v>101.18032172331968</v>
      </c>
      <c r="BP37" s="143">
        <f t="shared" si="2"/>
        <v>101.11877516883077</v>
      </c>
    </row>
    <row r="38" spans="1:98" x14ac:dyDescent="0.25">
      <c r="A38" s="124"/>
      <c r="BC38" s="126">
        <v>100</v>
      </c>
      <c r="BD38" s="143">
        <f t="shared" ref="BD38:BP38" si="3">BC38*(1+BD11)</f>
        <v>100.255041530859</v>
      </c>
      <c r="BE38" s="143">
        <f t="shared" si="3"/>
        <v>100.4301619535763</v>
      </c>
      <c r="BF38" s="143">
        <f t="shared" si="3"/>
        <v>100.67645717782412</v>
      </c>
      <c r="BG38" s="143">
        <f t="shared" si="3"/>
        <v>100.9530958202203</v>
      </c>
      <c r="BH38" s="143">
        <f t="shared" si="3"/>
        <v>101.2205210995983</v>
      </c>
      <c r="BI38" s="143">
        <f t="shared" si="3"/>
        <v>101.28125341225805</v>
      </c>
      <c r="BJ38" s="143">
        <f t="shared" si="3"/>
        <v>101.37240654032908</v>
      </c>
      <c r="BK38" s="143">
        <f t="shared" si="3"/>
        <v>101.4737789468694</v>
      </c>
      <c r="BL38" s="143">
        <f t="shared" si="3"/>
        <v>101.50422108055346</v>
      </c>
      <c r="BM38" s="143">
        <f t="shared" si="3"/>
        <v>101.4737698142293</v>
      </c>
      <c r="BN38" s="143">
        <f t="shared" si="3"/>
        <v>101.48391719121072</v>
      </c>
      <c r="BO38" s="143">
        <f t="shared" si="3"/>
        <v>101.5143623663681</v>
      </c>
      <c r="BP38" s="143">
        <f t="shared" si="3"/>
        <v>101.4839080576582</v>
      </c>
    </row>
    <row r="39" spans="1:98" x14ac:dyDescent="0.25">
      <c r="A39" s="124"/>
      <c r="BC39" s="126">
        <v>100</v>
      </c>
      <c r="BD39" s="143">
        <f t="shared" ref="BD39:BP39" si="4">BC39*(1+BD12)</f>
        <v>100.0630738140821</v>
      </c>
      <c r="BE39" s="143">
        <f t="shared" si="4"/>
        <v>100.12805187592731</v>
      </c>
      <c r="BF39" s="143">
        <f t="shared" si="4"/>
        <v>100.22513364065973</v>
      </c>
      <c r="BG39" s="143">
        <f t="shared" si="4"/>
        <v>100.37403955349728</v>
      </c>
      <c r="BH39" s="143">
        <f t="shared" si="4"/>
        <v>100.49471145438272</v>
      </c>
      <c r="BI39" s="143">
        <f t="shared" si="4"/>
        <v>100.5952061658371</v>
      </c>
      <c r="BJ39" s="143">
        <f t="shared" si="4"/>
        <v>100.7259799338527</v>
      </c>
      <c r="BK39" s="143">
        <f t="shared" si="4"/>
        <v>100.88714150174687</v>
      </c>
      <c r="BL39" s="143">
        <f t="shared" si="4"/>
        <v>101.00820607154897</v>
      </c>
      <c r="BM39" s="143">
        <f t="shared" si="4"/>
        <v>101.07891181579905</v>
      </c>
      <c r="BN39" s="143">
        <f t="shared" si="4"/>
        <v>101.14966705407009</v>
      </c>
      <c r="BO39" s="143">
        <f t="shared" si="4"/>
        <v>101.18001195418631</v>
      </c>
      <c r="BP39" s="143">
        <f t="shared" si="4"/>
        <v>101.1193039470138</v>
      </c>
    </row>
    <row r="40" spans="1:98" x14ac:dyDescent="0.25">
      <c r="A40" s="124"/>
    </row>
    <row r="41" spans="1:98" x14ac:dyDescent="0.25">
      <c r="A41" s="124"/>
      <c r="BD41" s="143">
        <f>BD38-BD37</f>
        <v>0.18343436989898976</v>
      </c>
      <c r="BE41" s="143">
        <f t="shared" ref="BE41:BP41" si="5">BE38-BE37</f>
        <v>0.29458152987955089</v>
      </c>
      <c r="BF41" s="143">
        <f t="shared" si="5"/>
        <v>0.44409867554416849</v>
      </c>
      <c r="BG41" s="143">
        <f t="shared" si="5"/>
        <v>0.573442761063788</v>
      </c>
      <c r="BH41" s="143">
        <f t="shared" si="5"/>
        <v>0.72151078835207727</v>
      </c>
      <c r="BI41" s="143">
        <f t="shared" si="5"/>
        <v>0.68651777209342413</v>
      </c>
      <c r="BJ41" s="143">
        <f t="shared" si="5"/>
        <v>0.64987258448198304</v>
      </c>
      <c r="BK41" s="143">
        <f t="shared" si="5"/>
        <v>0.58640918404583431</v>
      </c>
      <c r="BL41" s="143">
        <f t="shared" si="5"/>
        <v>0.49919676269374236</v>
      </c>
      <c r="BM41" s="143">
        <f t="shared" si="5"/>
        <v>0.3956045386190965</v>
      </c>
      <c r="BN41" s="143">
        <f t="shared" si="5"/>
        <v>0.33251086857814016</v>
      </c>
      <c r="BO41" s="143">
        <f t="shared" si="5"/>
        <v>0.33404064304842507</v>
      </c>
      <c r="BP41" s="143">
        <f t="shared" si="5"/>
        <v>0.36513288882743211</v>
      </c>
    </row>
    <row r="42" spans="1:98" x14ac:dyDescent="0.25">
      <c r="A42" s="124"/>
      <c r="BD42" s="143">
        <f>BD39-BD37</f>
        <v>-8.5333468779111854E-3</v>
      </c>
      <c r="BE42" s="143">
        <f t="shared" ref="BE42:BP42" si="6">BE39-BE37</f>
        <v>-7.5285477694393421E-3</v>
      </c>
      <c r="BF42" s="143">
        <f t="shared" si="6"/>
        <v>-7.224861620215961E-3</v>
      </c>
      <c r="BG42" s="143">
        <f t="shared" si="6"/>
        <v>-5.6135056592268029E-3</v>
      </c>
      <c r="BH42" s="143">
        <f t="shared" si="6"/>
        <v>-4.2988568634996227E-3</v>
      </c>
      <c r="BI42" s="143">
        <f t="shared" si="6"/>
        <v>4.7052567246907984E-4</v>
      </c>
      <c r="BJ42" s="143">
        <f t="shared" si="6"/>
        <v>3.4459780056010914E-3</v>
      </c>
      <c r="BK42" s="143">
        <f t="shared" si="6"/>
        <v>-2.2826107669970952E-4</v>
      </c>
      <c r="BL42" s="143">
        <f t="shared" si="6"/>
        <v>3.1817536892475573E-3</v>
      </c>
      <c r="BM42" s="143">
        <f t="shared" si="6"/>
        <v>7.4654018884245943E-4</v>
      </c>
      <c r="BN42" s="143">
        <f t="shared" si="6"/>
        <v>-1.7392685624884052E-3</v>
      </c>
      <c r="BO42" s="143">
        <f t="shared" si="6"/>
        <v>-3.0976913336644429E-4</v>
      </c>
      <c r="BP42" s="143">
        <f t="shared" si="6"/>
        <v>5.2877818303898039E-4</v>
      </c>
    </row>
    <row r="43" spans="1:98" ht="16.5" thickBot="1" x14ac:dyDescent="0.3">
      <c r="A43" s="124"/>
    </row>
    <row r="44" spans="1:98" ht="16.5" thickBot="1" x14ac:dyDescent="0.3">
      <c r="A44" s="124"/>
      <c r="AX44" s="130">
        <v>2022</v>
      </c>
      <c r="AY44" s="130">
        <v>2023</v>
      </c>
      <c r="AZ44" s="130">
        <v>2024</v>
      </c>
      <c r="BA44" s="130">
        <v>2025</v>
      </c>
      <c r="BB44" s="130">
        <v>2026</v>
      </c>
      <c r="BC44" s="130">
        <v>2027</v>
      </c>
      <c r="BD44" s="130">
        <v>2028</v>
      </c>
      <c r="BE44" s="130">
        <v>2029</v>
      </c>
      <c r="BF44" s="130">
        <v>2030</v>
      </c>
      <c r="BG44" s="130">
        <v>2031</v>
      </c>
      <c r="BH44" s="130">
        <v>2032</v>
      </c>
      <c r="BI44" s="130">
        <v>2033</v>
      </c>
      <c r="BJ44" s="130">
        <v>2034</v>
      </c>
      <c r="BK44" s="130">
        <v>2035</v>
      </c>
      <c r="BL44" s="130">
        <v>2036</v>
      </c>
      <c r="BM44" s="130">
        <v>2037</v>
      </c>
      <c r="BN44" s="130">
        <v>2038</v>
      </c>
      <c r="BO44" s="130">
        <v>2039</v>
      </c>
      <c r="BP44" s="130">
        <v>2040</v>
      </c>
      <c r="BQ44" s="130">
        <v>2041</v>
      </c>
      <c r="BR44" s="130">
        <v>2042</v>
      </c>
      <c r="BS44" s="130">
        <v>2043</v>
      </c>
      <c r="BT44" s="130">
        <v>2044</v>
      </c>
      <c r="BU44" s="130">
        <v>2045</v>
      </c>
      <c r="BV44" s="130">
        <v>2046</v>
      </c>
      <c r="BW44" s="130">
        <v>2047</v>
      </c>
      <c r="BX44" s="130">
        <v>2048</v>
      </c>
      <c r="BY44" s="130">
        <v>2049</v>
      </c>
      <c r="BZ44" s="130">
        <v>2050</v>
      </c>
      <c r="CA44" s="130">
        <v>2051</v>
      </c>
      <c r="CB44" s="130">
        <v>2052</v>
      </c>
      <c r="CC44" s="130">
        <v>2053</v>
      </c>
      <c r="CD44" s="130">
        <v>2054</v>
      </c>
      <c r="CE44" s="130">
        <v>2055</v>
      </c>
    </row>
    <row r="45" spans="1:98" x14ac:dyDescent="0.25">
      <c r="A45" s="124"/>
      <c r="AX45" s="128">
        <f>SUM(AX7:AX8)</f>
        <v>30575.5</v>
      </c>
      <c r="AY45" s="144">
        <f t="shared" ref="AY45:BP45" si="7">AX45*(1+AY10)</f>
        <v>30579.653829971467</v>
      </c>
      <c r="AZ45" s="144">
        <f t="shared" si="7"/>
        <v>30575.148529372869</v>
      </c>
      <c r="BA45" s="144">
        <f t="shared" si="7"/>
        <v>30575.078917838426</v>
      </c>
      <c r="BB45" s="144">
        <f t="shared" si="7"/>
        <v>30587.663554112416</v>
      </c>
      <c r="BC45" s="144">
        <f t="shared" si="7"/>
        <v>30608.859787316127</v>
      </c>
      <c r="BD45" s="144">
        <f t="shared" si="7"/>
        <v>30630.777922812056</v>
      </c>
      <c r="BE45" s="144">
        <f t="shared" si="7"/>
        <v>30650.359409104516</v>
      </c>
      <c r="BF45" s="144">
        <f t="shared" si="7"/>
        <v>30679.982075482905</v>
      </c>
      <c r="BG45" s="144">
        <f t="shared" si="7"/>
        <v>30725.067259871597</v>
      </c>
      <c r="BH45" s="144">
        <f t="shared" si="7"/>
        <v>30761.601153809734</v>
      </c>
      <c r="BI45" s="144">
        <f t="shared" si="7"/>
        <v>30790.901585519317</v>
      </c>
      <c r="BJ45" s="144">
        <f t="shared" si="7"/>
        <v>30830.019192777119</v>
      </c>
      <c r="BK45" s="144">
        <f t="shared" si="7"/>
        <v>30880.473553813837</v>
      </c>
      <c r="BL45" s="144">
        <f t="shared" si="7"/>
        <v>30916.486271598242</v>
      </c>
      <c r="BM45" s="144">
        <f t="shared" si="7"/>
        <v>30938.87388480319</v>
      </c>
      <c r="BN45" s="144">
        <f t="shared" si="7"/>
        <v>30961.292134193031</v>
      </c>
      <c r="BO45" s="144">
        <f t="shared" si="7"/>
        <v>30970.142808646284</v>
      </c>
      <c r="BP45" s="144">
        <f t="shared" si="7"/>
        <v>30951.304110078847</v>
      </c>
    </row>
    <row r="46" spans="1:98" x14ac:dyDescent="0.25">
      <c r="A46" s="124"/>
      <c r="AX46" s="128">
        <f>SUM(AX7:AX8)</f>
        <v>30575.5</v>
      </c>
      <c r="AY46" s="144">
        <f t="shared" ref="AY46:BP46" si="8">AX46*(1+AY11)</f>
        <v>30673.716195056415</v>
      </c>
      <c r="AZ46" s="144">
        <f t="shared" si="8"/>
        <v>30725.909768541362</v>
      </c>
      <c r="BA46" s="144">
        <f t="shared" si="8"/>
        <v>30793.534883961722</v>
      </c>
      <c r="BB46" s="144">
        <f t="shared" si="8"/>
        <v>30878.491802775228</v>
      </c>
      <c r="BC46" s="144">
        <f t="shared" si="8"/>
        <v>30961.326233005992</v>
      </c>
      <c r="BD46" s="144">
        <f t="shared" si="8"/>
        <v>31040.290473404901</v>
      </c>
      <c r="BE46" s="144">
        <f t="shared" si="8"/>
        <v>31094.51007878302</v>
      </c>
      <c r="BF46" s="144">
        <f t="shared" si="8"/>
        <v>31170.7663466587</v>
      </c>
      <c r="BG46" s="144">
        <f t="shared" si="8"/>
        <v>31256.41733921754</v>
      </c>
      <c r="BH46" s="144">
        <f t="shared" si="8"/>
        <v>31339.215752395292</v>
      </c>
      <c r="BI46" s="144">
        <f t="shared" si="8"/>
        <v>31358.019281846726</v>
      </c>
      <c r="BJ46" s="144">
        <f t="shared" si="8"/>
        <v>31386.241499200383</v>
      </c>
      <c r="BK46" s="144">
        <f t="shared" si="8"/>
        <v>31417.62774069958</v>
      </c>
      <c r="BL46" s="144">
        <f t="shared" si="8"/>
        <v>31427.053029021787</v>
      </c>
      <c r="BM46" s="144">
        <f t="shared" si="8"/>
        <v>31417.624913113083</v>
      </c>
      <c r="BN46" s="144">
        <f t="shared" si="8"/>
        <v>31420.766675604395</v>
      </c>
      <c r="BO46" s="144">
        <f t="shared" si="8"/>
        <v>31430.19290560708</v>
      </c>
      <c r="BP46" s="144">
        <f t="shared" si="8"/>
        <v>31420.763847735398</v>
      </c>
      <c r="BQ46" s="144">
        <f t="shared" ref="BQ46:CT46" si="9">BP46*(1+BQ11)</f>
        <v>31386.201007502885</v>
      </c>
      <c r="BR46" s="144">
        <f t="shared" si="9"/>
        <v>31345.398946193131</v>
      </c>
      <c r="BS46" s="144">
        <f t="shared" si="9"/>
        <v>31298.380847773842</v>
      </c>
      <c r="BT46" s="144">
        <f t="shared" si="9"/>
        <v>31254.563114586956</v>
      </c>
      <c r="BU46" s="144">
        <f t="shared" si="9"/>
        <v>31207.68126991508</v>
      </c>
      <c r="BV46" s="144">
        <f t="shared" si="9"/>
        <v>31132.782834867285</v>
      </c>
      <c r="BW46" s="144">
        <f t="shared" si="9"/>
        <v>31061.17743434709</v>
      </c>
      <c r="BX46" s="144">
        <f t="shared" si="9"/>
        <v>30995.948961734957</v>
      </c>
      <c r="BY46" s="144">
        <f t="shared" si="9"/>
        <v>30943.255848500008</v>
      </c>
      <c r="BZ46" s="144">
        <f t="shared" si="9"/>
        <v>30881.369336803011</v>
      </c>
      <c r="CA46" s="144">
        <f t="shared" si="9"/>
        <v>30819.606598129401</v>
      </c>
      <c r="CB46" s="144">
        <f t="shared" si="9"/>
        <v>30770.295227572395</v>
      </c>
      <c r="CC46" s="144">
        <f t="shared" si="9"/>
        <v>30730.293843776552</v>
      </c>
      <c r="CD46" s="144">
        <f t="shared" si="9"/>
        <v>30699.563549932776</v>
      </c>
      <c r="CE46" s="144">
        <f t="shared" si="9"/>
        <v>30678.073855447823</v>
      </c>
      <c r="CF46" s="144">
        <f t="shared" si="9"/>
        <v>30647.395781592379</v>
      </c>
      <c r="CG46" s="144">
        <f t="shared" si="9"/>
        <v>30622.877864967104</v>
      </c>
      <c r="CH46" s="144">
        <f t="shared" si="9"/>
        <v>30604.504138248118</v>
      </c>
      <c r="CI46" s="144">
        <f t="shared" si="9"/>
        <v>30589.201886178995</v>
      </c>
      <c r="CJ46" s="144">
        <f t="shared" si="9"/>
        <v>30570.848365047284</v>
      </c>
      <c r="CK46" s="144">
        <f t="shared" si="9"/>
        <v>30546.391686355248</v>
      </c>
      <c r="CL46" s="144">
        <f t="shared" si="9"/>
        <v>30525.009212174798</v>
      </c>
      <c r="CM46" s="144">
        <f t="shared" si="9"/>
        <v>30506.694206647491</v>
      </c>
      <c r="CN46" s="144">
        <f t="shared" si="9"/>
        <v>30482.28885128217</v>
      </c>
      <c r="CO46" s="144">
        <f t="shared" si="9"/>
        <v>30445.710104660629</v>
      </c>
      <c r="CP46" s="144">
        <f t="shared" si="9"/>
        <v>30393.95239748271</v>
      </c>
      <c r="CQ46" s="144">
        <f t="shared" si="9"/>
        <v>30345.322073646737</v>
      </c>
      <c r="CR46" s="144">
        <f t="shared" si="9"/>
        <v>30296.769558328906</v>
      </c>
      <c r="CS46" s="144">
        <f t="shared" si="9"/>
        <v>30242.235373123913</v>
      </c>
      <c r="CT46" s="144">
        <f t="shared" si="9"/>
        <v>30175.702455303039</v>
      </c>
    </row>
    <row r="47" spans="1:98" x14ac:dyDescent="0.25">
      <c r="A47" s="124"/>
      <c r="AX47" s="128">
        <f>SUM(AX7:AX8)</f>
        <v>30575.5</v>
      </c>
      <c r="AY47" s="144">
        <f t="shared" ref="AY47:BP47" si="10">AX47*(1+AY12)</f>
        <v>30599.720921563239</v>
      </c>
      <c r="AZ47" s="144">
        <f t="shared" si="10"/>
        <v>30638.971168838529</v>
      </c>
      <c r="BA47" s="144">
        <f t="shared" si="10"/>
        <v>30696.725531478449</v>
      </c>
      <c r="BB47" s="144">
        <f t="shared" si="10"/>
        <v>30782.403777865442</v>
      </c>
      <c r="BC47" s="144">
        <f t="shared" si="10"/>
        <v>30871.435612223002</v>
      </c>
      <c r="BD47" s="144">
        <f t="shared" si="10"/>
        <v>30890.907404125534</v>
      </c>
      <c r="BE47" s="144">
        <f t="shared" si="10"/>
        <v>30910.967064650147</v>
      </c>
      <c r="BF47" s="144">
        <f t="shared" si="10"/>
        <v>30940.937599140729</v>
      </c>
      <c r="BG47" s="144">
        <f t="shared" si="10"/>
        <v>30986.906992145166</v>
      </c>
      <c r="BH47" s="144">
        <f t="shared" si="10"/>
        <v>31024.160140329059</v>
      </c>
      <c r="BI47" s="144">
        <f t="shared" si="10"/>
        <v>31055.184300469384</v>
      </c>
      <c r="BJ47" s="144">
        <f t="shared" si="10"/>
        <v>31095.556040059997</v>
      </c>
      <c r="BK47" s="144">
        <f t="shared" si="10"/>
        <v>31145.308929724095</v>
      </c>
      <c r="BL47" s="144">
        <f t="shared" si="10"/>
        <v>31182.683300439767</v>
      </c>
      <c r="BM47" s="144">
        <f t="shared" si="10"/>
        <v>31204.511178750072</v>
      </c>
      <c r="BN47" s="144">
        <f t="shared" si="10"/>
        <v>31226.354336575194</v>
      </c>
      <c r="BO47" s="144">
        <f t="shared" si="10"/>
        <v>31235.722242876167</v>
      </c>
      <c r="BP47" s="144">
        <f t="shared" si="10"/>
        <v>31216.980809530443</v>
      </c>
      <c r="BQ47" s="144">
        <f t="shared" ref="BQ47:CT47" si="11">BP47*(1+BQ12)</f>
        <v>31182.642130639961</v>
      </c>
      <c r="BR47" s="144">
        <f t="shared" si="11"/>
        <v>31142.104695870126</v>
      </c>
      <c r="BS47" s="144">
        <f t="shared" si="11"/>
        <v>31095.391538826323</v>
      </c>
      <c r="BT47" s="144">
        <f t="shared" si="11"/>
        <v>31051.857990671968</v>
      </c>
      <c r="BU47" s="144">
        <f t="shared" si="11"/>
        <v>31005.280203685961</v>
      </c>
      <c r="BV47" s="144">
        <f t="shared" si="11"/>
        <v>30930.86753119712</v>
      </c>
      <c r="BW47" s="144">
        <f t="shared" si="11"/>
        <v>30859.726535875368</v>
      </c>
      <c r="BX47" s="144">
        <f t="shared" si="11"/>
        <v>30794.921110150033</v>
      </c>
      <c r="BY47" s="144">
        <f t="shared" si="11"/>
        <v>30742.569744262779</v>
      </c>
      <c r="BZ47" s="144">
        <f t="shared" si="11"/>
        <v>30681.084604774256</v>
      </c>
      <c r="CA47" s="144">
        <f t="shared" si="11"/>
        <v>30619.722435564705</v>
      </c>
      <c r="CB47" s="144">
        <f t="shared" si="11"/>
        <v>30570.730879667804</v>
      </c>
      <c r="CC47" s="144">
        <f t="shared" si="11"/>
        <v>30530.988929524236</v>
      </c>
      <c r="CD47" s="144">
        <f t="shared" si="11"/>
        <v>30500.457940594708</v>
      </c>
      <c r="CE47" s="144">
        <f t="shared" si="11"/>
        <v>30479.107620036291</v>
      </c>
      <c r="CF47" s="144">
        <f t="shared" si="11"/>
        <v>30448.628512416253</v>
      </c>
      <c r="CG47" s="144">
        <f t="shared" si="11"/>
        <v>30424.269609606319</v>
      </c>
      <c r="CH47" s="144">
        <f t="shared" si="11"/>
        <v>30406.015047840556</v>
      </c>
      <c r="CI47" s="144">
        <f t="shared" si="11"/>
        <v>30390.812040316639</v>
      </c>
      <c r="CJ47" s="144">
        <f t="shared" si="11"/>
        <v>30372.577553092447</v>
      </c>
      <c r="CK47" s="144">
        <f t="shared" si="11"/>
        <v>30348.279491049972</v>
      </c>
      <c r="CL47" s="144">
        <f t="shared" si="11"/>
        <v>30327.035695406237</v>
      </c>
      <c r="CM47" s="144">
        <f t="shared" si="11"/>
        <v>30308.839473988992</v>
      </c>
      <c r="CN47" s="144">
        <f t="shared" si="11"/>
        <v>30284.592402409795</v>
      </c>
      <c r="CO47" s="144">
        <f t="shared" si="11"/>
        <v>30248.250891526903</v>
      </c>
      <c r="CP47" s="144">
        <f t="shared" si="11"/>
        <v>30196.828865011306</v>
      </c>
      <c r="CQ47" s="144">
        <f t="shared" si="11"/>
        <v>30148.513938827287</v>
      </c>
      <c r="CR47" s="144">
        <f t="shared" si="11"/>
        <v>30100.27631652516</v>
      </c>
      <c r="CS47" s="144">
        <f t="shared" si="11"/>
        <v>30046.095819155413</v>
      </c>
      <c r="CT47" s="144">
        <f t="shared" si="11"/>
        <v>29979.994408353268</v>
      </c>
    </row>
    <row r="48" spans="1:98" x14ac:dyDescent="0.25">
      <c r="A48" s="124"/>
      <c r="AX48" s="128">
        <f t="shared" ref="AX48:CC48" si="12">AX5+AX6</f>
        <v>30090.815019616362</v>
      </c>
      <c r="AY48" s="128">
        <f t="shared" si="12"/>
        <v>30094.903002782441</v>
      </c>
      <c r="AZ48" s="128">
        <f t="shared" si="12"/>
        <v>30090.469120526381</v>
      </c>
      <c r="BA48" s="128">
        <f t="shared" si="12"/>
        <v>30090.400612478887</v>
      </c>
      <c r="BB48" s="128">
        <f t="shared" si="12"/>
        <v>30102.785756211932</v>
      </c>
      <c r="BC48" s="128">
        <f t="shared" si="12"/>
        <v>30123.645985233386</v>
      </c>
      <c r="BD48" s="128">
        <f t="shared" si="12"/>
        <v>30145.216672901061</v>
      </c>
      <c r="BE48" s="128">
        <f t="shared" si="12"/>
        <v>30164.487752093079</v>
      </c>
      <c r="BF48" s="128">
        <f t="shared" si="12"/>
        <v>30193.640837876788</v>
      </c>
      <c r="BG48" s="128">
        <f t="shared" si="12"/>
        <v>30238.011328745797</v>
      </c>
      <c r="BH48" s="128">
        <f t="shared" si="12"/>
        <v>30273.966084823005</v>
      </c>
      <c r="BI48" s="128">
        <f t="shared" si="12"/>
        <v>30302.802044024589</v>
      </c>
      <c r="BJ48" s="128">
        <f t="shared" si="12"/>
        <v>30341.299556215869</v>
      </c>
      <c r="BK48" s="128">
        <f t="shared" si="12"/>
        <v>30390.954111166364</v>
      </c>
      <c r="BL48" s="128">
        <f t="shared" si="12"/>
        <v>30426.395952810952</v>
      </c>
      <c r="BM48" s="128">
        <f t="shared" si="12"/>
        <v>30448.42867599392</v>
      </c>
      <c r="BN48" s="128">
        <f t="shared" si="12"/>
        <v>30470.491549714818</v>
      </c>
      <c r="BO48" s="128">
        <f t="shared" si="12"/>
        <v>30479.20192265301</v>
      </c>
      <c r="BP48" s="128">
        <f t="shared" si="12"/>
        <v>30460.661856462662</v>
      </c>
      <c r="BQ48" s="128">
        <f t="shared" si="12"/>
        <v>30426.113901620323</v>
      </c>
      <c r="BR48" s="128">
        <f t="shared" si="12"/>
        <v>30385.237319644522</v>
      </c>
      <c r="BS48" s="128">
        <f t="shared" si="12"/>
        <v>30339.961518779921</v>
      </c>
      <c r="BT48" s="128">
        <f t="shared" si="12"/>
        <v>30297.142583824163</v>
      </c>
      <c r="BU48" s="128">
        <f t="shared" si="12"/>
        <v>30250.54086261677</v>
      </c>
      <c r="BV48" s="128">
        <f t="shared" si="12"/>
        <v>30179.018784098313</v>
      </c>
      <c r="BW48" s="128">
        <f t="shared" si="12"/>
        <v>30110.070512976537</v>
      </c>
      <c r="BX48" s="128">
        <f t="shared" si="12"/>
        <v>30046.775636972277</v>
      </c>
      <c r="BY48" s="128">
        <f t="shared" si="12"/>
        <v>29995.713562836332</v>
      </c>
      <c r="BZ48" s="128">
        <f t="shared" si="12"/>
        <v>29934.342545854633</v>
      </c>
      <c r="CA48" s="128">
        <f t="shared" si="12"/>
        <v>29875.807466967457</v>
      </c>
      <c r="CB48" s="128">
        <f t="shared" si="12"/>
        <v>29827.057696780728</v>
      </c>
      <c r="CC48" s="128">
        <f t="shared" si="12"/>
        <v>29786.797499960143</v>
      </c>
      <c r="CD48" s="128">
        <f t="shared" ref="CD48:CT48" si="13">CD5+CD6</f>
        <v>29756.357441049884</v>
      </c>
      <c r="CE48" s="128">
        <f t="shared" si="13"/>
        <v>29734.465072233004</v>
      </c>
      <c r="CF48" s="128">
        <f t="shared" si="13"/>
        <v>29703.421784797451</v>
      </c>
      <c r="CG48" s="128">
        <f t="shared" si="13"/>
        <v>29679.277714083546</v>
      </c>
      <c r="CH48" s="128">
        <f t="shared" si="13"/>
        <v>29660.095464520837</v>
      </c>
      <c r="CI48" s="128">
        <f t="shared" si="13"/>
        <v>29646.583499095053</v>
      </c>
      <c r="CJ48" s="128">
        <f t="shared" si="13"/>
        <v>29628.471865192863</v>
      </c>
      <c r="CK48" s="128">
        <f t="shared" si="13"/>
        <v>29604.961397222047</v>
      </c>
      <c r="CL48" s="128">
        <f t="shared" si="13"/>
        <v>29584.132682723946</v>
      </c>
      <c r="CM48" s="128">
        <f t="shared" si="13"/>
        <v>29565.643221339331</v>
      </c>
      <c r="CN48" s="128">
        <f t="shared" si="13"/>
        <v>29541.998412255736</v>
      </c>
      <c r="CO48" s="128">
        <f t="shared" si="13"/>
        <v>29505.479918479406</v>
      </c>
      <c r="CP48" s="128">
        <f t="shared" si="13"/>
        <v>29456.285959802473</v>
      </c>
      <c r="CQ48" s="128">
        <f t="shared" si="13"/>
        <v>29409.000708674386</v>
      </c>
      <c r="CR48" s="128">
        <f t="shared" si="13"/>
        <v>29360.866370788623</v>
      </c>
      <c r="CS48" s="128">
        <f t="shared" si="13"/>
        <v>29307.506935181169</v>
      </c>
      <c r="CT48" s="128">
        <f t="shared" si="13"/>
        <v>29243.310264579013</v>
      </c>
    </row>
    <row r="49" spans="1:98" x14ac:dyDescent="0.25">
      <c r="A49" s="124"/>
      <c r="AX49" s="148">
        <v>0</v>
      </c>
      <c r="AY49" s="148">
        <v>8</v>
      </c>
      <c r="AZ49" s="148">
        <v>83</v>
      </c>
      <c r="BA49" s="148">
        <v>129</v>
      </c>
      <c r="BB49" s="148">
        <v>180</v>
      </c>
      <c r="BC49" s="148">
        <v>238</v>
      </c>
      <c r="BD49" s="148">
        <v>292</v>
      </c>
      <c r="BE49" s="148">
        <v>327</v>
      </c>
      <c r="BF49" s="148">
        <v>370</v>
      </c>
      <c r="BG49" s="148">
        <v>409</v>
      </c>
      <c r="BH49" s="148">
        <v>455</v>
      </c>
      <c r="BI49" s="148">
        <v>446</v>
      </c>
      <c r="BJ49" s="148">
        <v>434</v>
      </c>
      <c r="BK49" s="148">
        <v>415</v>
      </c>
      <c r="BL49" s="148">
        <v>388</v>
      </c>
      <c r="BM49" s="148">
        <v>358</v>
      </c>
      <c r="BN49" s="148">
        <v>338</v>
      </c>
      <c r="BO49" s="148">
        <v>338</v>
      </c>
      <c r="BP49" s="148">
        <v>348</v>
      </c>
    </row>
    <row r="50" spans="1:98" x14ac:dyDescent="0.25">
      <c r="A50" s="124"/>
      <c r="AX50" s="149"/>
      <c r="AY50" s="149"/>
      <c r="AZ50" s="149"/>
      <c r="BA50" s="149"/>
      <c r="BB50" s="149"/>
      <c r="BC50" s="149"/>
      <c r="BD50" s="149"/>
      <c r="BE50" s="149"/>
      <c r="BF50" s="149"/>
      <c r="BG50" s="149"/>
      <c r="BH50" s="149"/>
      <c r="BI50" s="149"/>
      <c r="BJ50" s="149"/>
      <c r="BK50" s="149"/>
      <c r="BL50" s="149"/>
      <c r="BM50" s="149"/>
      <c r="BN50" s="149"/>
      <c r="BO50" s="149"/>
      <c r="BP50" s="149"/>
    </row>
    <row r="51" spans="1:98" x14ac:dyDescent="0.25">
      <c r="A51" s="124"/>
      <c r="BC51" s="127">
        <f>BC45/AX45-1</f>
        <v>1.091062691243927E-3</v>
      </c>
      <c r="BP51" s="127">
        <f>BP46/BP47-1</f>
        <v>6.5279547515606495E-3</v>
      </c>
      <c r="BQ51" s="127"/>
      <c r="CT51" s="127">
        <f>CT47/CT48-1</f>
        <v>2.519154422358838E-2</v>
      </c>
    </row>
    <row r="52" spans="1:98" x14ac:dyDescent="0.25">
      <c r="A52" s="124"/>
      <c r="BC52" s="127">
        <f t="shared" ref="BC52:BC53" si="14">BC46/AX46-1</f>
        <v>1.2618803715588989E-2</v>
      </c>
    </row>
    <row r="53" spans="1:98" x14ac:dyDescent="0.25">
      <c r="A53" s="124"/>
      <c r="BC53" s="127">
        <f t="shared" si="14"/>
        <v>9.6788478429790104E-3</v>
      </c>
    </row>
    <row r="54" spans="1:98" x14ac:dyDescent="0.25">
      <c r="A54" s="124"/>
      <c r="BC54" s="127"/>
    </row>
    <row r="55" spans="1:98" x14ac:dyDescent="0.25">
      <c r="A55" s="124"/>
      <c r="AX55" s="128">
        <f>AX46-AX49</f>
        <v>30575.5</v>
      </c>
      <c r="AY55" s="128">
        <f>AY46-AY49</f>
        <v>30665.716195056415</v>
      </c>
      <c r="AZ55" s="128">
        <f t="shared" ref="AZ55:BC55" si="15">AZ46-AZ49</f>
        <v>30642.909768541362</v>
      </c>
      <c r="BA55" s="128">
        <f t="shared" si="15"/>
        <v>30664.534883961722</v>
      </c>
      <c r="BB55" s="128">
        <f t="shared" si="15"/>
        <v>30698.491802775228</v>
      </c>
      <c r="BC55" s="128">
        <f t="shared" si="15"/>
        <v>30723.326233005992</v>
      </c>
    </row>
    <row r="56" spans="1:98" x14ac:dyDescent="0.25">
      <c r="A56" s="124"/>
      <c r="AX56" s="128">
        <f>AX47-AX49</f>
        <v>30575.5</v>
      </c>
      <c r="AY56" s="128">
        <f t="shared" ref="AY56:BC56" si="16">AY47-AY49</f>
        <v>30591.720921563239</v>
      </c>
      <c r="AZ56" s="128">
        <f t="shared" si="16"/>
        <v>30555.971168838529</v>
      </c>
      <c r="BA56" s="128">
        <f t="shared" si="16"/>
        <v>30567.725531478449</v>
      </c>
      <c r="BB56" s="128">
        <f t="shared" si="16"/>
        <v>30602.403777865442</v>
      </c>
      <c r="BC56" s="128">
        <f t="shared" si="16"/>
        <v>30633.435612223002</v>
      </c>
    </row>
    <row r="57" spans="1:98" x14ac:dyDescent="0.25">
      <c r="A57" s="124"/>
    </row>
    <row r="58" spans="1:98" x14ac:dyDescent="0.25">
      <c r="N58" s="151"/>
      <c r="O58" s="151"/>
      <c r="BC58" s="127">
        <f>BC55/AX55-1</f>
        <v>4.8347936421642146E-3</v>
      </c>
    </row>
    <row r="59" spans="1:98" x14ac:dyDescent="0.25">
      <c r="N59" s="151"/>
      <c r="O59" s="151"/>
      <c r="BC59" s="127">
        <f>BC56/AX56-1</f>
        <v>1.8948377695540142E-3</v>
      </c>
    </row>
    <row r="60" spans="1:98" x14ac:dyDescent="0.25">
      <c r="N60" s="151"/>
      <c r="O60" s="151"/>
    </row>
    <row r="61" spans="1:98" x14ac:dyDescent="0.25">
      <c r="N61" s="151"/>
      <c r="O61" s="151"/>
      <c r="BC61" s="146">
        <f>BC52-BC58</f>
        <v>7.7840100734247741E-3</v>
      </c>
    </row>
    <row r="62" spans="1:98" x14ac:dyDescent="0.25">
      <c r="N62" s="151"/>
      <c r="O62" s="151"/>
      <c r="BC62" s="146">
        <f>BC53-BC59</f>
        <v>7.7840100734249962E-3</v>
      </c>
    </row>
    <row r="63" spans="1:98" x14ac:dyDescent="0.25">
      <c r="N63" s="151"/>
      <c r="O63" s="151"/>
    </row>
    <row r="64" spans="1:98" x14ac:dyDescent="0.25">
      <c r="N64" s="151"/>
      <c r="O64" s="151"/>
    </row>
    <row r="65" spans="14:15" x14ac:dyDescent="0.25">
      <c r="N65" s="151"/>
      <c r="O65" s="151"/>
    </row>
    <row r="66" spans="14:15" x14ac:dyDescent="0.25">
      <c r="N66" s="151"/>
      <c r="O66" s="151"/>
    </row>
    <row r="67" spans="14:15" x14ac:dyDescent="0.25">
      <c r="N67" s="151"/>
      <c r="O67" s="151"/>
    </row>
    <row r="68" spans="14:15" x14ac:dyDescent="0.25">
      <c r="N68" s="151"/>
      <c r="O68" s="151"/>
    </row>
    <row r="69" spans="14:15" x14ac:dyDescent="0.25">
      <c r="N69" s="151"/>
      <c r="O69" s="151"/>
    </row>
    <row r="70" spans="14:15" x14ac:dyDescent="0.25">
      <c r="N70" s="151"/>
      <c r="O70" s="151"/>
    </row>
    <row r="71" spans="14:15" x14ac:dyDescent="0.25">
      <c r="N71" s="151"/>
      <c r="O71" s="151"/>
    </row>
    <row r="72" spans="14:15" x14ac:dyDescent="0.25">
      <c r="N72" s="151"/>
      <c r="O72" s="151"/>
    </row>
    <row r="73" spans="14:15" x14ac:dyDescent="0.25">
      <c r="N73" s="151"/>
      <c r="O73" s="151"/>
    </row>
    <row r="74" spans="14:15" x14ac:dyDescent="0.25">
      <c r="N74" s="151"/>
      <c r="O74" s="151"/>
    </row>
    <row r="75" spans="14:15" x14ac:dyDescent="0.25">
      <c r="N75" s="151"/>
      <c r="O75" s="151"/>
    </row>
    <row r="76" spans="14:15" x14ac:dyDescent="0.25">
      <c r="N76" s="151"/>
      <c r="O76" s="151"/>
    </row>
    <row r="77" spans="14:15" x14ac:dyDescent="0.25">
      <c r="N77" s="151"/>
      <c r="O77" s="151"/>
    </row>
    <row r="78" spans="14:15" x14ac:dyDescent="0.25">
      <c r="N78" s="151"/>
      <c r="O78" s="151"/>
    </row>
    <row r="79" spans="14:15" x14ac:dyDescent="0.25">
      <c r="N79" s="151"/>
      <c r="O79" s="151"/>
    </row>
    <row r="80" spans="14:15" x14ac:dyDescent="0.25">
      <c r="N80" s="151"/>
      <c r="O80" s="151"/>
    </row>
    <row r="81" spans="14:15" x14ac:dyDescent="0.25">
      <c r="N81" s="151"/>
      <c r="O81" s="151"/>
    </row>
    <row r="82" spans="14:15" x14ac:dyDescent="0.25">
      <c r="N82" s="151"/>
      <c r="O82" s="151"/>
    </row>
    <row r="83" spans="14:15" x14ac:dyDescent="0.25">
      <c r="N83" s="151"/>
      <c r="O83" s="151"/>
    </row>
    <row r="84" spans="14:15" x14ac:dyDescent="0.25">
      <c r="N84" s="151"/>
      <c r="O84" s="151"/>
    </row>
    <row r="85" spans="14:15" x14ac:dyDescent="0.25">
      <c r="N85" s="151"/>
      <c r="O85" s="151"/>
    </row>
    <row r="86" spans="14:15" x14ac:dyDescent="0.25">
      <c r="N86" s="151"/>
      <c r="O86" s="151"/>
    </row>
    <row r="87" spans="14:15" x14ac:dyDescent="0.25">
      <c r="N87" s="151"/>
      <c r="O87" s="151"/>
    </row>
    <row r="88" spans="14:15" x14ac:dyDescent="0.25">
      <c r="N88" s="151"/>
      <c r="O88" s="151"/>
    </row>
    <row r="89" spans="14:15" x14ac:dyDescent="0.25">
      <c r="N89" s="151"/>
      <c r="O89" s="151"/>
    </row>
    <row r="90" spans="14:15" x14ac:dyDescent="0.25">
      <c r="N90" s="151"/>
      <c r="O90" s="151"/>
    </row>
    <row r="91" spans="14:15" x14ac:dyDescent="0.25">
      <c r="N91" s="151"/>
      <c r="O91" s="151"/>
    </row>
    <row r="92" spans="14:15" x14ac:dyDescent="0.25">
      <c r="N92" s="151"/>
      <c r="O92" s="151"/>
    </row>
    <row r="93" spans="14:15" x14ac:dyDescent="0.25">
      <c r="N93" s="151"/>
      <c r="O93" s="151"/>
    </row>
    <row r="94" spans="14:15" x14ac:dyDescent="0.25">
      <c r="N94" s="151"/>
      <c r="O94" s="151"/>
    </row>
    <row r="95" spans="14:15" x14ac:dyDescent="0.25">
      <c r="N95" s="151"/>
      <c r="O95" s="151"/>
    </row>
    <row r="96" spans="14:15" x14ac:dyDescent="0.25">
      <c r="N96" s="151"/>
      <c r="O96" s="151"/>
    </row>
    <row r="97" spans="14:15" x14ac:dyDescent="0.25">
      <c r="N97" s="151"/>
      <c r="O97" s="151"/>
    </row>
    <row r="98" spans="14:15" x14ac:dyDescent="0.25">
      <c r="N98" s="151"/>
      <c r="O98" s="151"/>
    </row>
    <row r="99" spans="14:15" x14ac:dyDescent="0.25">
      <c r="N99" s="151"/>
      <c r="O99" s="151"/>
    </row>
    <row r="100" spans="14:15" x14ac:dyDescent="0.25">
      <c r="N100" s="151"/>
      <c r="O100" s="151"/>
    </row>
    <row r="101" spans="14:15" x14ac:dyDescent="0.25">
      <c r="N101" s="151"/>
      <c r="O101" s="151"/>
    </row>
    <row r="102" spans="14:15" x14ac:dyDescent="0.25">
      <c r="N102" s="151"/>
      <c r="O102" s="151"/>
    </row>
    <row r="103" spans="14:15" x14ac:dyDescent="0.25">
      <c r="N103" s="151"/>
      <c r="O103" s="151"/>
    </row>
    <row r="104" spans="14:15" x14ac:dyDescent="0.25">
      <c r="N104" s="151"/>
      <c r="O104" s="151"/>
    </row>
    <row r="105" spans="14:15" x14ac:dyDescent="0.25">
      <c r="N105" s="151"/>
      <c r="O105" s="151"/>
    </row>
    <row r="106" spans="14:15" x14ac:dyDescent="0.25">
      <c r="N106" s="151"/>
      <c r="O106" s="151"/>
    </row>
    <row r="107" spans="14:15" x14ac:dyDescent="0.25">
      <c r="N107" s="151"/>
      <c r="O107" s="151"/>
    </row>
    <row r="108" spans="14:15" x14ac:dyDescent="0.25">
      <c r="N108" s="151"/>
      <c r="O108" s="151"/>
    </row>
    <row r="109" spans="14:15" x14ac:dyDescent="0.25">
      <c r="N109" s="151"/>
      <c r="O109" s="151"/>
    </row>
    <row r="110" spans="14:15" x14ac:dyDescent="0.25">
      <c r="N110" s="151"/>
      <c r="O110" s="151"/>
    </row>
    <row r="111" spans="14:15" x14ac:dyDescent="0.25">
      <c r="N111" s="151"/>
      <c r="O111" s="151"/>
    </row>
    <row r="112" spans="14:15" x14ac:dyDescent="0.25">
      <c r="N112" s="151"/>
      <c r="O112" s="151"/>
    </row>
    <row r="113" spans="14:15" x14ac:dyDescent="0.25">
      <c r="N113" s="151"/>
      <c r="O113" s="151"/>
    </row>
    <row r="114" spans="14:15" x14ac:dyDescent="0.25">
      <c r="N114" s="151"/>
      <c r="O114" s="151"/>
    </row>
    <row r="115" spans="14:15" x14ac:dyDescent="0.25">
      <c r="N115" s="151"/>
      <c r="O115" s="151"/>
    </row>
    <row r="116" spans="14:15" x14ac:dyDescent="0.25">
      <c r="N116" s="151"/>
      <c r="O116" s="151"/>
    </row>
    <row r="117" spans="14:15" x14ac:dyDescent="0.25">
      <c r="N117" s="151"/>
      <c r="O117" s="151"/>
    </row>
    <row r="118" spans="14:15" x14ac:dyDescent="0.25">
      <c r="N118" s="151"/>
      <c r="O118" s="151"/>
    </row>
    <row r="119" spans="14:15" x14ac:dyDescent="0.25">
      <c r="N119" s="151"/>
      <c r="O119" s="151"/>
    </row>
    <row r="120" spans="14:15" x14ac:dyDescent="0.25">
      <c r="N120" s="151"/>
      <c r="O120" s="151"/>
    </row>
    <row r="121" spans="14:15" x14ac:dyDescent="0.25">
      <c r="N121" s="151"/>
      <c r="O121" s="151"/>
    </row>
    <row r="122" spans="14:15" x14ac:dyDescent="0.25">
      <c r="N122" s="151"/>
      <c r="O122" s="151"/>
    </row>
    <row r="123" spans="14:15" x14ac:dyDescent="0.25">
      <c r="N123" s="151"/>
      <c r="O123" s="151"/>
    </row>
    <row r="124" spans="14:15" x14ac:dyDescent="0.25">
      <c r="N124" s="151"/>
      <c r="O124" s="151"/>
    </row>
    <row r="125" spans="14:15" x14ac:dyDescent="0.25">
      <c r="N125" s="151"/>
      <c r="O125" s="151"/>
    </row>
    <row r="126" spans="14:15" x14ac:dyDescent="0.25">
      <c r="N126" s="151"/>
      <c r="O126" s="151"/>
    </row>
    <row r="127" spans="14:15" x14ac:dyDescent="0.25">
      <c r="N127" s="151"/>
      <c r="O127" s="151"/>
    </row>
    <row r="128" spans="14:15" x14ac:dyDescent="0.25">
      <c r="N128" s="151"/>
      <c r="O128" s="151"/>
    </row>
    <row r="129" spans="14:15" x14ac:dyDescent="0.25">
      <c r="N129" s="151"/>
      <c r="O129" s="151"/>
    </row>
    <row r="130" spans="14:15" x14ac:dyDescent="0.25">
      <c r="N130" s="151"/>
      <c r="O130" s="151"/>
    </row>
    <row r="131" spans="14:15" x14ac:dyDescent="0.25">
      <c r="N131" s="151"/>
      <c r="O131" s="151"/>
    </row>
    <row r="132" spans="14:15" x14ac:dyDescent="0.25">
      <c r="N132" s="151"/>
      <c r="O132" s="151"/>
    </row>
    <row r="133" spans="14:15" x14ac:dyDescent="0.25">
      <c r="N133" s="151"/>
      <c r="O133" s="151"/>
    </row>
    <row r="134" spans="14:15" x14ac:dyDescent="0.25">
      <c r="N134" s="151"/>
      <c r="O134" s="151"/>
    </row>
    <row r="135" spans="14:15" x14ac:dyDescent="0.25">
      <c r="N135" s="151"/>
      <c r="O135" s="151"/>
    </row>
    <row r="136" spans="14:15" x14ac:dyDescent="0.25">
      <c r="N136" s="151"/>
      <c r="O136" s="151"/>
    </row>
    <row r="137" spans="14:15" x14ac:dyDescent="0.25">
      <c r="N137" s="151"/>
      <c r="O137" s="151"/>
    </row>
    <row r="138" spans="14:15" x14ac:dyDescent="0.25">
      <c r="N138" s="151"/>
      <c r="O138" s="151"/>
    </row>
    <row r="139" spans="14:15" x14ac:dyDescent="0.25">
      <c r="N139" s="151"/>
      <c r="O139" s="151"/>
    </row>
    <row r="140" spans="14:15" x14ac:dyDescent="0.25">
      <c r="N140" s="151"/>
      <c r="O140" s="151"/>
    </row>
    <row r="141" spans="14:15" x14ac:dyDescent="0.25">
      <c r="N141" s="151"/>
      <c r="O141" s="151"/>
    </row>
    <row r="142" spans="14:15" x14ac:dyDescent="0.25">
      <c r="N142" s="151"/>
      <c r="O142" s="151"/>
    </row>
    <row r="143" spans="14:15" x14ac:dyDescent="0.25">
      <c r="N143" s="151"/>
      <c r="O143" s="151"/>
    </row>
    <row r="144" spans="14:15" x14ac:dyDescent="0.25">
      <c r="N144" s="151"/>
      <c r="O144" s="151"/>
    </row>
    <row r="145" spans="14:15" x14ac:dyDescent="0.25">
      <c r="N145" s="151"/>
      <c r="O145" s="151"/>
    </row>
    <row r="146" spans="14:15" x14ac:dyDescent="0.25">
      <c r="N146" s="151"/>
      <c r="O146" s="151"/>
    </row>
    <row r="147" spans="14:15" x14ac:dyDescent="0.25">
      <c r="N147" s="151"/>
      <c r="O147" s="151"/>
    </row>
    <row r="148" spans="14:15" x14ac:dyDescent="0.25">
      <c r="N148" s="151"/>
      <c r="O148" s="151"/>
    </row>
    <row r="149" spans="14:15" x14ac:dyDescent="0.25">
      <c r="N149" s="151"/>
      <c r="O149" s="151"/>
    </row>
    <row r="150" spans="14:15" x14ac:dyDescent="0.25">
      <c r="N150" s="151"/>
      <c r="O150" s="151"/>
    </row>
    <row r="151" spans="14:15" x14ac:dyDescent="0.25">
      <c r="N151" s="151"/>
      <c r="O151" s="151"/>
    </row>
    <row r="152" spans="14:15" x14ac:dyDescent="0.25">
      <c r="N152" s="151"/>
      <c r="O152" s="151"/>
    </row>
    <row r="153" spans="14:15" x14ac:dyDescent="0.25">
      <c r="N153" s="151"/>
      <c r="O153" s="151"/>
    </row>
    <row r="154" spans="14:15" x14ac:dyDescent="0.25">
      <c r="N154" s="151"/>
      <c r="O154" s="151"/>
    </row>
    <row r="155" spans="14:15" x14ac:dyDescent="0.25">
      <c r="N155" s="151"/>
      <c r="O155" s="151"/>
    </row>
    <row r="156" spans="14:15" x14ac:dyDescent="0.25">
      <c r="N156" s="151"/>
      <c r="O156" s="151"/>
    </row>
    <row r="157" spans="14:15" x14ac:dyDescent="0.25">
      <c r="N157" s="151"/>
      <c r="O157" s="151"/>
    </row>
    <row r="158" spans="14:15" x14ac:dyDescent="0.25">
      <c r="N158" s="151"/>
      <c r="O158" s="151"/>
    </row>
    <row r="159" spans="14:15" x14ac:dyDescent="0.25">
      <c r="N159" s="151"/>
      <c r="O159" s="151"/>
    </row>
    <row r="160" spans="14:15" x14ac:dyDescent="0.25">
      <c r="N160" s="151"/>
      <c r="O160" s="151"/>
    </row>
    <row r="161" spans="14:15" x14ac:dyDescent="0.25">
      <c r="N161" s="151"/>
      <c r="O161" s="151"/>
    </row>
    <row r="162" spans="14:15" x14ac:dyDescent="0.25">
      <c r="N162" s="151"/>
      <c r="O162" s="151"/>
    </row>
    <row r="163" spans="14:15" x14ac:dyDescent="0.25">
      <c r="N163" s="151"/>
      <c r="O163" s="151"/>
    </row>
    <row r="164" spans="14:15" x14ac:dyDescent="0.25">
      <c r="N164" s="151"/>
      <c r="O164" s="151"/>
    </row>
    <row r="165" spans="14:15" x14ac:dyDescent="0.25">
      <c r="N165" s="151"/>
      <c r="O165" s="151"/>
    </row>
    <row r="166" spans="14:15" x14ac:dyDescent="0.25">
      <c r="N166" s="151"/>
      <c r="O166" s="151"/>
    </row>
    <row r="167" spans="14:15" x14ac:dyDescent="0.25">
      <c r="N167" s="151"/>
      <c r="O167" s="151"/>
    </row>
    <row r="168" spans="14:15" x14ac:dyDescent="0.25">
      <c r="N168" s="151"/>
      <c r="O168" s="151"/>
    </row>
    <row r="169" spans="14:15" x14ac:dyDescent="0.25">
      <c r="N169" s="151"/>
      <c r="O169" s="151"/>
    </row>
    <row r="170" spans="14:15" x14ac:dyDescent="0.25">
      <c r="N170" s="151"/>
      <c r="O170" s="151"/>
    </row>
    <row r="171" spans="14:15" x14ac:dyDescent="0.25">
      <c r="N171" s="151"/>
      <c r="O171" s="151"/>
    </row>
    <row r="172" spans="14:15" x14ac:dyDescent="0.25">
      <c r="N172" s="151"/>
      <c r="O172" s="151"/>
    </row>
    <row r="173" spans="14:15" x14ac:dyDescent="0.25">
      <c r="N173" s="151"/>
      <c r="O173" s="151"/>
    </row>
    <row r="174" spans="14:15" x14ac:dyDescent="0.25">
      <c r="N174" s="151"/>
      <c r="O174" s="151"/>
    </row>
    <row r="175" spans="14:15" x14ac:dyDescent="0.25">
      <c r="N175" s="151"/>
      <c r="O175" s="151"/>
    </row>
    <row r="176" spans="14:15" x14ac:dyDescent="0.25">
      <c r="N176" s="151"/>
      <c r="O176" s="151"/>
    </row>
    <row r="177" spans="14:15" x14ac:dyDescent="0.25">
      <c r="N177" s="151"/>
      <c r="O177" s="151"/>
    </row>
    <row r="178" spans="14:15" x14ac:dyDescent="0.25">
      <c r="N178" s="151"/>
      <c r="O178" s="151"/>
    </row>
    <row r="179" spans="14:15" x14ac:dyDescent="0.25">
      <c r="N179" s="151"/>
      <c r="O179" s="151"/>
    </row>
    <row r="180" spans="14:15" x14ac:dyDescent="0.25">
      <c r="N180" s="151"/>
      <c r="O180" s="151"/>
    </row>
    <row r="181" spans="14:15" x14ac:dyDescent="0.25">
      <c r="N181" s="151"/>
      <c r="O181" s="151"/>
    </row>
    <row r="182" spans="14:15" x14ac:dyDescent="0.25">
      <c r="N182" s="151"/>
      <c r="O182" s="151"/>
    </row>
    <row r="183" spans="14:15" x14ac:dyDescent="0.25">
      <c r="N183" s="151"/>
      <c r="O183" s="151"/>
    </row>
    <row r="184" spans="14:15" x14ac:dyDescent="0.25">
      <c r="N184" s="151"/>
      <c r="O184" s="151"/>
    </row>
    <row r="185" spans="14:15" x14ac:dyDescent="0.25">
      <c r="N185" s="151"/>
      <c r="O185" s="151"/>
    </row>
    <row r="186" spans="14:15" x14ac:dyDescent="0.25">
      <c r="N186" s="151"/>
      <c r="O186" s="151"/>
    </row>
    <row r="187" spans="14:15" x14ac:dyDescent="0.25">
      <c r="N187" s="151"/>
      <c r="O187" s="151"/>
    </row>
    <row r="188" spans="14:15" x14ac:dyDescent="0.25">
      <c r="N188" s="151"/>
      <c r="O188" s="151"/>
    </row>
    <row r="189" spans="14:15" x14ac:dyDescent="0.25">
      <c r="N189" s="151"/>
      <c r="O189" s="151"/>
    </row>
    <row r="190" spans="14:15" x14ac:dyDescent="0.25">
      <c r="N190" s="151"/>
      <c r="O190" s="151"/>
    </row>
    <row r="191" spans="14:15" x14ac:dyDescent="0.25">
      <c r="N191" s="151"/>
      <c r="O191" s="151"/>
    </row>
    <row r="192" spans="14:15" x14ac:dyDescent="0.25">
      <c r="N192" s="151"/>
      <c r="O192" s="151"/>
    </row>
    <row r="193" spans="14:15" x14ac:dyDescent="0.25">
      <c r="N193" s="151"/>
      <c r="O193" s="151"/>
    </row>
    <row r="194" spans="14:15" x14ac:dyDescent="0.25">
      <c r="N194" s="151"/>
      <c r="O194" s="151"/>
    </row>
    <row r="195" spans="14:15" x14ac:dyDescent="0.25">
      <c r="N195" s="151"/>
      <c r="O195" s="151"/>
    </row>
    <row r="196" spans="14:15" x14ac:dyDescent="0.25">
      <c r="N196" s="151"/>
      <c r="O196" s="151"/>
    </row>
    <row r="197" spans="14:15" x14ac:dyDescent="0.25">
      <c r="N197" s="151"/>
      <c r="O197" s="151"/>
    </row>
    <row r="198" spans="14:15" x14ac:dyDescent="0.25">
      <c r="N198" s="151"/>
      <c r="O198" s="151"/>
    </row>
    <row r="199" spans="14:15" x14ac:dyDescent="0.25">
      <c r="N199" s="151"/>
      <c r="O199" s="151"/>
    </row>
    <row r="200" spans="14:15" x14ac:dyDescent="0.25">
      <c r="N200" s="151"/>
      <c r="O200" s="151"/>
    </row>
    <row r="201" spans="14:15" x14ac:dyDescent="0.25">
      <c r="N201" s="151"/>
      <c r="O201" s="151"/>
    </row>
    <row r="202" spans="14:15" x14ac:dyDescent="0.25">
      <c r="N202" s="151"/>
      <c r="O202" s="151"/>
    </row>
    <row r="203" spans="14:15" x14ac:dyDescent="0.25">
      <c r="N203" s="151"/>
      <c r="O203" s="151"/>
    </row>
    <row r="204" spans="14:15" x14ac:dyDescent="0.25">
      <c r="N204" s="151"/>
      <c r="O204" s="151"/>
    </row>
    <row r="205" spans="14:15" x14ac:dyDescent="0.25">
      <c r="N205" s="151"/>
      <c r="O205" s="151"/>
    </row>
    <row r="206" spans="14:15" x14ac:dyDescent="0.25">
      <c r="N206" s="151"/>
      <c r="O206" s="151"/>
    </row>
    <row r="207" spans="14:15" x14ac:dyDescent="0.25">
      <c r="N207" s="151"/>
      <c r="O207" s="151"/>
    </row>
    <row r="208" spans="14:15" x14ac:dyDescent="0.25">
      <c r="N208" s="151"/>
      <c r="O208" s="151"/>
    </row>
    <row r="209" spans="14:15" x14ac:dyDescent="0.25">
      <c r="N209" s="151"/>
      <c r="O209" s="151"/>
    </row>
    <row r="210" spans="14:15" x14ac:dyDescent="0.25">
      <c r="N210" s="151"/>
      <c r="O210" s="151"/>
    </row>
    <row r="211" spans="14:15" x14ac:dyDescent="0.25">
      <c r="N211" s="151"/>
      <c r="O211" s="151"/>
    </row>
    <row r="212" spans="14:15" x14ac:dyDescent="0.25">
      <c r="N212" s="151"/>
      <c r="O212" s="151"/>
    </row>
    <row r="213" spans="14:15" x14ac:dyDescent="0.25">
      <c r="N213" s="151"/>
      <c r="O213" s="151"/>
    </row>
    <row r="214" spans="14:15" x14ac:dyDescent="0.25">
      <c r="N214" s="151"/>
      <c r="O214" s="151"/>
    </row>
    <row r="215" spans="14:15" x14ac:dyDescent="0.25">
      <c r="N215" s="151"/>
      <c r="O215" s="151"/>
    </row>
    <row r="216" spans="14:15" x14ac:dyDescent="0.25">
      <c r="N216" s="151"/>
      <c r="O216" s="151"/>
    </row>
    <row r="217" spans="14:15" x14ac:dyDescent="0.25">
      <c r="N217" s="151"/>
      <c r="O217" s="151"/>
    </row>
    <row r="218" spans="14:15" x14ac:dyDescent="0.25">
      <c r="N218" s="151"/>
      <c r="O218" s="151"/>
    </row>
    <row r="219" spans="14:15" x14ac:dyDescent="0.25">
      <c r="N219" s="151"/>
      <c r="O219" s="151"/>
    </row>
    <row r="220" spans="14:15" x14ac:dyDescent="0.25">
      <c r="N220" s="151"/>
      <c r="O220" s="151"/>
    </row>
    <row r="221" spans="14:15" x14ac:dyDescent="0.25">
      <c r="N221" s="151"/>
      <c r="O221" s="151"/>
    </row>
    <row r="222" spans="14:15" x14ac:dyDescent="0.25">
      <c r="N222" s="151"/>
      <c r="O222" s="151"/>
    </row>
    <row r="223" spans="14:15" x14ac:dyDescent="0.25">
      <c r="N223" s="151"/>
      <c r="O223" s="151"/>
    </row>
    <row r="224" spans="14:15" x14ac:dyDescent="0.25">
      <c r="N224" s="151"/>
      <c r="O224" s="151"/>
    </row>
    <row r="225" spans="14:15" x14ac:dyDescent="0.25">
      <c r="N225" s="151"/>
      <c r="O225" s="151"/>
    </row>
    <row r="226" spans="14:15" x14ac:dyDescent="0.25">
      <c r="N226" s="151"/>
      <c r="O226" s="151"/>
    </row>
    <row r="227" spans="14:15" x14ac:dyDescent="0.25">
      <c r="N227" s="151"/>
      <c r="O227" s="151"/>
    </row>
    <row r="228" spans="14:15" x14ac:dyDescent="0.25">
      <c r="N228" s="151"/>
      <c r="O228" s="151"/>
    </row>
    <row r="229" spans="14:15" x14ac:dyDescent="0.25">
      <c r="N229" s="151"/>
      <c r="O229" s="151"/>
    </row>
    <row r="230" spans="14:15" x14ac:dyDescent="0.25">
      <c r="N230" s="151"/>
      <c r="O230" s="151"/>
    </row>
    <row r="231" spans="14:15" x14ac:dyDescent="0.25">
      <c r="N231" s="151"/>
      <c r="O231" s="151"/>
    </row>
    <row r="232" spans="14:15" x14ac:dyDescent="0.25">
      <c r="N232" s="151"/>
      <c r="O232" s="151"/>
    </row>
    <row r="233" spans="14:15" x14ac:dyDescent="0.25">
      <c r="N233" s="151"/>
      <c r="O233" s="151"/>
    </row>
    <row r="234" spans="14:15" x14ac:dyDescent="0.25">
      <c r="N234" s="151"/>
      <c r="O234" s="151"/>
    </row>
    <row r="235" spans="14:15" x14ac:dyDescent="0.25">
      <c r="N235" s="151"/>
      <c r="O235" s="151"/>
    </row>
    <row r="236" spans="14:15" x14ac:dyDescent="0.25">
      <c r="N236" s="151"/>
      <c r="O236" s="151"/>
    </row>
    <row r="237" spans="14:15" x14ac:dyDescent="0.25">
      <c r="N237" s="151"/>
      <c r="O237" s="151"/>
    </row>
    <row r="238" spans="14:15" x14ac:dyDescent="0.25">
      <c r="N238" s="151"/>
      <c r="O238" s="151"/>
    </row>
    <row r="239" spans="14:15" x14ac:dyDescent="0.25">
      <c r="N239" s="151"/>
      <c r="O239" s="151"/>
    </row>
    <row r="240" spans="14:15" x14ac:dyDescent="0.25">
      <c r="N240" s="151"/>
      <c r="O240" s="151"/>
    </row>
    <row r="241" spans="14:15" x14ac:dyDescent="0.25">
      <c r="N241" s="151"/>
      <c r="O241" s="151"/>
    </row>
    <row r="242" spans="14:15" x14ac:dyDescent="0.25">
      <c r="N242" s="151"/>
      <c r="O242" s="151"/>
    </row>
    <row r="243" spans="14:15" x14ac:dyDescent="0.25">
      <c r="N243" s="151"/>
      <c r="O243" s="151"/>
    </row>
    <row r="244" spans="14:15" x14ac:dyDescent="0.25">
      <c r="N244" s="151"/>
      <c r="O244" s="151"/>
    </row>
    <row r="245" spans="14:15" x14ac:dyDescent="0.25">
      <c r="N245" s="151"/>
      <c r="O245" s="151"/>
    </row>
    <row r="246" spans="14:15" x14ac:dyDescent="0.25">
      <c r="N246" s="151"/>
      <c r="O246" s="151"/>
    </row>
    <row r="247" spans="14:15" x14ac:dyDescent="0.25">
      <c r="N247" s="151"/>
      <c r="O247" s="151"/>
    </row>
    <row r="248" spans="14:15" x14ac:dyDescent="0.25">
      <c r="N248" s="151"/>
      <c r="O248" s="151"/>
    </row>
    <row r="249" spans="14:15" x14ac:dyDescent="0.25">
      <c r="N249" s="151"/>
      <c r="O249" s="151"/>
    </row>
    <row r="250" spans="14:15" x14ac:dyDescent="0.25">
      <c r="N250" s="151"/>
      <c r="O250" s="151"/>
    </row>
    <row r="251" spans="14:15" x14ac:dyDescent="0.25">
      <c r="N251" s="151"/>
      <c r="O251" s="151"/>
    </row>
    <row r="252" spans="14:15" x14ac:dyDescent="0.25">
      <c r="N252" s="151"/>
      <c r="O252" s="151"/>
    </row>
    <row r="253" spans="14:15" x14ac:dyDescent="0.25">
      <c r="N253" s="151"/>
      <c r="O253" s="151"/>
    </row>
    <row r="254" spans="14:15" x14ac:dyDescent="0.25">
      <c r="N254" s="151"/>
      <c r="O254" s="151"/>
    </row>
    <row r="255" spans="14:15" x14ac:dyDescent="0.25">
      <c r="N255" s="151"/>
      <c r="O255" s="151"/>
    </row>
    <row r="256" spans="14:15" x14ac:dyDescent="0.25">
      <c r="N256" s="151"/>
      <c r="O256" s="151"/>
    </row>
    <row r="257" spans="14:15" x14ac:dyDescent="0.25">
      <c r="N257" s="151"/>
      <c r="O257" s="151"/>
    </row>
    <row r="258" spans="14:15" x14ac:dyDescent="0.25">
      <c r="N258" s="151"/>
      <c r="O258" s="151"/>
    </row>
    <row r="259" spans="14:15" x14ac:dyDescent="0.25">
      <c r="N259" s="151"/>
      <c r="O259" s="151"/>
    </row>
    <row r="260" spans="14:15" x14ac:dyDescent="0.25">
      <c r="N260" s="151"/>
      <c r="O260" s="151"/>
    </row>
    <row r="261" spans="14:15" x14ac:dyDescent="0.25">
      <c r="N261" s="151"/>
      <c r="O261" s="151"/>
    </row>
    <row r="262" spans="14:15" x14ac:dyDescent="0.25">
      <c r="N262" s="151"/>
      <c r="O262" s="151"/>
    </row>
    <row r="263" spans="14:15" x14ac:dyDescent="0.25">
      <c r="N263" s="151"/>
      <c r="O263" s="151"/>
    </row>
    <row r="264" spans="14:15" x14ac:dyDescent="0.25">
      <c r="N264" s="151"/>
      <c r="O264" s="151"/>
    </row>
    <row r="265" spans="14:15" x14ac:dyDescent="0.25">
      <c r="N265" s="151"/>
      <c r="O265" s="151"/>
    </row>
    <row r="266" spans="14:15" x14ac:dyDescent="0.25">
      <c r="N266" s="151"/>
      <c r="O266" s="151"/>
    </row>
    <row r="267" spans="14:15" x14ac:dyDescent="0.25">
      <c r="N267" s="151"/>
      <c r="O267" s="151"/>
    </row>
    <row r="268" spans="14:15" x14ac:dyDescent="0.25">
      <c r="N268" s="151"/>
      <c r="O268" s="151"/>
    </row>
    <row r="269" spans="14:15" x14ac:dyDescent="0.25">
      <c r="N269" s="151"/>
      <c r="O269" s="151"/>
    </row>
    <row r="270" spans="14:15" x14ac:dyDescent="0.25">
      <c r="N270" s="151"/>
      <c r="O270" s="151"/>
    </row>
    <row r="271" spans="14:15" x14ac:dyDescent="0.25">
      <c r="N271" s="151"/>
      <c r="O271" s="151"/>
    </row>
    <row r="272" spans="14:15" x14ac:dyDescent="0.25">
      <c r="N272" s="151"/>
      <c r="O272" s="151"/>
    </row>
    <row r="273" spans="14:15" x14ac:dyDescent="0.25">
      <c r="N273" s="151"/>
      <c r="O273" s="151"/>
    </row>
    <row r="274" spans="14:15" x14ac:dyDescent="0.25">
      <c r="N274" s="151"/>
      <c r="O274" s="151"/>
    </row>
    <row r="275" spans="14:15" x14ac:dyDescent="0.25">
      <c r="N275" s="151"/>
      <c r="O275" s="151"/>
    </row>
    <row r="276" spans="14:15" x14ac:dyDescent="0.25">
      <c r="N276" s="151"/>
      <c r="O276" s="151"/>
    </row>
    <row r="277" spans="14:15" x14ac:dyDescent="0.25">
      <c r="N277" s="151"/>
      <c r="O277" s="151"/>
    </row>
    <row r="278" spans="14:15" x14ac:dyDescent="0.25">
      <c r="N278" s="151"/>
      <c r="O278" s="151"/>
    </row>
    <row r="279" spans="14:15" x14ac:dyDescent="0.25">
      <c r="N279" s="151"/>
      <c r="O279" s="151"/>
    </row>
    <row r="280" spans="14:15" x14ac:dyDescent="0.25">
      <c r="N280" s="151"/>
      <c r="O280" s="151"/>
    </row>
    <row r="281" spans="14:15" x14ac:dyDescent="0.25">
      <c r="N281" s="151"/>
      <c r="O281" s="151"/>
    </row>
    <row r="282" spans="14:15" x14ac:dyDescent="0.25">
      <c r="N282" s="151"/>
      <c r="O282" s="151"/>
    </row>
    <row r="283" spans="14:15" x14ac:dyDescent="0.25">
      <c r="N283" s="151"/>
      <c r="O283" s="151"/>
    </row>
    <row r="284" spans="14:15" x14ac:dyDescent="0.25">
      <c r="N284" s="151"/>
      <c r="O284" s="151"/>
    </row>
    <row r="285" spans="14:15" x14ac:dyDescent="0.25">
      <c r="N285" s="151"/>
      <c r="O285" s="151"/>
    </row>
    <row r="286" spans="14:15" x14ac:dyDescent="0.25">
      <c r="N286" s="151"/>
      <c r="O286" s="151"/>
    </row>
    <row r="287" spans="14:15" x14ac:dyDescent="0.25">
      <c r="N287" s="151"/>
      <c r="O287" s="151"/>
    </row>
    <row r="288" spans="14:15" x14ac:dyDescent="0.25">
      <c r="N288" s="151"/>
      <c r="O288" s="151"/>
    </row>
    <row r="289" spans="14:15" x14ac:dyDescent="0.25">
      <c r="N289" s="151"/>
      <c r="O289" s="151"/>
    </row>
    <row r="290" spans="14:15" x14ac:dyDescent="0.25">
      <c r="N290" s="151"/>
      <c r="O290" s="151"/>
    </row>
    <row r="291" spans="14:15" x14ac:dyDescent="0.25">
      <c r="N291" s="151"/>
      <c r="O291" s="151"/>
    </row>
    <row r="292" spans="14:15" x14ac:dyDescent="0.25">
      <c r="N292" s="151"/>
      <c r="O292" s="151"/>
    </row>
    <row r="293" spans="14:15" x14ac:dyDescent="0.25">
      <c r="N293" s="151"/>
      <c r="O293" s="151"/>
    </row>
    <row r="294" spans="14:15" x14ac:dyDescent="0.25">
      <c r="N294" s="151"/>
      <c r="O294" s="151"/>
    </row>
    <row r="295" spans="14:15" x14ac:dyDescent="0.25">
      <c r="N295" s="151"/>
      <c r="O295" s="151"/>
    </row>
    <row r="296" spans="14:15" x14ac:dyDescent="0.25">
      <c r="N296" s="151"/>
      <c r="O296" s="151"/>
    </row>
    <row r="297" spans="14:15" x14ac:dyDescent="0.25">
      <c r="N297" s="151"/>
      <c r="O297" s="151"/>
    </row>
    <row r="298" spans="14:15" x14ac:dyDescent="0.25">
      <c r="N298" s="151"/>
      <c r="O298" s="151"/>
    </row>
    <row r="299" spans="14:15" x14ac:dyDescent="0.25">
      <c r="N299" s="151"/>
      <c r="O299" s="151"/>
    </row>
    <row r="300" spans="14:15" x14ac:dyDescent="0.25">
      <c r="N300" s="151"/>
      <c r="O300" s="151"/>
    </row>
    <row r="301" spans="14:15" x14ac:dyDescent="0.25">
      <c r="N301" s="151"/>
      <c r="O301" s="151"/>
    </row>
    <row r="302" spans="14:15" x14ac:dyDescent="0.25">
      <c r="N302" s="151"/>
      <c r="O302" s="151"/>
    </row>
    <row r="303" spans="14:15" x14ac:dyDescent="0.25">
      <c r="N303" s="151"/>
      <c r="O303" s="151"/>
    </row>
    <row r="304" spans="14:15" x14ac:dyDescent="0.25">
      <c r="N304" s="151"/>
      <c r="O304" s="151"/>
    </row>
    <row r="305" spans="14:15" x14ac:dyDescent="0.25">
      <c r="N305" s="151"/>
      <c r="O305" s="151"/>
    </row>
    <row r="306" spans="14:15" x14ac:dyDescent="0.25">
      <c r="N306" s="151"/>
      <c r="O306" s="151"/>
    </row>
    <row r="307" spans="14:15" x14ac:dyDescent="0.25">
      <c r="N307" s="151"/>
      <c r="O307" s="151"/>
    </row>
    <row r="308" spans="14:15" x14ac:dyDescent="0.25">
      <c r="N308" s="151"/>
      <c r="O308" s="151"/>
    </row>
    <row r="309" spans="14:15" x14ac:dyDescent="0.25">
      <c r="N309" s="151"/>
      <c r="O309" s="151"/>
    </row>
    <row r="310" spans="14:15" x14ac:dyDescent="0.25">
      <c r="N310" s="151"/>
      <c r="O310" s="151"/>
    </row>
    <row r="311" spans="14:15" x14ac:dyDescent="0.25">
      <c r="N311" s="151"/>
      <c r="O311" s="151"/>
    </row>
    <row r="312" spans="14:15" x14ac:dyDescent="0.25">
      <c r="N312" s="151"/>
      <c r="O312" s="151"/>
    </row>
    <row r="313" spans="14:15" x14ac:dyDescent="0.25">
      <c r="N313" s="151"/>
      <c r="O313" s="151"/>
    </row>
    <row r="314" spans="14:15" x14ac:dyDescent="0.25">
      <c r="N314" s="151"/>
      <c r="O314" s="151"/>
    </row>
    <row r="315" spans="14:15" x14ac:dyDescent="0.25">
      <c r="N315" s="151"/>
      <c r="O315" s="151"/>
    </row>
    <row r="316" spans="14:15" x14ac:dyDescent="0.25">
      <c r="N316" s="151"/>
      <c r="O316" s="151"/>
    </row>
    <row r="317" spans="14:15" x14ac:dyDescent="0.25">
      <c r="N317" s="151"/>
      <c r="O317" s="151"/>
    </row>
    <row r="318" spans="14:15" x14ac:dyDescent="0.25">
      <c r="N318" s="151"/>
      <c r="O318" s="151"/>
    </row>
    <row r="319" spans="14:15" x14ac:dyDescent="0.25">
      <c r="N319" s="151"/>
      <c r="O319" s="151"/>
    </row>
    <row r="320" spans="14:15" x14ac:dyDescent="0.25">
      <c r="N320" s="151"/>
      <c r="O320" s="151"/>
    </row>
    <row r="321" spans="14:15" x14ac:dyDescent="0.25">
      <c r="N321" s="151"/>
      <c r="O321" s="151"/>
    </row>
    <row r="322" spans="14:15" x14ac:dyDescent="0.25">
      <c r="N322" s="151"/>
      <c r="O322" s="151"/>
    </row>
    <row r="323" spans="14:15" x14ac:dyDescent="0.25">
      <c r="N323" s="151"/>
      <c r="O323" s="151"/>
    </row>
    <row r="324" spans="14:15" x14ac:dyDescent="0.25">
      <c r="N324" s="151"/>
      <c r="O324" s="151"/>
    </row>
    <row r="325" spans="14:15" x14ac:dyDescent="0.25">
      <c r="N325" s="151"/>
      <c r="O325" s="151"/>
    </row>
    <row r="326" spans="14:15" x14ac:dyDescent="0.25">
      <c r="N326" s="151"/>
      <c r="O326" s="151"/>
    </row>
    <row r="327" spans="14:15" x14ac:dyDescent="0.25">
      <c r="N327" s="151"/>
      <c r="O327" s="151"/>
    </row>
    <row r="328" spans="14:15" x14ac:dyDescent="0.25">
      <c r="N328" s="151"/>
      <c r="O328" s="151"/>
    </row>
    <row r="329" spans="14:15" x14ac:dyDescent="0.25">
      <c r="N329" s="151"/>
      <c r="O329" s="151"/>
    </row>
    <row r="330" spans="14:15" x14ac:dyDescent="0.25">
      <c r="N330" s="151"/>
      <c r="O330" s="151"/>
    </row>
    <row r="331" spans="14:15" x14ac:dyDescent="0.25">
      <c r="N331" s="151"/>
      <c r="O331" s="151"/>
    </row>
    <row r="332" spans="14:15" x14ac:dyDescent="0.25">
      <c r="N332" s="151"/>
      <c r="O332" s="151"/>
    </row>
    <row r="333" spans="14:15" x14ac:dyDescent="0.25">
      <c r="N333" s="151"/>
      <c r="O333" s="151"/>
    </row>
    <row r="334" spans="14:15" x14ac:dyDescent="0.25">
      <c r="N334" s="151"/>
      <c r="O334" s="151"/>
    </row>
    <row r="335" spans="14:15" x14ac:dyDescent="0.25">
      <c r="N335" s="151"/>
      <c r="O335" s="151"/>
    </row>
    <row r="336" spans="14:15" x14ac:dyDescent="0.25">
      <c r="N336" s="151"/>
      <c r="O336" s="151"/>
    </row>
    <row r="337" spans="14:15" x14ac:dyDescent="0.25">
      <c r="N337" s="151"/>
      <c r="O337" s="151"/>
    </row>
    <row r="338" spans="14:15" x14ac:dyDescent="0.25">
      <c r="N338" s="151"/>
      <c r="O338" s="151"/>
    </row>
    <row r="339" spans="14:15" x14ac:dyDescent="0.25">
      <c r="N339" s="151"/>
      <c r="O339" s="151"/>
    </row>
    <row r="340" spans="14:15" x14ac:dyDescent="0.25">
      <c r="N340" s="151"/>
      <c r="O340" s="151"/>
    </row>
    <row r="341" spans="14:15" x14ac:dyDescent="0.25">
      <c r="N341" s="151"/>
      <c r="O341" s="151"/>
    </row>
    <row r="342" spans="14:15" x14ac:dyDescent="0.25">
      <c r="N342" s="151"/>
      <c r="O342" s="151"/>
    </row>
    <row r="343" spans="14:15" x14ac:dyDescent="0.25">
      <c r="N343" s="151"/>
      <c r="O343" s="151"/>
    </row>
    <row r="344" spans="14:15" x14ac:dyDescent="0.25">
      <c r="N344" s="151"/>
      <c r="O344" s="151"/>
    </row>
    <row r="345" spans="14:15" x14ac:dyDescent="0.25">
      <c r="N345" s="151"/>
      <c r="O345" s="151"/>
    </row>
    <row r="346" spans="14:15" x14ac:dyDescent="0.25">
      <c r="N346" s="151"/>
      <c r="O346" s="151"/>
    </row>
    <row r="347" spans="14:15" x14ac:dyDescent="0.25">
      <c r="N347" s="151"/>
      <c r="O347" s="151"/>
    </row>
    <row r="348" spans="14:15" x14ac:dyDescent="0.25">
      <c r="N348" s="151"/>
      <c r="O348" s="151"/>
    </row>
    <row r="349" spans="14:15" x14ac:dyDescent="0.25">
      <c r="N349" s="151"/>
      <c r="O349" s="151"/>
    </row>
    <row r="350" spans="14:15" x14ac:dyDescent="0.25">
      <c r="N350" s="151"/>
      <c r="O350" s="151"/>
    </row>
    <row r="351" spans="14:15" x14ac:dyDescent="0.25">
      <c r="N351" s="151"/>
      <c r="O351" s="151"/>
    </row>
    <row r="352" spans="14:15" x14ac:dyDescent="0.25">
      <c r="N352" s="151"/>
      <c r="O352" s="151"/>
    </row>
    <row r="353" spans="14:15" x14ac:dyDescent="0.25">
      <c r="N353" s="151"/>
      <c r="O353" s="151"/>
    </row>
    <row r="354" spans="14:15" x14ac:dyDescent="0.25">
      <c r="N354" s="151"/>
      <c r="O354" s="151"/>
    </row>
    <row r="355" spans="14:15" x14ac:dyDescent="0.25">
      <c r="N355" s="151"/>
      <c r="O355" s="151"/>
    </row>
    <row r="356" spans="14:15" x14ac:dyDescent="0.25">
      <c r="N356" s="151"/>
      <c r="O356" s="151"/>
    </row>
    <row r="357" spans="14:15" x14ac:dyDescent="0.25">
      <c r="N357" s="151"/>
      <c r="O357" s="151"/>
    </row>
    <row r="358" spans="14:15" x14ac:dyDescent="0.25">
      <c r="N358" s="151"/>
      <c r="O358" s="151"/>
    </row>
    <row r="359" spans="14:15" x14ac:dyDescent="0.25">
      <c r="N359" s="151"/>
      <c r="O359" s="151"/>
    </row>
    <row r="360" spans="14:15" x14ac:dyDescent="0.25">
      <c r="N360" s="151"/>
      <c r="O360" s="151"/>
    </row>
    <row r="361" spans="14:15" x14ac:dyDescent="0.25">
      <c r="N361" s="151"/>
      <c r="O361" s="151"/>
    </row>
    <row r="362" spans="14:15" x14ac:dyDescent="0.25">
      <c r="N362" s="151"/>
      <c r="O362" s="151"/>
    </row>
    <row r="363" spans="14:15" x14ac:dyDescent="0.25">
      <c r="N363" s="151"/>
      <c r="O363" s="151"/>
    </row>
    <row r="364" spans="14:15" x14ac:dyDescent="0.25">
      <c r="N364" s="151"/>
      <c r="O364" s="151"/>
    </row>
    <row r="365" spans="14:15" x14ac:dyDescent="0.25">
      <c r="N365" s="151"/>
      <c r="O365" s="151"/>
    </row>
    <row r="366" spans="14:15" x14ac:dyDescent="0.25">
      <c r="N366" s="151"/>
      <c r="O366" s="151"/>
    </row>
    <row r="367" spans="14:15" x14ac:dyDescent="0.25">
      <c r="N367" s="151"/>
      <c r="O367" s="151"/>
    </row>
    <row r="368" spans="14:15" x14ac:dyDescent="0.25">
      <c r="N368" s="151"/>
      <c r="O368" s="151"/>
    </row>
    <row r="369" spans="14:15" x14ac:dyDescent="0.25">
      <c r="N369" s="151"/>
      <c r="O369" s="151"/>
    </row>
    <row r="370" spans="14:15" x14ac:dyDescent="0.25">
      <c r="N370" s="151"/>
      <c r="O370" s="151"/>
    </row>
    <row r="371" spans="14:15" x14ac:dyDescent="0.25">
      <c r="N371" s="151"/>
      <c r="O371" s="151"/>
    </row>
    <row r="372" spans="14:15" x14ac:dyDescent="0.25">
      <c r="N372" s="151"/>
      <c r="O372" s="151"/>
    </row>
    <row r="373" spans="14:15" x14ac:dyDescent="0.25">
      <c r="N373" s="151"/>
      <c r="O373" s="151"/>
    </row>
    <row r="374" spans="14:15" x14ac:dyDescent="0.25">
      <c r="N374" s="151"/>
      <c r="O374" s="151"/>
    </row>
    <row r="375" spans="14:15" x14ac:dyDescent="0.25">
      <c r="N375" s="151"/>
      <c r="O375" s="151"/>
    </row>
    <row r="376" spans="14:15" x14ac:dyDescent="0.25">
      <c r="N376" s="151"/>
      <c r="O376" s="151"/>
    </row>
    <row r="377" spans="14:15" x14ac:dyDescent="0.25">
      <c r="N377" s="151"/>
      <c r="O377" s="151"/>
    </row>
    <row r="378" spans="14:15" x14ac:dyDescent="0.25">
      <c r="N378" s="151"/>
      <c r="O378" s="151"/>
    </row>
    <row r="379" spans="14:15" x14ac:dyDescent="0.25">
      <c r="N379" s="151"/>
      <c r="O379" s="151"/>
    </row>
    <row r="380" spans="14:15" x14ac:dyDescent="0.25">
      <c r="N380" s="151"/>
      <c r="O380" s="151"/>
    </row>
    <row r="381" spans="14:15" x14ac:dyDescent="0.25">
      <c r="N381" s="151"/>
      <c r="O381" s="151"/>
    </row>
    <row r="382" spans="14:15" x14ac:dyDescent="0.25">
      <c r="N382" s="151"/>
      <c r="O382" s="151"/>
    </row>
    <row r="383" spans="14:15" x14ac:dyDescent="0.25">
      <c r="N383" s="151"/>
      <c r="O383" s="151"/>
    </row>
    <row r="384" spans="14:15" x14ac:dyDescent="0.25">
      <c r="N384" s="151"/>
      <c r="O384" s="151"/>
    </row>
    <row r="385" spans="14:15" x14ac:dyDescent="0.25">
      <c r="N385" s="151"/>
      <c r="O385" s="151"/>
    </row>
    <row r="386" spans="14:15" x14ac:dyDescent="0.25">
      <c r="N386" s="151"/>
      <c r="O386" s="151"/>
    </row>
    <row r="387" spans="14:15" x14ac:dyDescent="0.25">
      <c r="N387" s="151"/>
      <c r="O387" s="151"/>
    </row>
    <row r="388" spans="14:15" x14ac:dyDescent="0.25">
      <c r="N388" s="151"/>
      <c r="O388" s="151"/>
    </row>
    <row r="389" spans="14:15" x14ac:dyDescent="0.25">
      <c r="N389" s="151"/>
      <c r="O389" s="151"/>
    </row>
    <row r="390" spans="14:15" x14ac:dyDescent="0.25">
      <c r="N390" s="151"/>
      <c r="O390" s="151"/>
    </row>
    <row r="391" spans="14:15" x14ac:dyDescent="0.25">
      <c r="N391" s="151"/>
      <c r="O391" s="151"/>
    </row>
    <row r="392" spans="14:15" x14ac:dyDescent="0.25">
      <c r="N392" s="151"/>
      <c r="O392" s="151"/>
    </row>
    <row r="393" spans="14:15" x14ac:dyDescent="0.25">
      <c r="N393" s="151"/>
      <c r="O393" s="151"/>
    </row>
    <row r="394" spans="14:15" x14ac:dyDescent="0.25">
      <c r="N394" s="151"/>
      <c r="O394" s="151"/>
    </row>
    <row r="395" spans="14:15" x14ac:dyDescent="0.25">
      <c r="N395" s="151"/>
      <c r="O395" s="151"/>
    </row>
    <row r="396" spans="14:15" x14ac:dyDescent="0.25">
      <c r="N396" s="151"/>
      <c r="O396" s="151"/>
    </row>
    <row r="397" spans="14:15" x14ac:dyDescent="0.25">
      <c r="N397" s="151"/>
      <c r="O397" s="151"/>
    </row>
    <row r="398" spans="14:15" x14ac:dyDescent="0.25">
      <c r="N398" s="151"/>
      <c r="O398" s="151"/>
    </row>
    <row r="399" spans="14:15" x14ac:dyDescent="0.25">
      <c r="N399" s="151"/>
      <c r="O399" s="151"/>
    </row>
    <row r="400" spans="14:15" x14ac:dyDescent="0.25">
      <c r="N400" s="151"/>
      <c r="O400" s="151"/>
    </row>
    <row r="401" spans="14:15" x14ac:dyDescent="0.25">
      <c r="N401" s="151"/>
      <c r="O401" s="151"/>
    </row>
    <row r="402" spans="14:15" x14ac:dyDescent="0.25">
      <c r="N402" s="151"/>
      <c r="O402" s="151"/>
    </row>
    <row r="403" spans="14:15" x14ac:dyDescent="0.25">
      <c r="N403" s="151"/>
      <c r="O403" s="151"/>
    </row>
    <row r="404" spans="14:15" x14ac:dyDescent="0.25">
      <c r="N404" s="151"/>
      <c r="O404" s="151"/>
    </row>
    <row r="405" spans="14:15" x14ac:dyDescent="0.25">
      <c r="N405" s="151"/>
      <c r="O405" s="151"/>
    </row>
    <row r="406" spans="14:15" x14ac:dyDescent="0.25">
      <c r="N406" s="151"/>
      <c r="O406" s="151"/>
    </row>
    <row r="407" spans="14:15" x14ac:dyDescent="0.25">
      <c r="N407" s="151"/>
      <c r="O407" s="151"/>
    </row>
    <row r="408" spans="14:15" x14ac:dyDescent="0.25">
      <c r="N408" s="151"/>
      <c r="O408" s="151"/>
    </row>
    <row r="409" spans="14:15" x14ac:dyDescent="0.25">
      <c r="N409" s="151"/>
      <c r="O409" s="151"/>
    </row>
    <row r="410" spans="14:15" x14ac:dyDescent="0.25">
      <c r="N410" s="151"/>
      <c r="O410" s="151"/>
    </row>
    <row r="411" spans="14:15" x14ac:dyDescent="0.25">
      <c r="N411" s="151"/>
      <c r="O411" s="151"/>
    </row>
    <row r="412" spans="14:15" x14ac:dyDescent="0.25">
      <c r="N412" s="151"/>
      <c r="O412" s="151"/>
    </row>
    <row r="413" spans="14:15" x14ac:dyDescent="0.25">
      <c r="N413" s="151"/>
      <c r="O413" s="151"/>
    </row>
    <row r="414" spans="14:15" x14ac:dyDescent="0.25">
      <c r="N414" s="151"/>
      <c r="O414" s="151"/>
    </row>
    <row r="415" spans="14:15" x14ac:dyDescent="0.25">
      <c r="N415" s="151"/>
      <c r="O415" s="151"/>
    </row>
    <row r="416" spans="14:15" x14ac:dyDescent="0.25">
      <c r="N416" s="151"/>
      <c r="O416" s="151"/>
    </row>
    <row r="417" spans="14:15" x14ac:dyDescent="0.25">
      <c r="N417" s="151"/>
      <c r="O417" s="151"/>
    </row>
    <row r="418" spans="14:15" x14ac:dyDescent="0.25">
      <c r="N418" s="151"/>
      <c r="O418" s="151"/>
    </row>
    <row r="419" spans="14:15" x14ac:dyDescent="0.25">
      <c r="N419" s="151"/>
      <c r="O419" s="151"/>
    </row>
    <row r="420" spans="14:15" x14ac:dyDescent="0.25">
      <c r="N420" s="151"/>
      <c r="O420" s="151"/>
    </row>
    <row r="421" spans="14:15" x14ac:dyDescent="0.25">
      <c r="N421" s="151"/>
      <c r="O421" s="151"/>
    </row>
    <row r="422" spans="14:15" x14ac:dyDescent="0.25">
      <c r="N422" s="151"/>
      <c r="O422" s="151"/>
    </row>
    <row r="423" spans="14:15" x14ac:dyDescent="0.25">
      <c r="N423" s="151"/>
      <c r="O423" s="151"/>
    </row>
    <row r="424" spans="14:15" x14ac:dyDescent="0.25">
      <c r="N424" s="151"/>
      <c r="O424" s="151"/>
    </row>
    <row r="425" spans="14:15" x14ac:dyDescent="0.25">
      <c r="N425" s="151"/>
      <c r="O425" s="151"/>
    </row>
    <row r="426" spans="14:15" x14ac:dyDescent="0.25">
      <c r="N426" s="151"/>
      <c r="O426" s="151"/>
    </row>
    <row r="427" spans="14:15" x14ac:dyDescent="0.25">
      <c r="N427" s="151"/>
      <c r="O427" s="151"/>
    </row>
    <row r="428" spans="14:15" x14ac:dyDescent="0.25">
      <c r="N428" s="151"/>
      <c r="O428" s="151"/>
    </row>
    <row r="429" spans="14:15" x14ac:dyDescent="0.25">
      <c r="N429" s="151"/>
      <c r="O429" s="151"/>
    </row>
    <row r="430" spans="14:15" x14ac:dyDescent="0.25">
      <c r="N430" s="151"/>
      <c r="O430" s="151"/>
    </row>
    <row r="431" spans="14:15" x14ac:dyDescent="0.25">
      <c r="N431" s="151"/>
      <c r="O431" s="151"/>
    </row>
    <row r="432" spans="14:15" x14ac:dyDescent="0.25">
      <c r="N432" s="151"/>
      <c r="O432" s="151"/>
    </row>
  </sheetData>
  <hyperlinks>
    <hyperlink ref="A2" location="SOMMAIRE!A1" display="Retour sommaire"/>
  </hyperlinks>
  <pageMargins left="0.75" right="0.75" top="1" bottom="1" header="0.4921259845" footer="0.492125984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T364"/>
  <sheetViews>
    <sheetView zoomScaleNormal="100" zoomScaleSheetLayoutView="100" workbookViewId="0">
      <selection activeCell="A2" sqref="A2"/>
    </sheetView>
  </sheetViews>
  <sheetFormatPr baseColWidth="10" defaultColWidth="11.5703125" defaultRowHeight="15.75" x14ac:dyDescent="0.25"/>
  <cols>
    <col min="1" max="1" width="4.140625" style="150" customWidth="1"/>
    <col min="2" max="2" width="55.7109375" style="125" customWidth="1"/>
    <col min="3" max="3" width="11.42578125" style="125" customWidth="1"/>
    <col min="4" max="4" width="11.85546875" style="126" customWidth="1"/>
    <col min="5" max="6" width="12" style="126" customWidth="1"/>
    <col min="7" max="50" width="11.85546875" style="126" customWidth="1"/>
    <col min="51" max="51" width="12" style="126" customWidth="1"/>
    <col min="52" max="83" width="11.85546875" style="126" customWidth="1"/>
    <col min="84" max="256" width="11.5703125" style="126"/>
    <col min="257" max="257" width="18" style="126" customWidth="1"/>
    <col min="258" max="259" width="11.42578125" style="126" customWidth="1"/>
    <col min="260" max="260" width="11.5703125" style="126"/>
    <col min="261" max="261" width="14.42578125" style="126" bestFit="1" customWidth="1"/>
    <col min="262" max="262" width="11.85546875" style="126" bestFit="1" customWidth="1"/>
    <col min="263" max="264" width="11.5703125" style="126"/>
    <col min="265" max="265" width="11.85546875" style="126" bestFit="1" customWidth="1"/>
    <col min="266" max="512" width="11.5703125" style="126"/>
    <col min="513" max="513" width="18" style="126" customWidth="1"/>
    <col min="514" max="515" width="11.42578125" style="126" customWidth="1"/>
    <col min="516" max="516" width="11.5703125" style="126"/>
    <col min="517" max="517" width="14.42578125" style="126" bestFit="1" customWidth="1"/>
    <col min="518" max="518" width="11.85546875" style="126" bestFit="1" customWidth="1"/>
    <col min="519" max="520" width="11.5703125" style="126"/>
    <col min="521" max="521" width="11.85546875" style="126" bestFit="1" customWidth="1"/>
    <col min="522" max="768" width="11.5703125" style="126"/>
    <col min="769" max="769" width="18" style="126" customWidth="1"/>
    <col min="770" max="771" width="11.42578125" style="126" customWidth="1"/>
    <col min="772" max="772" width="11.5703125" style="126"/>
    <col min="773" max="773" width="14.42578125" style="126" bestFit="1" customWidth="1"/>
    <col min="774" max="774" width="11.85546875" style="126" bestFit="1" customWidth="1"/>
    <col min="775" max="776" width="11.5703125" style="126"/>
    <col min="777" max="777" width="11.85546875" style="126" bestFit="1" customWidth="1"/>
    <col min="778" max="1024" width="11.5703125" style="126"/>
    <col min="1025" max="1025" width="18" style="126" customWidth="1"/>
    <col min="1026" max="1027" width="11.42578125" style="126" customWidth="1"/>
    <col min="1028" max="1028" width="11.5703125" style="126"/>
    <col min="1029" max="1029" width="14.42578125" style="126" bestFit="1" customWidth="1"/>
    <col min="1030" max="1030" width="11.85546875" style="126" bestFit="1" customWidth="1"/>
    <col min="1031" max="1032" width="11.5703125" style="126"/>
    <col min="1033" max="1033" width="11.85546875" style="126" bestFit="1" customWidth="1"/>
    <col min="1034" max="1280" width="11.5703125" style="126"/>
    <col min="1281" max="1281" width="18" style="126" customWidth="1"/>
    <col min="1282" max="1283" width="11.42578125" style="126" customWidth="1"/>
    <col min="1284" max="1284" width="11.5703125" style="126"/>
    <col min="1285" max="1285" width="14.42578125" style="126" bestFit="1" customWidth="1"/>
    <col min="1286" max="1286" width="11.85546875" style="126" bestFit="1" customWidth="1"/>
    <col min="1287" max="1288" width="11.5703125" style="126"/>
    <col min="1289" max="1289" width="11.85546875" style="126" bestFit="1" customWidth="1"/>
    <col min="1290" max="1536" width="11.5703125" style="126"/>
    <col min="1537" max="1537" width="18" style="126" customWidth="1"/>
    <col min="1538" max="1539" width="11.42578125" style="126" customWidth="1"/>
    <col min="1540" max="1540" width="11.5703125" style="126"/>
    <col min="1541" max="1541" width="14.42578125" style="126" bestFit="1" customWidth="1"/>
    <col min="1542" max="1542" width="11.85546875" style="126" bestFit="1" customWidth="1"/>
    <col min="1543" max="1544" width="11.5703125" style="126"/>
    <col min="1545" max="1545" width="11.85546875" style="126" bestFit="1" customWidth="1"/>
    <col min="1546" max="1792" width="11.5703125" style="126"/>
    <col min="1793" max="1793" width="18" style="126" customWidth="1"/>
    <col min="1794" max="1795" width="11.42578125" style="126" customWidth="1"/>
    <col min="1796" max="1796" width="11.5703125" style="126"/>
    <col min="1797" max="1797" width="14.42578125" style="126" bestFit="1" customWidth="1"/>
    <col min="1798" max="1798" width="11.85546875" style="126" bestFit="1" customWidth="1"/>
    <col min="1799" max="1800" width="11.5703125" style="126"/>
    <col min="1801" max="1801" width="11.85546875" style="126" bestFit="1" customWidth="1"/>
    <col min="1802" max="2048" width="11.5703125" style="126"/>
    <col min="2049" max="2049" width="18" style="126" customWidth="1"/>
    <col min="2050" max="2051" width="11.42578125" style="126" customWidth="1"/>
    <col min="2052" max="2052" width="11.5703125" style="126"/>
    <col min="2053" max="2053" width="14.42578125" style="126" bestFit="1" customWidth="1"/>
    <col min="2054" max="2054" width="11.85546875" style="126" bestFit="1" customWidth="1"/>
    <col min="2055" max="2056" width="11.5703125" style="126"/>
    <col min="2057" max="2057" width="11.85546875" style="126" bestFit="1" customWidth="1"/>
    <col min="2058" max="2304" width="11.5703125" style="126"/>
    <col min="2305" max="2305" width="18" style="126" customWidth="1"/>
    <col min="2306" max="2307" width="11.42578125" style="126" customWidth="1"/>
    <col min="2308" max="2308" width="11.5703125" style="126"/>
    <col min="2309" max="2309" width="14.42578125" style="126" bestFit="1" customWidth="1"/>
    <col min="2310" max="2310" width="11.85546875" style="126" bestFit="1" customWidth="1"/>
    <col min="2311" max="2312" width="11.5703125" style="126"/>
    <col min="2313" max="2313" width="11.85546875" style="126" bestFit="1" customWidth="1"/>
    <col min="2314" max="2560" width="11.5703125" style="126"/>
    <col min="2561" max="2561" width="18" style="126" customWidth="1"/>
    <col min="2562" max="2563" width="11.42578125" style="126" customWidth="1"/>
    <col min="2564" max="2564" width="11.5703125" style="126"/>
    <col min="2565" max="2565" width="14.42578125" style="126" bestFit="1" customWidth="1"/>
    <col min="2566" max="2566" width="11.85546875" style="126" bestFit="1" customWidth="1"/>
    <col min="2567" max="2568" width="11.5703125" style="126"/>
    <col min="2569" max="2569" width="11.85546875" style="126" bestFit="1" customWidth="1"/>
    <col min="2570" max="2816" width="11.5703125" style="126"/>
    <col min="2817" max="2817" width="18" style="126" customWidth="1"/>
    <col min="2818" max="2819" width="11.42578125" style="126" customWidth="1"/>
    <col min="2820" max="2820" width="11.5703125" style="126"/>
    <col min="2821" max="2821" width="14.42578125" style="126" bestFit="1" customWidth="1"/>
    <col min="2822" max="2822" width="11.85546875" style="126" bestFit="1" customWidth="1"/>
    <col min="2823" max="2824" width="11.5703125" style="126"/>
    <col min="2825" max="2825" width="11.85546875" style="126" bestFit="1" customWidth="1"/>
    <col min="2826" max="3072" width="11.5703125" style="126"/>
    <col min="3073" max="3073" width="18" style="126" customWidth="1"/>
    <col min="3074" max="3075" width="11.42578125" style="126" customWidth="1"/>
    <col min="3076" max="3076" width="11.5703125" style="126"/>
    <col min="3077" max="3077" width="14.42578125" style="126" bestFit="1" customWidth="1"/>
    <col min="3078" max="3078" width="11.85546875" style="126" bestFit="1" customWidth="1"/>
    <col min="3079" max="3080" width="11.5703125" style="126"/>
    <col min="3081" max="3081" width="11.85546875" style="126" bestFit="1" customWidth="1"/>
    <col min="3082" max="3328" width="11.5703125" style="126"/>
    <col min="3329" max="3329" width="18" style="126" customWidth="1"/>
    <col min="3330" max="3331" width="11.42578125" style="126" customWidth="1"/>
    <col min="3332" max="3332" width="11.5703125" style="126"/>
    <col min="3333" max="3333" width="14.42578125" style="126" bestFit="1" customWidth="1"/>
    <col min="3334" max="3334" width="11.85546875" style="126" bestFit="1" customWidth="1"/>
    <col min="3335" max="3336" width="11.5703125" style="126"/>
    <col min="3337" max="3337" width="11.85546875" style="126" bestFit="1" customWidth="1"/>
    <col min="3338" max="3584" width="11.5703125" style="126"/>
    <col min="3585" max="3585" width="18" style="126" customWidth="1"/>
    <col min="3586" max="3587" width="11.42578125" style="126" customWidth="1"/>
    <col min="3588" max="3588" width="11.5703125" style="126"/>
    <col min="3589" max="3589" width="14.42578125" style="126" bestFit="1" customWidth="1"/>
    <col min="3590" max="3590" width="11.85546875" style="126" bestFit="1" customWidth="1"/>
    <col min="3591" max="3592" width="11.5703125" style="126"/>
    <col min="3593" max="3593" width="11.85546875" style="126" bestFit="1" customWidth="1"/>
    <col min="3594" max="3840" width="11.5703125" style="126"/>
    <col min="3841" max="3841" width="18" style="126" customWidth="1"/>
    <col min="3842" max="3843" width="11.42578125" style="126" customWidth="1"/>
    <col min="3844" max="3844" width="11.5703125" style="126"/>
    <col min="3845" max="3845" width="14.42578125" style="126" bestFit="1" customWidth="1"/>
    <col min="3846" max="3846" width="11.85546875" style="126" bestFit="1" customWidth="1"/>
    <col min="3847" max="3848" width="11.5703125" style="126"/>
    <col min="3849" max="3849" width="11.85546875" style="126" bestFit="1" customWidth="1"/>
    <col min="3850" max="4096" width="11.5703125" style="126"/>
    <col min="4097" max="4097" width="18" style="126" customWidth="1"/>
    <col min="4098" max="4099" width="11.42578125" style="126" customWidth="1"/>
    <col min="4100" max="4100" width="11.5703125" style="126"/>
    <col min="4101" max="4101" width="14.42578125" style="126" bestFit="1" customWidth="1"/>
    <col min="4102" max="4102" width="11.85546875" style="126" bestFit="1" customWidth="1"/>
    <col min="4103" max="4104" width="11.5703125" style="126"/>
    <col min="4105" max="4105" width="11.85546875" style="126" bestFit="1" customWidth="1"/>
    <col min="4106" max="4352" width="11.5703125" style="126"/>
    <col min="4353" max="4353" width="18" style="126" customWidth="1"/>
    <col min="4354" max="4355" width="11.42578125" style="126" customWidth="1"/>
    <col min="4356" max="4356" width="11.5703125" style="126"/>
    <col min="4357" max="4357" width="14.42578125" style="126" bestFit="1" customWidth="1"/>
    <col min="4358" max="4358" width="11.85546875" style="126" bestFit="1" customWidth="1"/>
    <col min="4359" max="4360" width="11.5703125" style="126"/>
    <col min="4361" max="4361" width="11.85546875" style="126" bestFit="1" customWidth="1"/>
    <col min="4362" max="4608" width="11.5703125" style="126"/>
    <col min="4609" max="4609" width="18" style="126" customWidth="1"/>
    <col min="4610" max="4611" width="11.42578125" style="126" customWidth="1"/>
    <col min="4612" max="4612" width="11.5703125" style="126"/>
    <col min="4613" max="4613" width="14.42578125" style="126" bestFit="1" customWidth="1"/>
    <col min="4614" max="4614" width="11.85546875" style="126" bestFit="1" customWidth="1"/>
    <col min="4615" max="4616" width="11.5703125" style="126"/>
    <col min="4617" max="4617" width="11.85546875" style="126" bestFit="1" customWidth="1"/>
    <col min="4618" max="4864" width="11.5703125" style="126"/>
    <col min="4865" max="4865" width="18" style="126" customWidth="1"/>
    <col min="4866" max="4867" width="11.42578125" style="126" customWidth="1"/>
    <col min="4868" max="4868" width="11.5703125" style="126"/>
    <col min="4869" max="4869" width="14.42578125" style="126" bestFit="1" customWidth="1"/>
    <col min="4870" max="4870" width="11.85546875" style="126" bestFit="1" customWidth="1"/>
    <col min="4871" max="4872" width="11.5703125" style="126"/>
    <col min="4873" max="4873" width="11.85546875" style="126" bestFit="1" customWidth="1"/>
    <col min="4874" max="5120" width="11.5703125" style="126"/>
    <col min="5121" max="5121" width="18" style="126" customWidth="1"/>
    <col min="5122" max="5123" width="11.42578125" style="126" customWidth="1"/>
    <col min="5124" max="5124" width="11.5703125" style="126"/>
    <col min="5125" max="5125" width="14.42578125" style="126" bestFit="1" customWidth="1"/>
    <col min="5126" max="5126" width="11.85546875" style="126" bestFit="1" customWidth="1"/>
    <col min="5127" max="5128" width="11.5703125" style="126"/>
    <col min="5129" max="5129" width="11.85546875" style="126" bestFit="1" customWidth="1"/>
    <col min="5130" max="5376" width="11.5703125" style="126"/>
    <col min="5377" max="5377" width="18" style="126" customWidth="1"/>
    <col min="5378" max="5379" width="11.42578125" style="126" customWidth="1"/>
    <col min="5380" max="5380" width="11.5703125" style="126"/>
    <col min="5381" max="5381" width="14.42578125" style="126" bestFit="1" customWidth="1"/>
    <col min="5382" max="5382" width="11.85546875" style="126" bestFit="1" customWidth="1"/>
    <col min="5383" max="5384" width="11.5703125" style="126"/>
    <col min="5385" max="5385" width="11.85546875" style="126" bestFit="1" customWidth="1"/>
    <col min="5386" max="5632" width="11.5703125" style="126"/>
    <col min="5633" max="5633" width="18" style="126" customWidth="1"/>
    <col min="5634" max="5635" width="11.42578125" style="126" customWidth="1"/>
    <col min="5636" max="5636" width="11.5703125" style="126"/>
    <col min="5637" max="5637" width="14.42578125" style="126" bestFit="1" customWidth="1"/>
    <col min="5638" max="5638" width="11.85546875" style="126" bestFit="1" customWidth="1"/>
    <col min="5639" max="5640" width="11.5703125" style="126"/>
    <col min="5641" max="5641" width="11.85546875" style="126" bestFit="1" customWidth="1"/>
    <col min="5642" max="5888" width="11.5703125" style="126"/>
    <col min="5889" max="5889" width="18" style="126" customWidth="1"/>
    <col min="5890" max="5891" width="11.42578125" style="126" customWidth="1"/>
    <col min="5892" max="5892" width="11.5703125" style="126"/>
    <col min="5893" max="5893" width="14.42578125" style="126" bestFit="1" customWidth="1"/>
    <col min="5894" max="5894" width="11.85546875" style="126" bestFit="1" customWidth="1"/>
    <col min="5895" max="5896" width="11.5703125" style="126"/>
    <col min="5897" max="5897" width="11.85546875" style="126" bestFit="1" customWidth="1"/>
    <col min="5898" max="6144" width="11.5703125" style="126"/>
    <col min="6145" max="6145" width="18" style="126" customWidth="1"/>
    <col min="6146" max="6147" width="11.42578125" style="126" customWidth="1"/>
    <col min="6148" max="6148" width="11.5703125" style="126"/>
    <col min="6149" max="6149" width="14.42578125" style="126" bestFit="1" customWidth="1"/>
    <col min="6150" max="6150" width="11.85546875" style="126" bestFit="1" customWidth="1"/>
    <col min="6151" max="6152" width="11.5703125" style="126"/>
    <col min="6153" max="6153" width="11.85546875" style="126" bestFit="1" customWidth="1"/>
    <col min="6154" max="6400" width="11.5703125" style="126"/>
    <col min="6401" max="6401" width="18" style="126" customWidth="1"/>
    <col min="6402" max="6403" width="11.42578125" style="126" customWidth="1"/>
    <col min="6404" max="6404" width="11.5703125" style="126"/>
    <col min="6405" max="6405" width="14.42578125" style="126" bestFit="1" customWidth="1"/>
    <col min="6406" max="6406" width="11.85546875" style="126" bestFit="1" customWidth="1"/>
    <col min="6407" max="6408" width="11.5703125" style="126"/>
    <col min="6409" max="6409" width="11.85546875" style="126" bestFit="1" customWidth="1"/>
    <col min="6410" max="6656" width="11.5703125" style="126"/>
    <col min="6657" max="6657" width="18" style="126" customWidth="1"/>
    <col min="6658" max="6659" width="11.42578125" style="126" customWidth="1"/>
    <col min="6660" max="6660" width="11.5703125" style="126"/>
    <col min="6661" max="6661" width="14.42578125" style="126" bestFit="1" customWidth="1"/>
    <col min="6662" max="6662" width="11.85546875" style="126" bestFit="1" customWidth="1"/>
    <col min="6663" max="6664" width="11.5703125" style="126"/>
    <col min="6665" max="6665" width="11.85546875" style="126" bestFit="1" customWidth="1"/>
    <col min="6666" max="6912" width="11.5703125" style="126"/>
    <col min="6913" max="6913" width="18" style="126" customWidth="1"/>
    <col min="6914" max="6915" width="11.42578125" style="126" customWidth="1"/>
    <col min="6916" max="6916" width="11.5703125" style="126"/>
    <col min="6917" max="6917" width="14.42578125" style="126" bestFit="1" customWidth="1"/>
    <col min="6918" max="6918" width="11.85546875" style="126" bestFit="1" customWidth="1"/>
    <col min="6919" max="6920" width="11.5703125" style="126"/>
    <col min="6921" max="6921" width="11.85546875" style="126" bestFit="1" customWidth="1"/>
    <col min="6922" max="7168" width="11.5703125" style="126"/>
    <col min="7169" max="7169" width="18" style="126" customWidth="1"/>
    <col min="7170" max="7171" width="11.42578125" style="126" customWidth="1"/>
    <col min="7172" max="7172" width="11.5703125" style="126"/>
    <col min="7173" max="7173" width="14.42578125" style="126" bestFit="1" customWidth="1"/>
    <col min="7174" max="7174" width="11.85546875" style="126" bestFit="1" customWidth="1"/>
    <col min="7175" max="7176" width="11.5703125" style="126"/>
    <col min="7177" max="7177" width="11.85546875" style="126" bestFit="1" customWidth="1"/>
    <col min="7178" max="7424" width="11.5703125" style="126"/>
    <col min="7425" max="7425" width="18" style="126" customWidth="1"/>
    <col min="7426" max="7427" width="11.42578125" style="126" customWidth="1"/>
    <col min="7428" max="7428" width="11.5703125" style="126"/>
    <col min="7429" max="7429" width="14.42578125" style="126" bestFit="1" customWidth="1"/>
    <col min="7430" max="7430" width="11.85546875" style="126" bestFit="1" customWidth="1"/>
    <col min="7431" max="7432" width="11.5703125" style="126"/>
    <col min="7433" max="7433" width="11.85546875" style="126" bestFit="1" customWidth="1"/>
    <col min="7434" max="7680" width="11.5703125" style="126"/>
    <col min="7681" max="7681" width="18" style="126" customWidth="1"/>
    <col min="7682" max="7683" width="11.42578125" style="126" customWidth="1"/>
    <col min="7684" max="7684" width="11.5703125" style="126"/>
    <col min="7685" max="7685" width="14.42578125" style="126" bestFit="1" customWidth="1"/>
    <col min="7686" max="7686" width="11.85546875" style="126" bestFit="1" customWidth="1"/>
    <col min="7687" max="7688" width="11.5703125" style="126"/>
    <col min="7689" max="7689" width="11.85546875" style="126" bestFit="1" customWidth="1"/>
    <col min="7690" max="7936" width="11.5703125" style="126"/>
    <col min="7937" max="7937" width="18" style="126" customWidth="1"/>
    <col min="7938" max="7939" width="11.42578125" style="126" customWidth="1"/>
    <col min="7940" max="7940" width="11.5703125" style="126"/>
    <col min="7941" max="7941" width="14.42578125" style="126" bestFit="1" customWidth="1"/>
    <col min="7942" max="7942" width="11.85546875" style="126" bestFit="1" customWidth="1"/>
    <col min="7943" max="7944" width="11.5703125" style="126"/>
    <col min="7945" max="7945" width="11.85546875" style="126" bestFit="1" customWidth="1"/>
    <col min="7946" max="8192" width="11.5703125" style="126"/>
    <col min="8193" max="8193" width="18" style="126" customWidth="1"/>
    <col min="8194" max="8195" width="11.42578125" style="126" customWidth="1"/>
    <col min="8196" max="8196" width="11.5703125" style="126"/>
    <col min="8197" max="8197" width="14.42578125" style="126" bestFit="1" customWidth="1"/>
    <col min="8198" max="8198" width="11.85546875" style="126" bestFit="1" customWidth="1"/>
    <col min="8199" max="8200" width="11.5703125" style="126"/>
    <col min="8201" max="8201" width="11.85546875" style="126" bestFit="1" customWidth="1"/>
    <col min="8202" max="8448" width="11.5703125" style="126"/>
    <col min="8449" max="8449" width="18" style="126" customWidth="1"/>
    <col min="8450" max="8451" width="11.42578125" style="126" customWidth="1"/>
    <col min="8452" max="8452" width="11.5703125" style="126"/>
    <col min="8453" max="8453" width="14.42578125" style="126" bestFit="1" customWidth="1"/>
    <col min="8454" max="8454" width="11.85546875" style="126" bestFit="1" customWidth="1"/>
    <col min="8455" max="8456" width="11.5703125" style="126"/>
    <col min="8457" max="8457" width="11.85546875" style="126" bestFit="1" customWidth="1"/>
    <col min="8458" max="8704" width="11.5703125" style="126"/>
    <col min="8705" max="8705" width="18" style="126" customWidth="1"/>
    <col min="8706" max="8707" width="11.42578125" style="126" customWidth="1"/>
    <col min="8708" max="8708" width="11.5703125" style="126"/>
    <col min="8709" max="8709" width="14.42578125" style="126" bestFit="1" customWidth="1"/>
    <col min="8710" max="8710" width="11.85546875" style="126" bestFit="1" customWidth="1"/>
    <col min="8711" max="8712" width="11.5703125" style="126"/>
    <col min="8713" max="8713" width="11.85546875" style="126" bestFit="1" customWidth="1"/>
    <col min="8714" max="8960" width="11.5703125" style="126"/>
    <col min="8961" max="8961" width="18" style="126" customWidth="1"/>
    <col min="8962" max="8963" width="11.42578125" style="126" customWidth="1"/>
    <col min="8964" max="8964" width="11.5703125" style="126"/>
    <col min="8965" max="8965" width="14.42578125" style="126" bestFit="1" customWidth="1"/>
    <col min="8966" max="8966" width="11.85546875" style="126" bestFit="1" customWidth="1"/>
    <col min="8967" max="8968" width="11.5703125" style="126"/>
    <col min="8969" max="8969" width="11.85546875" style="126" bestFit="1" customWidth="1"/>
    <col min="8970" max="9216" width="11.5703125" style="126"/>
    <col min="9217" max="9217" width="18" style="126" customWidth="1"/>
    <col min="9218" max="9219" width="11.42578125" style="126" customWidth="1"/>
    <col min="9220" max="9220" width="11.5703125" style="126"/>
    <col min="9221" max="9221" width="14.42578125" style="126" bestFit="1" customWidth="1"/>
    <col min="9222" max="9222" width="11.85546875" style="126" bestFit="1" customWidth="1"/>
    <col min="9223" max="9224" width="11.5703125" style="126"/>
    <col min="9225" max="9225" width="11.85546875" style="126" bestFit="1" customWidth="1"/>
    <col min="9226" max="9472" width="11.5703125" style="126"/>
    <col min="9473" max="9473" width="18" style="126" customWidth="1"/>
    <col min="9474" max="9475" width="11.42578125" style="126" customWidth="1"/>
    <col min="9476" max="9476" width="11.5703125" style="126"/>
    <col min="9477" max="9477" width="14.42578125" style="126" bestFit="1" customWidth="1"/>
    <col min="9478" max="9478" width="11.85546875" style="126" bestFit="1" customWidth="1"/>
    <col min="9479" max="9480" width="11.5703125" style="126"/>
    <col min="9481" max="9481" width="11.85546875" style="126" bestFit="1" customWidth="1"/>
    <col min="9482" max="9728" width="11.5703125" style="126"/>
    <col min="9729" max="9729" width="18" style="126" customWidth="1"/>
    <col min="9730" max="9731" width="11.42578125" style="126" customWidth="1"/>
    <col min="9732" max="9732" width="11.5703125" style="126"/>
    <col min="9733" max="9733" width="14.42578125" style="126" bestFit="1" customWidth="1"/>
    <col min="9734" max="9734" width="11.85546875" style="126" bestFit="1" customWidth="1"/>
    <col min="9735" max="9736" width="11.5703125" style="126"/>
    <col min="9737" max="9737" width="11.85546875" style="126" bestFit="1" customWidth="1"/>
    <col min="9738" max="9984" width="11.5703125" style="126"/>
    <col min="9985" max="9985" width="18" style="126" customWidth="1"/>
    <col min="9986" max="9987" width="11.42578125" style="126" customWidth="1"/>
    <col min="9988" max="9988" width="11.5703125" style="126"/>
    <col min="9989" max="9989" width="14.42578125" style="126" bestFit="1" customWidth="1"/>
    <col min="9990" max="9990" width="11.85546875" style="126" bestFit="1" customWidth="1"/>
    <col min="9991" max="9992" width="11.5703125" style="126"/>
    <col min="9993" max="9993" width="11.85546875" style="126" bestFit="1" customWidth="1"/>
    <col min="9994" max="10240" width="11.5703125" style="126"/>
    <col min="10241" max="10241" width="18" style="126" customWidth="1"/>
    <col min="10242" max="10243" width="11.42578125" style="126" customWidth="1"/>
    <col min="10244" max="10244" width="11.5703125" style="126"/>
    <col min="10245" max="10245" width="14.42578125" style="126" bestFit="1" customWidth="1"/>
    <col min="10246" max="10246" width="11.85546875" style="126" bestFit="1" customWidth="1"/>
    <col min="10247" max="10248" width="11.5703125" style="126"/>
    <col min="10249" max="10249" width="11.85546875" style="126" bestFit="1" customWidth="1"/>
    <col min="10250" max="10496" width="11.5703125" style="126"/>
    <col min="10497" max="10497" width="18" style="126" customWidth="1"/>
    <col min="10498" max="10499" width="11.42578125" style="126" customWidth="1"/>
    <col min="10500" max="10500" width="11.5703125" style="126"/>
    <col min="10501" max="10501" width="14.42578125" style="126" bestFit="1" customWidth="1"/>
    <col min="10502" max="10502" width="11.85546875" style="126" bestFit="1" customWidth="1"/>
    <col min="10503" max="10504" width="11.5703125" style="126"/>
    <col min="10505" max="10505" width="11.85546875" style="126" bestFit="1" customWidth="1"/>
    <col min="10506" max="10752" width="11.5703125" style="126"/>
    <col min="10753" max="10753" width="18" style="126" customWidth="1"/>
    <col min="10754" max="10755" width="11.42578125" style="126" customWidth="1"/>
    <col min="10756" max="10756" width="11.5703125" style="126"/>
    <col min="10757" max="10757" width="14.42578125" style="126" bestFit="1" customWidth="1"/>
    <col min="10758" max="10758" width="11.85546875" style="126" bestFit="1" customWidth="1"/>
    <col min="10759" max="10760" width="11.5703125" style="126"/>
    <col min="10761" max="10761" width="11.85546875" style="126" bestFit="1" customWidth="1"/>
    <col min="10762" max="11008" width="11.5703125" style="126"/>
    <col min="11009" max="11009" width="18" style="126" customWidth="1"/>
    <col min="11010" max="11011" width="11.42578125" style="126" customWidth="1"/>
    <col min="11012" max="11012" width="11.5703125" style="126"/>
    <col min="11013" max="11013" width="14.42578125" style="126" bestFit="1" customWidth="1"/>
    <col min="11014" max="11014" width="11.85546875" style="126" bestFit="1" customWidth="1"/>
    <col min="11015" max="11016" width="11.5703125" style="126"/>
    <col min="11017" max="11017" width="11.85546875" style="126" bestFit="1" customWidth="1"/>
    <col min="11018" max="11264" width="11.5703125" style="126"/>
    <col min="11265" max="11265" width="18" style="126" customWidth="1"/>
    <col min="11266" max="11267" width="11.42578125" style="126" customWidth="1"/>
    <col min="11268" max="11268" width="11.5703125" style="126"/>
    <col min="11269" max="11269" width="14.42578125" style="126" bestFit="1" customWidth="1"/>
    <col min="11270" max="11270" width="11.85546875" style="126" bestFit="1" customWidth="1"/>
    <col min="11271" max="11272" width="11.5703125" style="126"/>
    <col min="11273" max="11273" width="11.85546875" style="126" bestFit="1" customWidth="1"/>
    <col min="11274" max="11520" width="11.5703125" style="126"/>
    <col min="11521" max="11521" width="18" style="126" customWidth="1"/>
    <col min="11522" max="11523" width="11.42578125" style="126" customWidth="1"/>
    <col min="11524" max="11524" width="11.5703125" style="126"/>
    <col min="11525" max="11525" width="14.42578125" style="126" bestFit="1" customWidth="1"/>
    <col min="11526" max="11526" width="11.85546875" style="126" bestFit="1" customWidth="1"/>
    <col min="11527" max="11528" width="11.5703125" style="126"/>
    <col min="11529" max="11529" width="11.85546875" style="126" bestFit="1" customWidth="1"/>
    <col min="11530" max="11776" width="11.5703125" style="126"/>
    <col min="11777" max="11777" width="18" style="126" customWidth="1"/>
    <col min="11778" max="11779" width="11.42578125" style="126" customWidth="1"/>
    <col min="11780" max="11780" width="11.5703125" style="126"/>
    <col min="11781" max="11781" width="14.42578125" style="126" bestFit="1" customWidth="1"/>
    <col min="11782" max="11782" width="11.85546875" style="126" bestFit="1" customWidth="1"/>
    <col min="11783" max="11784" width="11.5703125" style="126"/>
    <col min="11785" max="11785" width="11.85546875" style="126" bestFit="1" customWidth="1"/>
    <col min="11786" max="12032" width="11.5703125" style="126"/>
    <col min="12033" max="12033" width="18" style="126" customWidth="1"/>
    <col min="12034" max="12035" width="11.42578125" style="126" customWidth="1"/>
    <col min="12036" max="12036" width="11.5703125" style="126"/>
    <col min="12037" max="12037" width="14.42578125" style="126" bestFit="1" customWidth="1"/>
    <col min="12038" max="12038" width="11.85546875" style="126" bestFit="1" customWidth="1"/>
    <col min="12039" max="12040" width="11.5703125" style="126"/>
    <col min="12041" max="12041" width="11.85546875" style="126" bestFit="1" customWidth="1"/>
    <col min="12042" max="12288" width="11.5703125" style="126"/>
    <col min="12289" max="12289" width="18" style="126" customWidth="1"/>
    <col min="12290" max="12291" width="11.42578125" style="126" customWidth="1"/>
    <col min="12292" max="12292" width="11.5703125" style="126"/>
    <col min="12293" max="12293" width="14.42578125" style="126" bestFit="1" customWidth="1"/>
    <col min="12294" max="12294" width="11.85546875" style="126" bestFit="1" customWidth="1"/>
    <col min="12295" max="12296" width="11.5703125" style="126"/>
    <col min="12297" max="12297" width="11.85546875" style="126" bestFit="1" customWidth="1"/>
    <col min="12298" max="12544" width="11.5703125" style="126"/>
    <col min="12545" max="12545" width="18" style="126" customWidth="1"/>
    <col min="12546" max="12547" width="11.42578125" style="126" customWidth="1"/>
    <col min="12548" max="12548" width="11.5703125" style="126"/>
    <col min="12549" max="12549" width="14.42578125" style="126" bestFit="1" customWidth="1"/>
    <col min="12550" max="12550" width="11.85546875" style="126" bestFit="1" customWidth="1"/>
    <col min="12551" max="12552" width="11.5703125" style="126"/>
    <col min="12553" max="12553" width="11.85546875" style="126" bestFit="1" customWidth="1"/>
    <col min="12554" max="12800" width="11.5703125" style="126"/>
    <col min="12801" max="12801" width="18" style="126" customWidth="1"/>
    <col min="12802" max="12803" width="11.42578125" style="126" customWidth="1"/>
    <col min="12804" max="12804" width="11.5703125" style="126"/>
    <col min="12805" max="12805" width="14.42578125" style="126" bestFit="1" customWidth="1"/>
    <col min="12806" max="12806" width="11.85546875" style="126" bestFit="1" customWidth="1"/>
    <col min="12807" max="12808" width="11.5703125" style="126"/>
    <col min="12809" max="12809" width="11.85546875" style="126" bestFit="1" customWidth="1"/>
    <col min="12810" max="13056" width="11.5703125" style="126"/>
    <col min="13057" max="13057" width="18" style="126" customWidth="1"/>
    <col min="13058" max="13059" width="11.42578125" style="126" customWidth="1"/>
    <col min="13060" max="13060" width="11.5703125" style="126"/>
    <col min="13061" max="13061" width="14.42578125" style="126" bestFit="1" customWidth="1"/>
    <col min="13062" max="13062" width="11.85546875" style="126" bestFit="1" customWidth="1"/>
    <col min="13063" max="13064" width="11.5703125" style="126"/>
    <col min="13065" max="13065" width="11.85546875" style="126" bestFit="1" customWidth="1"/>
    <col min="13066" max="13312" width="11.5703125" style="126"/>
    <col min="13313" max="13313" width="18" style="126" customWidth="1"/>
    <col min="13314" max="13315" width="11.42578125" style="126" customWidth="1"/>
    <col min="13316" max="13316" width="11.5703125" style="126"/>
    <col min="13317" max="13317" width="14.42578125" style="126" bestFit="1" customWidth="1"/>
    <col min="13318" max="13318" width="11.85546875" style="126" bestFit="1" customWidth="1"/>
    <col min="13319" max="13320" width="11.5703125" style="126"/>
    <col min="13321" max="13321" width="11.85546875" style="126" bestFit="1" customWidth="1"/>
    <col min="13322" max="13568" width="11.5703125" style="126"/>
    <col min="13569" max="13569" width="18" style="126" customWidth="1"/>
    <col min="13570" max="13571" width="11.42578125" style="126" customWidth="1"/>
    <col min="13572" max="13572" width="11.5703125" style="126"/>
    <col min="13573" max="13573" width="14.42578125" style="126" bestFit="1" customWidth="1"/>
    <col min="13574" max="13574" width="11.85546875" style="126" bestFit="1" customWidth="1"/>
    <col min="13575" max="13576" width="11.5703125" style="126"/>
    <col min="13577" max="13577" width="11.85546875" style="126" bestFit="1" customWidth="1"/>
    <col min="13578" max="13824" width="11.5703125" style="126"/>
    <col min="13825" max="13825" width="18" style="126" customWidth="1"/>
    <col min="13826" max="13827" width="11.42578125" style="126" customWidth="1"/>
    <col min="13828" max="13828" width="11.5703125" style="126"/>
    <col min="13829" max="13829" width="14.42578125" style="126" bestFit="1" customWidth="1"/>
    <col min="13830" max="13830" width="11.85546875" style="126" bestFit="1" customWidth="1"/>
    <col min="13831" max="13832" width="11.5703125" style="126"/>
    <col min="13833" max="13833" width="11.85546875" style="126" bestFit="1" customWidth="1"/>
    <col min="13834" max="14080" width="11.5703125" style="126"/>
    <col min="14081" max="14081" width="18" style="126" customWidth="1"/>
    <col min="14082" max="14083" width="11.42578125" style="126" customWidth="1"/>
    <col min="14084" max="14084" width="11.5703125" style="126"/>
    <col min="14085" max="14085" width="14.42578125" style="126" bestFit="1" customWidth="1"/>
    <col min="14086" max="14086" width="11.85546875" style="126" bestFit="1" customWidth="1"/>
    <col min="14087" max="14088" width="11.5703125" style="126"/>
    <col min="14089" max="14089" width="11.85546875" style="126" bestFit="1" customWidth="1"/>
    <col min="14090" max="14336" width="11.5703125" style="126"/>
    <col min="14337" max="14337" width="18" style="126" customWidth="1"/>
    <col min="14338" max="14339" width="11.42578125" style="126" customWidth="1"/>
    <col min="14340" max="14340" width="11.5703125" style="126"/>
    <col min="14341" max="14341" width="14.42578125" style="126" bestFit="1" customWidth="1"/>
    <col min="14342" max="14342" width="11.85546875" style="126" bestFit="1" customWidth="1"/>
    <col min="14343" max="14344" width="11.5703125" style="126"/>
    <col min="14345" max="14345" width="11.85546875" style="126" bestFit="1" customWidth="1"/>
    <col min="14346" max="14592" width="11.5703125" style="126"/>
    <col min="14593" max="14593" width="18" style="126" customWidth="1"/>
    <col min="14594" max="14595" width="11.42578125" style="126" customWidth="1"/>
    <col min="14596" max="14596" width="11.5703125" style="126"/>
    <col min="14597" max="14597" width="14.42578125" style="126" bestFit="1" customWidth="1"/>
    <col min="14598" max="14598" width="11.85546875" style="126" bestFit="1" customWidth="1"/>
    <col min="14599" max="14600" width="11.5703125" style="126"/>
    <col min="14601" max="14601" width="11.85546875" style="126" bestFit="1" customWidth="1"/>
    <col min="14602" max="14848" width="11.5703125" style="126"/>
    <col min="14849" max="14849" width="18" style="126" customWidth="1"/>
    <col min="14850" max="14851" width="11.42578125" style="126" customWidth="1"/>
    <col min="14852" max="14852" width="11.5703125" style="126"/>
    <col min="14853" max="14853" width="14.42578125" style="126" bestFit="1" customWidth="1"/>
    <col min="14854" max="14854" width="11.85546875" style="126" bestFit="1" customWidth="1"/>
    <col min="14855" max="14856" width="11.5703125" style="126"/>
    <col min="14857" max="14857" width="11.85546875" style="126" bestFit="1" customWidth="1"/>
    <col min="14858" max="15104" width="11.5703125" style="126"/>
    <col min="15105" max="15105" width="18" style="126" customWidth="1"/>
    <col min="15106" max="15107" width="11.42578125" style="126" customWidth="1"/>
    <col min="15108" max="15108" width="11.5703125" style="126"/>
    <col min="15109" max="15109" width="14.42578125" style="126" bestFit="1" customWidth="1"/>
    <col min="15110" max="15110" width="11.85546875" style="126" bestFit="1" customWidth="1"/>
    <col min="15111" max="15112" width="11.5703125" style="126"/>
    <col min="15113" max="15113" width="11.85546875" style="126" bestFit="1" customWidth="1"/>
    <col min="15114" max="15360" width="11.5703125" style="126"/>
    <col min="15361" max="15361" width="18" style="126" customWidth="1"/>
    <col min="15362" max="15363" width="11.42578125" style="126" customWidth="1"/>
    <col min="15364" max="15364" width="11.5703125" style="126"/>
    <col min="15365" max="15365" width="14.42578125" style="126" bestFit="1" customWidth="1"/>
    <col min="15366" max="15366" width="11.85546875" style="126" bestFit="1" customWidth="1"/>
    <col min="15367" max="15368" width="11.5703125" style="126"/>
    <col min="15369" max="15369" width="11.85546875" style="126" bestFit="1" customWidth="1"/>
    <col min="15370" max="15616" width="11.5703125" style="126"/>
    <col min="15617" max="15617" width="18" style="126" customWidth="1"/>
    <col min="15618" max="15619" width="11.42578125" style="126" customWidth="1"/>
    <col min="15620" max="15620" width="11.5703125" style="126"/>
    <col min="15621" max="15621" width="14.42578125" style="126" bestFit="1" customWidth="1"/>
    <col min="15622" max="15622" width="11.85546875" style="126" bestFit="1" customWidth="1"/>
    <col min="15623" max="15624" width="11.5703125" style="126"/>
    <col min="15625" max="15625" width="11.85546875" style="126" bestFit="1" customWidth="1"/>
    <col min="15626" max="15872" width="11.5703125" style="126"/>
    <col min="15873" max="15873" width="18" style="126" customWidth="1"/>
    <col min="15874" max="15875" width="11.42578125" style="126" customWidth="1"/>
    <col min="15876" max="15876" width="11.5703125" style="126"/>
    <col min="15877" max="15877" width="14.42578125" style="126" bestFit="1" customWidth="1"/>
    <col min="15878" max="15878" width="11.85546875" style="126" bestFit="1" customWidth="1"/>
    <col min="15879" max="15880" width="11.5703125" style="126"/>
    <col min="15881" max="15881" width="11.85546875" style="126" bestFit="1" customWidth="1"/>
    <col min="15882" max="16128" width="11.5703125" style="126"/>
    <col min="16129" max="16129" width="18" style="126" customWidth="1"/>
    <col min="16130" max="16131" width="11.42578125" style="126" customWidth="1"/>
    <col min="16132" max="16132" width="11.5703125" style="126"/>
    <col min="16133" max="16133" width="14.42578125" style="126" bestFit="1" customWidth="1"/>
    <col min="16134" max="16134" width="11.85546875" style="126" bestFit="1" customWidth="1"/>
    <col min="16135" max="16136" width="11.5703125" style="126"/>
    <col min="16137" max="16137" width="11.85546875" style="126" bestFit="1" customWidth="1"/>
    <col min="16138" max="16384" width="11.5703125" style="126"/>
  </cols>
  <sheetData>
    <row r="1" spans="1:98" ht="15.75" customHeight="1" x14ac:dyDescent="0.25">
      <c r="A1" s="435" t="s">
        <v>61</v>
      </c>
      <c r="B1" s="156"/>
      <c r="C1" s="156"/>
      <c r="D1" s="156"/>
      <c r="E1" s="156"/>
      <c r="F1" s="156"/>
      <c r="G1" s="156"/>
      <c r="H1" s="156"/>
      <c r="I1" s="156"/>
    </row>
    <row r="2" spans="1:98" x14ac:dyDescent="0.25">
      <c r="A2" s="434" t="s">
        <v>197</v>
      </c>
      <c r="B2" s="126"/>
      <c r="C2" s="155"/>
      <c r="D2" s="155"/>
      <c r="E2" s="155"/>
      <c r="F2" s="155"/>
      <c r="G2" s="155"/>
      <c r="H2" s="155"/>
      <c r="I2" s="155"/>
    </row>
    <row r="3" spans="1:98" ht="16.5" thickBot="1" x14ac:dyDescent="0.3">
      <c r="A3" s="155"/>
      <c r="B3" s="155"/>
      <c r="C3" s="155"/>
      <c r="D3" s="155"/>
      <c r="E3" s="155"/>
      <c r="F3" s="155"/>
      <c r="G3" s="155"/>
      <c r="H3" s="155"/>
      <c r="I3" s="155"/>
    </row>
    <row r="4" spans="1:98" ht="16.5" thickBot="1" x14ac:dyDescent="0.3">
      <c r="A4" s="156"/>
      <c r="B4" s="129" t="s">
        <v>250</v>
      </c>
      <c r="C4" s="457">
        <v>2022</v>
      </c>
      <c r="D4" s="465">
        <v>2023</v>
      </c>
      <c r="E4" s="465">
        <v>2024</v>
      </c>
      <c r="F4" s="465">
        <v>2025</v>
      </c>
      <c r="G4" s="465">
        <v>2026</v>
      </c>
      <c r="H4" s="465">
        <v>2027</v>
      </c>
      <c r="I4" s="465">
        <v>2028</v>
      </c>
      <c r="J4" s="465">
        <v>2029</v>
      </c>
      <c r="K4" s="465">
        <v>2030</v>
      </c>
      <c r="L4" s="465">
        <v>2031</v>
      </c>
      <c r="M4" s="465">
        <v>2032</v>
      </c>
      <c r="N4" s="465">
        <v>2033</v>
      </c>
      <c r="O4" s="465">
        <v>2034</v>
      </c>
      <c r="P4" s="465">
        <v>2035</v>
      </c>
      <c r="Q4" s="465">
        <v>2036</v>
      </c>
      <c r="R4" s="465">
        <v>2037</v>
      </c>
      <c r="S4" s="465">
        <v>2038</v>
      </c>
      <c r="T4" s="465">
        <v>2039</v>
      </c>
      <c r="U4" s="465">
        <v>2040</v>
      </c>
      <c r="V4" s="465">
        <v>2041</v>
      </c>
      <c r="W4" s="465">
        <v>2042</v>
      </c>
      <c r="X4" s="465">
        <v>2043</v>
      </c>
      <c r="Y4" s="465">
        <v>2044</v>
      </c>
      <c r="Z4" s="465">
        <v>2045</v>
      </c>
      <c r="AA4" s="465">
        <v>2046</v>
      </c>
      <c r="AB4" s="465">
        <v>2047</v>
      </c>
      <c r="AC4" s="465">
        <v>2048</v>
      </c>
      <c r="AD4" s="465">
        <v>2049</v>
      </c>
      <c r="AE4" s="465">
        <v>2050</v>
      </c>
      <c r="AF4" s="465">
        <v>2051</v>
      </c>
      <c r="AG4" s="465">
        <v>2052</v>
      </c>
      <c r="AH4" s="465">
        <v>2053</v>
      </c>
      <c r="AI4" s="465">
        <v>2054</v>
      </c>
      <c r="AJ4" s="465">
        <v>2055</v>
      </c>
      <c r="AK4" s="465">
        <v>2056</v>
      </c>
      <c r="AL4" s="465">
        <v>2057</v>
      </c>
      <c r="AM4" s="465">
        <v>2058</v>
      </c>
      <c r="AN4" s="465">
        <v>2059</v>
      </c>
      <c r="AO4" s="465">
        <v>2060</v>
      </c>
      <c r="AP4" s="465">
        <v>2061</v>
      </c>
      <c r="AQ4" s="465">
        <v>2062</v>
      </c>
      <c r="AR4" s="465">
        <v>2063</v>
      </c>
      <c r="AS4" s="465">
        <v>2064</v>
      </c>
      <c r="AT4" s="465">
        <v>2065</v>
      </c>
      <c r="AU4" s="465">
        <v>2066</v>
      </c>
      <c r="AV4" s="465">
        <v>2067</v>
      </c>
      <c r="AW4" s="465">
        <v>2068</v>
      </c>
      <c r="AX4" s="465">
        <v>2069</v>
      </c>
      <c r="AY4" s="466">
        <v>2070</v>
      </c>
    </row>
    <row r="5" spans="1:98" x14ac:dyDescent="0.25">
      <c r="A5" s="124"/>
      <c r="B5" s="532" t="s">
        <v>43</v>
      </c>
      <c r="C5" s="535">
        <v>100</v>
      </c>
      <c r="D5" s="536">
        <v>100.0135854850173</v>
      </c>
      <c r="E5" s="536">
        <v>99.998850482814234</v>
      </c>
      <c r="F5" s="536">
        <v>99.998622811854005</v>
      </c>
      <c r="G5" s="536">
        <v>100.03978202846204</v>
      </c>
      <c r="H5" s="536">
        <v>100.10910626912438</v>
      </c>
      <c r="I5" s="536">
        <v>100.18079155798615</v>
      </c>
      <c r="J5" s="536">
        <v>100.24483461956311</v>
      </c>
      <c r="K5" s="536">
        <v>100.34171828909717</v>
      </c>
      <c r="L5" s="536">
        <v>100.48917355356936</v>
      </c>
      <c r="M5" s="536">
        <v>100.60866103190376</v>
      </c>
      <c r="N5" s="536">
        <v>100.70449080315717</v>
      </c>
      <c r="O5" s="536">
        <v>100.83242855481389</v>
      </c>
      <c r="P5" s="536">
        <v>100.99744420798953</v>
      </c>
      <c r="Q5" s="536">
        <v>101.11522713152114</v>
      </c>
      <c r="R5" s="536">
        <v>101.18844789064183</v>
      </c>
      <c r="S5" s="536">
        <v>101.26176884823808</v>
      </c>
      <c r="T5" s="536">
        <v>101.29071579744007</v>
      </c>
      <c r="U5" s="536">
        <v>101.22910209180178</v>
      </c>
      <c r="V5" s="536">
        <v>101.11428979835006</v>
      </c>
      <c r="W5" s="536">
        <v>100.97844574776799</v>
      </c>
      <c r="X5" s="536">
        <v>100.82798189082331</v>
      </c>
      <c r="Y5" s="536">
        <v>100.68568287058127</v>
      </c>
      <c r="Z5" s="536">
        <v>100.53081261805733</v>
      </c>
      <c r="AA5" s="536">
        <v>100.293125209219</v>
      </c>
      <c r="AB5" s="536">
        <v>100.06399126559924</v>
      </c>
      <c r="AC5" s="536">
        <v>99.853645098627709</v>
      </c>
      <c r="AD5" s="536">
        <v>99.683951874623446</v>
      </c>
      <c r="AE5" s="536">
        <v>99.47999921683838</v>
      </c>
      <c r="AF5" s="536">
        <v>99.285471156202547</v>
      </c>
      <c r="AG5" s="536">
        <v>99.123462350010527</v>
      </c>
      <c r="AH5" s="536">
        <v>98.989666715713682</v>
      </c>
      <c r="AI5" s="536">
        <v>98.888506082841445</v>
      </c>
      <c r="AJ5" s="536">
        <v>98.815751759628171</v>
      </c>
      <c r="AK5" s="536">
        <v>98.712586433546718</v>
      </c>
      <c r="AL5" s="536">
        <v>98.632349089698891</v>
      </c>
      <c r="AM5" s="536">
        <v>98.568601233250988</v>
      </c>
      <c r="AN5" s="536">
        <v>98.523697280277375</v>
      </c>
      <c r="AO5" s="536">
        <v>98.463507372192865</v>
      </c>
      <c r="AP5" s="536">
        <v>98.385375663379094</v>
      </c>
      <c r="AQ5" s="536">
        <v>98.31615615408856</v>
      </c>
      <c r="AR5" s="536">
        <v>98.254710622046431</v>
      </c>
      <c r="AS5" s="536">
        <v>98.176132461008976</v>
      </c>
      <c r="AT5" s="536">
        <v>98.054771528270791</v>
      </c>
      <c r="AU5" s="536">
        <v>97.891286562360548</v>
      </c>
      <c r="AV5" s="536">
        <v>97.734144753149792</v>
      </c>
      <c r="AW5" s="536">
        <v>97.57418119664797</v>
      </c>
      <c r="AX5" s="536">
        <v>97.39685321276761</v>
      </c>
      <c r="AY5" s="537">
        <v>97.183510135950627</v>
      </c>
    </row>
    <row r="6" spans="1:98" x14ac:dyDescent="0.25">
      <c r="A6" s="124"/>
      <c r="B6" s="533" t="s">
        <v>44</v>
      </c>
      <c r="C6" s="538">
        <v>100</v>
      </c>
      <c r="D6" s="539">
        <v>100.32122514776999</v>
      </c>
      <c r="E6" s="539">
        <v>100.49192905607876</v>
      </c>
      <c r="F6" s="539">
        <v>100.71310324920843</v>
      </c>
      <c r="G6" s="539">
        <v>100.99096270796956</v>
      </c>
      <c r="H6" s="539">
        <v>101.26188037155892</v>
      </c>
      <c r="I6" s="539">
        <v>101.52014022143516</v>
      </c>
      <c r="J6" s="539">
        <v>101.69747045439331</v>
      </c>
      <c r="K6" s="539">
        <v>101.946873629732</v>
      </c>
      <c r="L6" s="539">
        <v>102.22700312085672</v>
      </c>
      <c r="M6" s="539">
        <v>102.49780298734377</v>
      </c>
      <c r="N6" s="539">
        <v>102.55930166913618</v>
      </c>
      <c r="O6" s="539">
        <v>102.65160504063839</v>
      </c>
      <c r="P6" s="539">
        <v>102.75425664567901</v>
      </c>
      <c r="Q6" s="539">
        <v>102.78508292267271</v>
      </c>
      <c r="R6" s="539">
        <v>102.75424739779592</v>
      </c>
      <c r="S6" s="539">
        <v>102.7645228225357</v>
      </c>
      <c r="T6" s="539">
        <v>102.79535217938248</v>
      </c>
      <c r="U6" s="539">
        <v>102.76451357372866</v>
      </c>
      <c r="V6" s="539">
        <v>102.65147260879755</v>
      </c>
      <c r="W6" s="539">
        <v>102.51802569440612</v>
      </c>
      <c r="X6" s="539">
        <v>102.36424865586451</v>
      </c>
      <c r="Y6" s="539">
        <v>102.2209387077463</v>
      </c>
      <c r="Z6" s="539">
        <v>102.0676072996847</v>
      </c>
      <c r="AA6" s="539">
        <v>101.82264504216546</v>
      </c>
      <c r="AB6" s="539">
        <v>101.58845295856848</v>
      </c>
      <c r="AC6" s="539">
        <v>101.37511720735547</v>
      </c>
      <c r="AD6" s="539">
        <v>101.20277950810296</v>
      </c>
      <c r="AE6" s="539">
        <v>101.00037394908676</v>
      </c>
      <c r="AF6" s="539">
        <v>100.79837320118858</v>
      </c>
      <c r="AG6" s="539">
        <v>100.63709580406667</v>
      </c>
      <c r="AH6" s="539">
        <v>100.50626757952139</v>
      </c>
      <c r="AI6" s="539">
        <v>100.40576131194187</v>
      </c>
      <c r="AJ6" s="539">
        <v>100.33547727902351</v>
      </c>
      <c r="AK6" s="539">
        <v>100.23514180174449</v>
      </c>
      <c r="AL6" s="539">
        <v>100.1549536883031</v>
      </c>
      <c r="AM6" s="539">
        <v>100.0948607160901</v>
      </c>
      <c r="AN6" s="539">
        <v>100.04481328573206</v>
      </c>
      <c r="AO6" s="539">
        <v>99.984786397760615</v>
      </c>
      <c r="AP6" s="539">
        <v>99.904798568642406</v>
      </c>
      <c r="AQ6" s="539">
        <v>99.834865209644349</v>
      </c>
      <c r="AR6" s="539">
        <v>99.774964290518554</v>
      </c>
      <c r="AS6" s="539">
        <v>99.695144319086126</v>
      </c>
      <c r="AT6" s="539">
        <v>99.575510145903209</v>
      </c>
      <c r="AU6" s="539">
        <v>99.406231778655183</v>
      </c>
      <c r="AV6" s="539">
        <v>99.247181807809326</v>
      </c>
      <c r="AW6" s="539">
        <v>99.088386316916839</v>
      </c>
      <c r="AX6" s="539">
        <v>98.910027221546386</v>
      </c>
      <c r="AY6" s="540">
        <v>98.692425161658974</v>
      </c>
    </row>
    <row r="7" spans="1:98" ht="16.5" thickBot="1" x14ac:dyDescent="0.3">
      <c r="A7" s="124"/>
      <c r="B7" s="534" t="s">
        <v>45</v>
      </c>
      <c r="C7" s="541">
        <v>100</v>
      </c>
      <c r="D7" s="542">
        <v>100.07921676362852</v>
      </c>
      <c r="E7" s="542">
        <v>100.20758832672738</v>
      </c>
      <c r="F7" s="542">
        <v>100.39647931016155</v>
      </c>
      <c r="G7" s="542">
        <v>100.67669793745135</v>
      </c>
      <c r="H7" s="542">
        <v>100.96788478429788</v>
      </c>
      <c r="I7" s="542">
        <v>101.03156908022936</v>
      </c>
      <c r="J7" s="542">
        <v>101.0971760548483</v>
      </c>
      <c r="K7" s="542">
        <v>101.19519745920991</v>
      </c>
      <c r="L7" s="542">
        <v>101.34554460972073</v>
      </c>
      <c r="M7" s="542">
        <v>101.46738447557377</v>
      </c>
      <c r="N7" s="542">
        <v>101.56885186004934</v>
      </c>
      <c r="O7" s="542">
        <v>101.70089136746741</v>
      </c>
      <c r="P7" s="542">
        <v>101.86361279365536</v>
      </c>
      <c r="Q7" s="542">
        <v>101.98584912900776</v>
      </c>
      <c r="R7" s="542">
        <v>102.05723922339806</v>
      </c>
      <c r="S7" s="542">
        <v>102.12867929085442</v>
      </c>
      <c r="T7" s="542">
        <v>102.15931789464167</v>
      </c>
      <c r="U7" s="542">
        <v>102.0980223039049</v>
      </c>
      <c r="V7" s="542">
        <v>101.9857144793706</v>
      </c>
      <c r="W7" s="542">
        <v>101.85313305054741</v>
      </c>
      <c r="X7" s="542">
        <v>101.7003533509716</v>
      </c>
      <c r="Y7" s="542">
        <v>101.55797285628024</v>
      </c>
      <c r="Z7" s="542">
        <v>101.40563589699583</v>
      </c>
      <c r="AA7" s="542">
        <v>101.16226237084305</v>
      </c>
      <c r="AB7" s="542">
        <v>100.92958916739012</v>
      </c>
      <c r="AC7" s="542">
        <v>100.71763703013862</v>
      </c>
      <c r="AD7" s="542">
        <v>100.54641704718738</v>
      </c>
      <c r="AE7" s="542">
        <v>100.34532421309301</v>
      </c>
      <c r="AF7" s="542">
        <v>100.1446335646668</v>
      </c>
      <c r="AG7" s="542">
        <v>99.984402150963348</v>
      </c>
      <c r="AH7" s="542">
        <v>99.854422428167098</v>
      </c>
      <c r="AI7" s="542">
        <v>99.754568005738918</v>
      </c>
      <c r="AJ7" s="542">
        <v>99.684739808134893</v>
      </c>
      <c r="AK7" s="542">
        <v>99.585055068326753</v>
      </c>
      <c r="AL7" s="542">
        <v>99.505387024272096</v>
      </c>
      <c r="AM7" s="542">
        <v>99.445683792057523</v>
      </c>
      <c r="AN7" s="542">
        <v>99.395960950161509</v>
      </c>
      <c r="AO7" s="542">
        <v>99.336323373591412</v>
      </c>
      <c r="AP7" s="542">
        <v>99.256854314892536</v>
      </c>
      <c r="AQ7" s="542">
        <v>99.187374516872111</v>
      </c>
      <c r="AR7" s="542">
        <v>99.12786209216199</v>
      </c>
      <c r="AS7" s="542">
        <v>99.048559802488242</v>
      </c>
      <c r="AT7" s="542">
        <v>98.929701530725254</v>
      </c>
      <c r="AU7" s="542">
        <v>98.761521038123021</v>
      </c>
      <c r="AV7" s="542">
        <v>98.603502604462022</v>
      </c>
      <c r="AW7" s="542">
        <v>98.445737000294869</v>
      </c>
      <c r="AX7" s="542">
        <v>98.268534673694333</v>
      </c>
      <c r="AY7" s="543">
        <v>98.0523438974122</v>
      </c>
    </row>
    <row r="8" spans="1:98" x14ac:dyDescent="0.25">
      <c r="A8" s="124"/>
    </row>
    <row r="9" spans="1:98" x14ac:dyDescent="0.25">
      <c r="A9" s="124"/>
    </row>
    <row r="10" spans="1:98" x14ac:dyDescent="0.25">
      <c r="A10" s="124"/>
    </row>
    <row r="11" spans="1:98" x14ac:dyDescent="0.25">
      <c r="A11" s="124"/>
    </row>
    <row r="12" spans="1:98" x14ac:dyDescent="0.25">
      <c r="A12" s="124"/>
    </row>
    <row r="13" spans="1:98" x14ac:dyDescent="0.25">
      <c r="A13" s="124"/>
    </row>
    <row r="14" spans="1:98" x14ac:dyDescent="0.25">
      <c r="A14" s="124"/>
    </row>
    <row r="15" spans="1:98" x14ac:dyDescent="0.25">
      <c r="A15" s="124"/>
      <c r="B15" s="138"/>
      <c r="C15" s="138"/>
      <c r="D15" s="138"/>
      <c r="E15" s="138"/>
      <c r="F15" s="138"/>
      <c r="G15" s="138"/>
      <c r="H15" s="138"/>
      <c r="I15" s="138"/>
      <c r="J15" s="138"/>
      <c r="K15" s="138"/>
      <c r="L15" s="138"/>
      <c r="M15" s="138"/>
      <c r="N15" s="138"/>
      <c r="O15" s="138"/>
      <c r="P15" s="138"/>
      <c r="Q15" s="138"/>
      <c r="R15" s="138"/>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40"/>
      <c r="AY15" s="140"/>
      <c r="AZ15" s="140"/>
      <c r="BA15" s="140"/>
      <c r="BB15" s="140"/>
      <c r="BC15" s="141"/>
      <c r="BD15" s="141"/>
      <c r="BE15" s="141"/>
      <c r="BF15" s="141"/>
      <c r="BG15" s="141"/>
      <c r="BH15" s="141"/>
      <c r="BI15" s="141"/>
      <c r="BJ15" s="141"/>
      <c r="BK15" s="141"/>
      <c r="BL15" s="141"/>
      <c r="BM15" s="141"/>
      <c r="BN15" s="141"/>
      <c r="BO15" s="141"/>
      <c r="BP15" s="141"/>
      <c r="BQ15" s="141"/>
      <c r="BR15" s="141"/>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row>
    <row r="16" spans="1:98" x14ac:dyDescent="0.25">
      <c r="A16" s="124"/>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row>
    <row r="17" spans="1:69" x14ac:dyDescent="0.25">
      <c r="A17" s="124"/>
    </row>
    <row r="18" spans="1:69" x14ac:dyDescent="0.25">
      <c r="A18" s="124"/>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row>
    <row r="19" spans="1:69" x14ac:dyDescent="0.25">
      <c r="A19" s="124"/>
      <c r="AX19" s="145"/>
      <c r="AY19" s="145"/>
      <c r="AZ19" s="145"/>
      <c r="BA19" s="145"/>
      <c r="BB19" s="145"/>
      <c r="BC19" s="145"/>
      <c r="BD19" s="145"/>
      <c r="BE19" s="145"/>
      <c r="BF19" s="145"/>
      <c r="BG19" s="145"/>
      <c r="BH19" s="145"/>
      <c r="BI19" s="145"/>
      <c r="BJ19" s="145"/>
      <c r="BK19" s="145"/>
      <c r="BL19" s="145"/>
      <c r="BM19" s="145"/>
      <c r="BN19" s="145"/>
      <c r="BO19" s="145"/>
      <c r="BP19" s="145"/>
      <c r="BQ19" s="146"/>
    </row>
    <row r="20" spans="1:69" x14ac:dyDescent="0.25">
      <c r="A20" s="124"/>
      <c r="BC20" s="147"/>
      <c r="BD20" s="147"/>
      <c r="BE20" s="147"/>
      <c r="BF20" s="147"/>
      <c r="BG20" s="147"/>
      <c r="BH20" s="147"/>
      <c r="BP20" s="147"/>
    </row>
    <row r="21" spans="1:69" x14ac:dyDescent="0.25">
      <c r="A21" s="124"/>
      <c r="BC21" s="147"/>
      <c r="BP21" s="143"/>
    </row>
    <row r="22" spans="1:69" x14ac:dyDescent="0.25">
      <c r="A22" s="124"/>
      <c r="BC22" s="147"/>
      <c r="BP22" s="143"/>
    </row>
    <row r="23" spans="1:69" x14ac:dyDescent="0.25">
      <c r="A23" s="124"/>
      <c r="BC23" s="147"/>
      <c r="BP23" s="143"/>
    </row>
    <row r="24" spans="1:69" x14ac:dyDescent="0.25">
      <c r="A24" s="124"/>
    </row>
    <row r="25" spans="1:69" x14ac:dyDescent="0.25">
      <c r="A25" s="124"/>
      <c r="BC25" s="147"/>
      <c r="BP25" s="143"/>
    </row>
    <row r="26" spans="1:69" x14ac:dyDescent="0.25">
      <c r="A26" s="124"/>
      <c r="BC26" s="147"/>
      <c r="BP26" s="143"/>
    </row>
    <row r="27" spans="1:69" x14ac:dyDescent="0.25">
      <c r="A27" s="124"/>
    </row>
    <row r="28" spans="1:69" x14ac:dyDescent="0.25">
      <c r="A28" s="124"/>
      <c r="BD28" s="143"/>
      <c r="BE28" s="143"/>
      <c r="BF28" s="143"/>
      <c r="BG28" s="143"/>
      <c r="BH28" s="143"/>
      <c r="BI28" s="143"/>
      <c r="BJ28" s="143"/>
      <c r="BK28" s="143"/>
      <c r="BL28" s="143"/>
      <c r="BM28" s="143"/>
      <c r="BN28" s="143"/>
      <c r="BO28" s="143"/>
      <c r="BP28" s="143"/>
    </row>
    <row r="29" spans="1:69" x14ac:dyDescent="0.25">
      <c r="A29" s="124"/>
      <c r="BD29" s="143"/>
      <c r="BE29" s="143"/>
      <c r="BF29" s="143"/>
      <c r="BG29" s="143"/>
      <c r="BH29" s="143"/>
      <c r="BI29" s="143"/>
      <c r="BJ29" s="143"/>
      <c r="BK29" s="143"/>
      <c r="BL29" s="143"/>
      <c r="BM29" s="143"/>
      <c r="BN29" s="143"/>
      <c r="BO29" s="143"/>
      <c r="BP29" s="143"/>
    </row>
    <row r="30" spans="1:69" x14ac:dyDescent="0.25">
      <c r="A30" s="124"/>
      <c r="BD30" s="143"/>
      <c r="BE30" s="143"/>
      <c r="BF30" s="143"/>
      <c r="BG30" s="143"/>
      <c r="BH30" s="143"/>
      <c r="BI30" s="143"/>
      <c r="BJ30" s="143"/>
      <c r="BK30" s="143"/>
      <c r="BL30" s="143"/>
      <c r="BM30" s="143"/>
      <c r="BN30" s="143"/>
      <c r="BO30" s="143"/>
      <c r="BP30" s="143"/>
    </row>
    <row r="31" spans="1:69" x14ac:dyDescent="0.25">
      <c r="A31" s="124"/>
    </row>
    <row r="32" spans="1:69" x14ac:dyDescent="0.25">
      <c r="N32" s="151"/>
      <c r="O32" s="151"/>
    </row>
    <row r="33" spans="14:15" x14ac:dyDescent="0.25">
      <c r="N33" s="151"/>
      <c r="O33" s="151"/>
    </row>
    <row r="34" spans="14:15" x14ac:dyDescent="0.25">
      <c r="N34" s="151"/>
      <c r="O34" s="151"/>
    </row>
    <row r="35" spans="14:15" x14ac:dyDescent="0.25">
      <c r="N35" s="151"/>
      <c r="O35" s="151"/>
    </row>
    <row r="36" spans="14:15" x14ac:dyDescent="0.25">
      <c r="N36" s="151"/>
      <c r="O36" s="151"/>
    </row>
    <row r="37" spans="14:15" x14ac:dyDescent="0.25">
      <c r="N37" s="151"/>
      <c r="O37" s="151"/>
    </row>
    <row r="38" spans="14:15" x14ac:dyDescent="0.25">
      <c r="N38" s="151"/>
      <c r="O38" s="151"/>
    </row>
    <row r="39" spans="14:15" x14ac:dyDescent="0.25">
      <c r="N39" s="151"/>
      <c r="O39" s="151"/>
    </row>
    <row r="40" spans="14:15" x14ac:dyDescent="0.25">
      <c r="N40" s="151"/>
      <c r="O40" s="151"/>
    </row>
    <row r="41" spans="14:15" x14ac:dyDescent="0.25">
      <c r="N41" s="151"/>
      <c r="O41" s="151"/>
    </row>
    <row r="42" spans="14:15" x14ac:dyDescent="0.25">
      <c r="N42" s="151"/>
      <c r="O42" s="151"/>
    </row>
    <row r="43" spans="14:15" x14ac:dyDescent="0.25">
      <c r="N43" s="151"/>
      <c r="O43" s="151"/>
    </row>
    <row r="44" spans="14:15" x14ac:dyDescent="0.25">
      <c r="N44" s="151"/>
      <c r="O44" s="151"/>
    </row>
    <row r="45" spans="14:15" x14ac:dyDescent="0.25">
      <c r="N45" s="151"/>
      <c r="O45" s="151"/>
    </row>
    <row r="46" spans="14:15" x14ac:dyDescent="0.25">
      <c r="N46" s="151"/>
      <c r="O46" s="151"/>
    </row>
    <row r="47" spans="14:15" x14ac:dyDescent="0.25">
      <c r="N47" s="151"/>
      <c r="O47" s="151"/>
    </row>
    <row r="48" spans="14:15" x14ac:dyDescent="0.25">
      <c r="N48" s="151"/>
      <c r="O48" s="151"/>
    </row>
    <row r="49" spans="14:15" x14ac:dyDescent="0.25">
      <c r="N49" s="151"/>
      <c r="O49" s="151"/>
    </row>
    <row r="50" spans="14:15" x14ac:dyDescent="0.25">
      <c r="N50" s="151"/>
      <c r="O50" s="151"/>
    </row>
    <row r="51" spans="14:15" x14ac:dyDescent="0.25">
      <c r="N51" s="151"/>
      <c r="O51" s="151"/>
    </row>
    <row r="52" spans="14:15" x14ac:dyDescent="0.25">
      <c r="N52" s="151"/>
      <c r="O52" s="151"/>
    </row>
    <row r="53" spans="14:15" x14ac:dyDescent="0.25">
      <c r="N53" s="151"/>
      <c r="O53" s="151"/>
    </row>
    <row r="54" spans="14:15" x14ac:dyDescent="0.25">
      <c r="N54" s="151"/>
      <c r="O54" s="151"/>
    </row>
    <row r="55" spans="14:15" x14ac:dyDescent="0.25">
      <c r="N55" s="151"/>
      <c r="O55" s="151"/>
    </row>
    <row r="56" spans="14:15" x14ac:dyDescent="0.25">
      <c r="N56" s="151"/>
      <c r="O56" s="151"/>
    </row>
    <row r="57" spans="14:15" x14ac:dyDescent="0.25">
      <c r="N57" s="151"/>
      <c r="O57" s="151"/>
    </row>
    <row r="58" spans="14:15" x14ac:dyDescent="0.25">
      <c r="N58" s="151"/>
      <c r="O58" s="151"/>
    </row>
    <row r="59" spans="14:15" x14ac:dyDescent="0.25">
      <c r="N59" s="151"/>
      <c r="O59" s="151"/>
    </row>
    <row r="60" spans="14:15" x14ac:dyDescent="0.25">
      <c r="N60" s="151"/>
      <c r="O60" s="151"/>
    </row>
    <row r="61" spans="14:15" x14ac:dyDescent="0.25">
      <c r="N61" s="151"/>
      <c r="O61" s="151"/>
    </row>
    <row r="62" spans="14:15" x14ac:dyDescent="0.25">
      <c r="N62" s="151"/>
      <c r="O62" s="151"/>
    </row>
    <row r="63" spans="14:15" x14ac:dyDescent="0.25">
      <c r="N63" s="151"/>
      <c r="O63" s="151"/>
    </row>
    <row r="64" spans="14:15" x14ac:dyDescent="0.25">
      <c r="N64" s="151"/>
      <c r="O64" s="151"/>
    </row>
    <row r="65" spans="14:15" x14ac:dyDescent="0.25">
      <c r="N65" s="151"/>
      <c r="O65" s="151"/>
    </row>
    <row r="66" spans="14:15" x14ac:dyDescent="0.25">
      <c r="N66" s="151"/>
      <c r="O66" s="151"/>
    </row>
    <row r="67" spans="14:15" x14ac:dyDescent="0.25">
      <c r="N67" s="151"/>
      <c r="O67" s="151"/>
    </row>
    <row r="68" spans="14:15" x14ac:dyDescent="0.25">
      <c r="N68" s="151"/>
      <c r="O68" s="151"/>
    </row>
    <row r="69" spans="14:15" x14ac:dyDescent="0.25">
      <c r="N69" s="151"/>
      <c r="O69" s="151"/>
    </row>
    <row r="70" spans="14:15" x14ac:dyDescent="0.25">
      <c r="N70" s="151"/>
      <c r="O70" s="151"/>
    </row>
    <row r="71" spans="14:15" x14ac:dyDescent="0.25">
      <c r="N71" s="151"/>
      <c r="O71" s="151"/>
    </row>
    <row r="72" spans="14:15" x14ac:dyDescent="0.25">
      <c r="N72" s="151"/>
      <c r="O72" s="151"/>
    </row>
    <row r="73" spans="14:15" x14ac:dyDescent="0.25">
      <c r="N73" s="151"/>
      <c r="O73" s="151"/>
    </row>
    <row r="74" spans="14:15" x14ac:dyDescent="0.25">
      <c r="N74" s="151"/>
      <c r="O74" s="151"/>
    </row>
    <row r="75" spans="14:15" x14ac:dyDescent="0.25">
      <c r="N75" s="151"/>
      <c r="O75" s="151"/>
    </row>
    <row r="76" spans="14:15" x14ac:dyDescent="0.25">
      <c r="N76" s="151"/>
      <c r="O76" s="151"/>
    </row>
    <row r="77" spans="14:15" x14ac:dyDescent="0.25">
      <c r="N77" s="151"/>
      <c r="O77" s="151"/>
    </row>
    <row r="78" spans="14:15" x14ac:dyDescent="0.25">
      <c r="N78" s="151"/>
      <c r="O78" s="151"/>
    </row>
    <row r="79" spans="14:15" x14ac:dyDescent="0.25">
      <c r="N79" s="151"/>
      <c r="O79" s="151"/>
    </row>
    <row r="80" spans="14:15" x14ac:dyDescent="0.25">
      <c r="N80" s="151"/>
      <c r="O80" s="151"/>
    </row>
    <row r="81" spans="14:15" x14ac:dyDescent="0.25">
      <c r="N81" s="151"/>
      <c r="O81" s="151"/>
    </row>
    <row r="82" spans="14:15" x14ac:dyDescent="0.25">
      <c r="N82" s="151"/>
      <c r="O82" s="151"/>
    </row>
    <row r="83" spans="14:15" x14ac:dyDescent="0.25">
      <c r="N83" s="151"/>
      <c r="O83" s="151"/>
    </row>
    <row r="84" spans="14:15" x14ac:dyDescent="0.25">
      <c r="N84" s="151"/>
      <c r="O84" s="151"/>
    </row>
    <row r="85" spans="14:15" x14ac:dyDescent="0.25">
      <c r="N85" s="151"/>
      <c r="O85" s="151"/>
    </row>
    <row r="86" spans="14:15" x14ac:dyDescent="0.25">
      <c r="N86" s="151"/>
      <c r="O86" s="151"/>
    </row>
    <row r="87" spans="14:15" x14ac:dyDescent="0.25">
      <c r="N87" s="151"/>
      <c r="O87" s="151"/>
    </row>
    <row r="88" spans="14:15" x14ac:dyDescent="0.25">
      <c r="N88" s="151"/>
      <c r="O88" s="151"/>
    </row>
    <row r="89" spans="14:15" x14ac:dyDescent="0.25">
      <c r="N89" s="151"/>
      <c r="O89" s="151"/>
    </row>
    <row r="90" spans="14:15" x14ac:dyDescent="0.25">
      <c r="N90" s="151"/>
      <c r="O90" s="151"/>
    </row>
    <row r="91" spans="14:15" x14ac:dyDescent="0.25">
      <c r="N91" s="151"/>
      <c r="O91" s="151"/>
    </row>
    <row r="92" spans="14:15" x14ac:dyDescent="0.25">
      <c r="N92" s="151"/>
      <c r="O92" s="151"/>
    </row>
    <row r="93" spans="14:15" x14ac:dyDescent="0.25">
      <c r="N93" s="151"/>
      <c r="O93" s="151"/>
    </row>
    <row r="94" spans="14:15" x14ac:dyDescent="0.25">
      <c r="N94" s="151"/>
      <c r="O94" s="151"/>
    </row>
    <row r="95" spans="14:15" x14ac:dyDescent="0.25">
      <c r="N95" s="151"/>
      <c r="O95" s="151"/>
    </row>
    <row r="96" spans="14:15" x14ac:dyDescent="0.25">
      <c r="N96" s="151"/>
      <c r="O96" s="151"/>
    </row>
    <row r="97" spans="14:15" x14ac:dyDescent="0.25">
      <c r="N97" s="151"/>
      <c r="O97" s="151"/>
    </row>
    <row r="98" spans="14:15" x14ac:dyDescent="0.25">
      <c r="N98" s="151"/>
      <c r="O98" s="151"/>
    </row>
    <row r="99" spans="14:15" x14ac:dyDescent="0.25">
      <c r="N99" s="151"/>
      <c r="O99" s="151"/>
    </row>
    <row r="100" spans="14:15" x14ac:dyDescent="0.25">
      <c r="N100" s="151"/>
      <c r="O100" s="151"/>
    </row>
    <row r="101" spans="14:15" x14ac:dyDescent="0.25">
      <c r="N101" s="151"/>
      <c r="O101" s="151"/>
    </row>
    <row r="102" spans="14:15" x14ac:dyDescent="0.25">
      <c r="N102" s="151"/>
      <c r="O102" s="151"/>
    </row>
    <row r="103" spans="14:15" x14ac:dyDescent="0.25">
      <c r="N103" s="151"/>
      <c r="O103" s="151"/>
    </row>
    <row r="104" spans="14:15" x14ac:dyDescent="0.25">
      <c r="N104" s="151"/>
      <c r="O104" s="151"/>
    </row>
    <row r="105" spans="14:15" x14ac:dyDescent="0.25">
      <c r="N105" s="151"/>
      <c r="O105" s="151"/>
    </row>
    <row r="106" spans="14:15" x14ac:dyDescent="0.25">
      <c r="N106" s="151"/>
      <c r="O106" s="151"/>
    </row>
    <row r="107" spans="14:15" x14ac:dyDescent="0.25">
      <c r="N107" s="151"/>
      <c r="O107" s="151"/>
    </row>
    <row r="108" spans="14:15" x14ac:dyDescent="0.25">
      <c r="N108" s="151"/>
      <c r="O108" s="151"/>
    </row>
    <row r="109" spans="14:15" x14ac:dyDescent="0.25">
      <c r="N109" s="151"/>
      <c r="O109" s="151"/>
    </row>
    <row r="110" spans="14:15" x14ac:dyDescent="0.25">
      <c r="N110" s="151"/>
      <c r="O110" s="151"/>
    </row>
    <row r="111" spans="14:15" x14ac:dyDescent="0.25">
      <c r="N111" s="151"/>
      <c r="O111" s="151"/>
    </row>
    <row r="112" spans="14:15" x14ac:dyDescent="0.25">
      <c r="N112" s="151"/>
      <c r="O112" s="151"/>
    </row>
    <row r="113" spans="14:15" x14ac:dyDescent="0.25">
      <c r="N113" s="151"/>
      <c r="O113" s="151"/>
    </row>
    <row r="114" spans="14:15" x14ac:dyDescent="0.25">
      <c r="N114" s="151"/>
      <c r="O114" s="151"/>
    </row>
    <row r="115" spans="14:15" x14ac:dyDescent="0.25">
      <c r="N115" s="151"/>
      <c r="O115" s="151"/>
    </row>
    <row r="116" spans="14:15" x14ac:dyDescent="0.25">
      <c r="N116" s="151"/>
      <c r="O116" s="151"/>
    </row>
    <row r="117" spans="14:15" x14ac:dyDescent="0.25">
      <c r="N117" s="151"/>
      <c r="O117" s="151"/>
    </row>
    <row r="118" spans="14:15" x14ac:dyDescent="0.25">
      <c r="N118" s="151"/>
      <c r="O118" s="151"/>
    </row>
    <row r="119" spans="14:15" x14ac:dyDescent="0.25">
      <c r="N119" s="151"/>
      <c r="O119" s="151"/>
    </row>
    <row r="120" spans="14:15" x14ac:dyDescent="0.25">
      <c r="N120" s="151"/>
      <c r="O120" s="151"/>
    </row>
    <row r="121" spans="14:15" x14ac:dyDescent="0.25">
      <c r="N121" s="151"/>
      <c r="O121" s="151"/>
    </row>
    <row r="122" spans="14:15" x14ac:dyDescent="0.25">
      <c r="N122" s="151"/>
      <c r="O122" s="151"/>
    </row>
    <row r="123" spans="14:15" x14ac:dyDescent="0.25">
      <c r="N123" s="151"/>
      <c r="O123" s="151"/>
    </row>
    <row r="124" spans="14:15" x14ac:dyDescent="0.25">
      <c r="N124" s="151"/>
      <c r="O124" s="151"/>
    </row>
    <row r="125" spans="14:15" x14ac:dyDescent="0.25">
      <c r="N125" s="151"/>
      <c r="O125" s="151"/>
    </row>
    <row r="126" spans="14:15" x14ac:dyDescent="0.25">
      <c r="N126" s="151"/>
      <c r="O126" s="151"/>
    </row>
    <row r="127" spans="14:15" x14ac:dyDescent="0.25">
      <c r="N127" s="151"/>
      <c r="O127" s="151"/>
    </row>
    <row r="128" spans="14:15" x14ac:dyDescent="0.25">
      <c r="N128" s="151"/>
      <c r="O128" s="151"/>
    </row>
    <row r="129" spans="14:15" x14ac:dyDescent="0.25">
      <c r="N129" s="151"/>
      <c r="O129" s="151"/>
    </row>
    <row r="130" spans="14:15" x14ac:dyDescent="0.25">
      <c r="N130" s="151"/>
      <c r="O130" s="151"/>
    </row>
    <row r="131" spans="14:15" x14ac:dyDescent="0.25">
      <c r="N131" s="151"/>
      <c r="O131" s="151"/>
    </row>
    <row r="132" spans="14:15" x14ac:dyDescent="0.25">
      <c r="N132" s="151"/>
      <c r="O132" s="151"/>
    </row>
    <row r="133" spans="14:15" x14ac:dyDescent="0.25">
      <c r="N133" s="151"/>
      <c r="O133" s="151"/>
    </row>
    <row r="134" spans="14:15" x14ac:dyDescent="0.25">
      <c r="N134" s="151"/>
      <c r="O134" s="151"/>
    </row>
    <row r="135" spans="14:15" x14ac:dyDescent="0.25">
      <c r="N135" s="151"/>
      <c r="O135" s="151"/>
    </row>
    <row r="136" spans="14:15" x14ac:dyDescent="0.25">
      <c r="N136" s="151"/>
      <c r="O136" s="151"/>
    </row>
    <row r="137" spans="14:15" x14ac:dyDescent="0.25">
      <c r="N137" s="151"/>
      <c r="O137" s="151"/>
    </row>
    <row r="138" spans="14:15" x14ac:dyDescent="0.25">
      <c r="N138" s="151"/>
      <c r="O138" s="151"/>
    </row>
    <row r="139" spans="14:15" x14ac:dyDescent="0.25">
      <c r="N139" s="151"/>
      <c r="O139" s="151"/>
    </row>
    <row r="140" spans="14:15" x14ac:dyDescent="0.25">
      <c r="N140" s="151"/>
      <c r="O140" s="151"/>
    </row>
    <row r="141" spans="14:15" x14ac:dyDescent="0.25">
      <c r="N141" s="151"/>
      <c r="O141" s="151"/>
    </row>
    <row r="142" spans="14:15" x14ac:dyDescent="0.25">
      <c r="N142" s="151"/>
      <c r="O142" s="151"/>
    </row>
    <row r="143" spans="14:15" x14ac:dyDescent="0.25">
      <c r="N143" s="151"/>
      <c r="O143" s="151"/>
    </row>
    <row r="144" spans="14:15" x14ac:dyDescent="0.25">
      <c r="N144" s="151"/>
      <c r="O144" s="151"/>
    </row>
    <row r="145" spans="14:15" x14ac:dyDescent="0.25">
      <c r="N145" s="151"/>
      <c r="O145" s="151"/>
    </row>
    <row r="146" spans="14:15" x14ac:dyDescent="0.25">
      <c r="N146" s="151"/>
      <c r="O146" s="151"/>
    </row>
    <row r="147" spans="14:15" x14ac:dyDescent="0.25">
      <c r="N147" s="151"/>
      <c r="O147" s="151"/>
    </row>
    <row r="148" spans="14:15" x14ac:dyDescent="0.25">
      <c r="N148" s="151"/>
      <c r="O148" s="151"/>
    </row>
    <row r="149" spans="14:15" x14ac:dyDescent="0.25">
      <c r="N149" s="151"/>
      <c r="O149" s="151"/>
    </row>
    <row r="150" spans="14:15" x14ac:dyDescent="0.25">
      <c r="N150" s="151"/>
      <c r="O150" s="151"/>
    </row>
    <row r="151" spans="14:15" x14ac:dyDescent="0.25">
      <c r="N151" s="151"/>
      <c r="O151" s="151"/>
    </row>
    <row r="152" spans="14:15" x14ac:dyDescent="0.25">
      <c r="N152" s="151"/>
      <c r="O152" s="151"/>
    </row>
    <row r="153" spans="14:15" x14ac:dyDescent="0.25">
      <c r="N153" s="151"/>
      <c r="O153" s="151"/>
    </row>
    <row r="154" spans="14:15" x14ac:dyDescent="0.25">
      <c r="N154" s="151"/>
      <c r="O154" s="151"/>
    </row>
    <row r="155" spans="14:15" x14ac:dyDescent="0.25">
      <c r="N155" s="151"/>
      <c r="O155" s="151"/>
    </row>
    <row r="156" spans="14:15" x14ac:dyDescent="0.25">
      <c r="N156" s="151"/>
      <c r="O156" s="151"/>
    </row>
    <row r="157" spans="14:15" x14ac:dyDescent="0.25">
      <c r="N157" s="151"/>
      <c r="O157" s="151"/>
    </row>
    <row r="158" spans="14:15" x14ac:dyDescent="0.25">
      <c r="N158" s="151"/>
      <c r="O158" s="151"/>
    </row>
    <row r="159" spans="14:15" x14ac:dyDescent="0.25">
      <c r="N159" s="151"/>
      <c r="O159" s="151"/>
    </row>
    <row r="160" spans="14:15" x14ac:dyDescent="0.25">
      <c r="N160" s="151"/>
      <c r="O160" s="151"/>
    </row>
    <row r="161" spans="14:15" x14ac:dyDescent="0.25">
      <c r="N161" s="151"/>
      <c r="O161" s="151"/>
    </row>
    <row r="162" spans="14:15" x14ac:dyDescent="0.25">
      <c r="N162" s="151"/>
      <c r="O162" s="151"/>
    </row>
    <row r="163" spans="14:15" x14ac:dyDescent="0.25">
      <c r="N163" s="151"/>
      <c r="O163" s="151"/>
    </row>
    <row r="164" spans="14:15" x14ac:dyDescent="0.25">
      <c r="N164" s="151"/>
      <c r="O164" s="151"/>
    </row>
    <row r="165" spans="14:15" x14ac:dyDescent="0.25">
      <c r="N165" s="151"/>
      <c r="O165" s="151"/>
    </row>
    <row r="166" spans="14:15" x14ac:dyDescent="0.25">
      <c r="N166" s="151"/>
      <c r="O166" s="151"/>
    </row>
    <row r="167" spans="14:15" x14ac:dyDescent="0.25">
      <c r="N167" s="151"/>
      <c r="O167" s="151"/>
    </row>
    <row r="168" spans="14:15" x14ac:dyDescent="0.25">
      <c r="N168" s="151"/>
      <c r="O168" s="151"/>
    </row>
    <row r="169" spans="14:15" x14ac:dyDescent="0.25">
      <c r="N169" s="151"/>
      <c r="O169" s="151"/>
    </row>
    <row r="170" spans="14:15" x14ac:dyDescent="0.25">
      <c r="N170" s="151"/>
      <c r="O170" s="151"/>
    </row>
    <row r="171" spans="14:15" x14ac:dyDescent="0.25">
      <c r="N171" s="151"/>
      <c r="O171" s="151"/>
    </row>
    <row r="172" spans="14:15" x14ac:dyDescent="0.25">
      <c r="N172" s="151"/>
      <c r="O172" s="151"/>
    </row>
    <row r="173" spans="14:15" x14ac:dyDescent="0.25">
      <c r="N173" s="151"/>
      <c r="O173" s="151"/>
    </row>
    <row r="174" spans="14:15" x14ac:dyDescent="0.25">
      <c r="N174" s="151"/>
      <c r="O174" s="151"/>
    </row>
    <row r="175" spans="14:15" x14ac:dyDescent="0.25">
      <c r="N175" s="151"/>
      <c r="O175" s="151"/>
    </row>
    <row r="176" spans="14:15" x14ac:dyDescent="0.25">
      <c r="N176" s="151"/>
      <c r="O176" s="151"/>
    </row>
    <row r="177" spans="14:15" x14ac:dyDescent="0.25">
      <c r="N177" s="151"/>
      <c r="O177" s="151"/>
    </row>
    <row r="178" spans="14:15" x14ac:dyDescent="0.25">
      <c r="N178" s="151"/>
      <c r="O178" s="151"/>
    </row>
    <row r="179" spans="14:15" x14ac:dyDescent="0.25">
      <c r="N179" s="151"/>
      <c r="O179" s="151"/>
    </row>
    <row r="180" spans="14:15" x14ac:dyDescent="0.25">
      <c r="N180" s="151"/>
      <c r="O180" s="151"/>
    </row>
    <row r="181" spans="14:15" x14ac:dyDescent="0.25">
      <c r="N181" s="151"/>
      <c r="O181" s="151"/>
    </row>
    <row r="182" spans="14:15" x14ac:dyDescent="0.25">
      <c r="N182" s="151"/>
      <c r="O182" s="151"/>
    </row>
    <row r="183" spans="14:15" x14ac:dyDescent="0.25">
      <c r="N183" s="151"/>
      <c r="O183" s="151"/>
    </row>
    <row r="184" spans="14:15" x14ac:dyDescent="0.25">
      <c r="N184" s="151"/>
      <c r="O184" s="151"/>
    </row>
    <row r="185" spans="14:15" x14ac:dyDescent="0.25">
      <c r="N185" s="151"/>
      <c r="O185" s="151"/>
    </row>
    <row r="186" spans="14:15" x14ac:dyDescent="0.25">
      <c r="N186" s="151"/>
      <c r="O186" s="151"/>
    </row>
    <row r="187" spans="14:15" x14ac:dyDescent="0.25">
      <c r="N187" s="151"/>
      <c r="O187" s="151"/>
    </row>
    <row r="188" spans="14:15" x14ac:dyDescent="0.25">
      <c r="N188" s="151"/>
      <c r="O188" s="151"/>
    </row>
    <row r="189" spans="14:15" x14ac:dyDescent="0.25">
      <c r="N189" s="151"/>
      <c r="O189" s="151"/>
    </row>
    <row r="190" spans="14:15" x14ac:dyDescent="0.25">
      <c r="N190" s="151"/>
      <c r="O190" s="151"/>
    </row>
    <row r="191" spans="14:15" x14ac:dyDescent="0.25">
      <c r="N191" s="151"/>
      <c r="O191" s="151"/>
    </row>
    <row r="192" spans="14:15" x14ac:dyDescent="0.25">
      <c r="N192" s="151"/>
      <c r="O192" s="151"/>
    </row>
    <row r="193" spans="14:15" x14ac:dyDescent="0.25">
      <c r="N193" s="151"/>
      <c r="O193" s="151"/>
    </row>
    <row r="194" spans="14:15" x14ac:dyDescent="0.25">
      <c r="N194" s="151"/>
      <c r="O194" s="151"/>
    </row>
    <row r="195" spans="14:15" x14ac:dyDescent="0.25">
      <c r="N195" s="151"/>
      <c r="O195" s="151"/>
    </row>
    <row r="196" spans="14:15" x14ac:dyDescent="0.25">
      <c r="N196" s="151"/>
      <c r="O196" s="151"/>
    </row>
    <row r="197" spans="14:15" x14ac:dyDescent="0.25">
      <c r="N197" s="151"/>
      <c r="O197" s="151"/>
    </row>
    <row r="198" spans="14:15" x14ac:dyDescent="0.25">
      <c r="N198" s="151"/>
      <c r="O198" s="151"/>
    </row>
    <row r="199" spans="14:15" x14ac:dyDescent="0.25">
      <c r="N199" s="151"/>
      <c r="O199" s="151"/>
    </row>
    <row r="200" spans="14:15" x14ac:dyDescent="0.25">
      <c r="N200" s="151"/>
      <c r="O200" s="151"/>
    </row>
    <row r="201" spans="14:15" x14ac:dyDescent="0.25">
      <c r="N201" s="151"/>
      <c r="O201" s="151"/>
    </row>
    <row r="202" spans="14:15" x14ac:dyDescent="0.25">
      <c r="N202" s="151"/>
      <c r="O202" s="151"/>
    </row>
    <row r="203" spans="14:15" x14ac:dyDescent="0.25">
      <c r="N203" s="151"/>
      <c r="O203" s="151"/>
    </row>
    <row r="204" spans="14:15" x14ac:dyDescent="0.25">
      <c r="N204" s="151"/>
      <c r="O204" s="151"/>
    </row>
    <row r="205" spans="14:15" x14ac:dyDescent="0.25">
      <c r="N205" s="151"/>
      <c r="O205" s="151"/>
    </row>
    <row r="206" spans="14:15" x14ac:dyDescent="0.25">
      <c r="N206" s="151"/>
      <c r="O206" s="151"/>
    </row>
    <row r="207" spans="14:15" x14ac:dyDescent="0.25">
      <c r="N207" s="151"/>
      <c r="O207" s="151"/>
    </row>
    <row r="208" spans="14:15" x14ac:dyDescent="0.25">
      <c r="N208" s="151"/>
      <c r="O208" s="151"/>
    </row>
    <row r="209" spans="14:15" x14ac:dyDescent="0.25">
      <c r="N209" s="151"/>
      <c r="O209" s="151"/>
    </row>
    <row r="210" spans="14:15" x14ac:dyDescent="0.25">
      <c r="N210" s="151"/>
      <c r="O210" s="151"/>
    </row>
    <row r="211" spans="14:15" x14ac:dyDescent="0.25">
      <c r="N211" s="151"/>
      <c r="O211" s="151"/>
    </row>
    <row r="212" spans="14:15" x14ac:dyDescent="0.25">
      <c r="N212" s="151"/>
      <c r="O212" s="151"/>
    </row>
    <row r="213" spans="14:15" x14ac:dyDescent="0.25">
      <c r="N213" s="151"/>
      <c r="O213" s="151"/>
    </row>
    <row r="214" spans="14:15" x14ac:dyDescent="0.25">
      <c r="N214" s="151"/>
      <c r="O214" s="151"/>
    </row>
    <row r="215" spans="14:15" x14ac:dyDescent="0.25">
      <c r="N215" s="151"/>
      <c r="O215" s="151"/>
    </row>
    <row r="216" spans="14:15" x14ac:dyDescent="0.25">
      <c r="N216" s="151"/>
      <c r="O216" s="151"/>
    </row>
    <row r="217" spans="14:15" x14ac:dyDescent="0.25">
      <c r="N217" s="151"/>
      <c r="O217" s="151"/>
    </row>
    <row r="218" spans="14:15" x14ac:dyDescent="0.25">
      <c r="N218" s="151"/>
      <c r="O218" s="151"/>
    </row>
    <row r="219" spans="14:15" x14ac:dyDescent="0.25">
      <c r="N219" s="151"/>
      <c r="O219" s="151"/>
    </row>
    <row r="220" spans="14:15" x14ac:dyDescent="0.25">
      <c r="N220" s="151"/>
      <c r="O220" s="151"/>
    </row>
    <row r="221" spans="14:15" x14ac:dyDescent="0.25">
      <c r="N221" s="151"/>
      <c r="O221" s="151"/>
    </row>
    <row r="222" spans="14:15" x14ac:dyDescent="0.25">
      <c r="N222" s="151"/>
      <c r="O222" s="151"/>
    </row>
    <row r="223" spans="14:15" x14ac:dyDescent="0.25">
      <c r="N223" s="151"/>
      <c r="O223" s="151"/>
    </row>
    <row r="224" spans="14:15" x14ac:dyDescent="0.25">
      <c r="N224" s="151"/>
      <c r="O224" s="151"/>
    </row>
    <row r="225" spans="14:15" x14ac:dyDescent="0.25">
      <c r="N225" s="151"/>
      <c r="O225" s="151"/>
    </row>
    <row r="226" spans="14:15" x14ac:dyDescent="0.25">
      <c r="N226" s="151"/>
      <c r="O226" s="151"/>
    </row>
    <row r="227" spans="14:15" x14ac:dyDescent="0.25">
      <c r="N227" s="151"/>
      <c r="O227" s="151"/>
    </row>
    <row r="228" spans="14:15" x14ac:dyDescent="0.25">
      <c r="N228" s="151"/>
      <c r="O228" s="151"/>
    </row>
    <row r="229" spans="14:15" x14ac:dyDescent="0.25">
      <c r="N229" s="151"/>
      <c r="O229" s="151"/>
    </row>
    <row r="230" spans="14:15" x14ac:dyDescent="0.25">
      <c r="N230" s="151"/>
      <c r="O230" s="151"/>
    </row>
    <row r="231" spans="14:15" x14ac:dyDescent="0.25">
      <c r="N231" s="151"/>
      <c r="O231" s="151"/>
    </row>
    <row r="232" spans="14:15" x14ac:dyDescent="0.25">
      <c r="N232" s="151"/>
      <c r="O232" s="151"/>
    </row>
    <row r="233" spans="14:15" x14ac:dyDescent="0.25">
      <c r="N233" s="151"/>
      <c r="O233" s="151"/>
    </row>
    <row r="234" spans="14:15" x14ac:dyDescent="0.25">
      <c r="N234" s="151"/>
      <c r="O234" s="151"/>
    </row>
    <row r="235" spans="14:15" x14ac:dyDescent="0.25">
      <c r="N235" s="151"/>
      <c r="O235" s="151"/>
    </row>
    <row r="236" spans="14:15" x14ac:dyDescent="0.25">
      <c r="N236" s="151"/>
      <c r="O236" s="151"/>
    </row>
    <row r="237" spans="14:15" x14ac:dyDescent="0.25">
      <c r="N237" s="151"/>
      <c r="O237" s="151"/>
    </row>
    <row r="238" spans="14:15" x14ac:dyDescent="0.25">
      <c r="N238" s="151"/>
      <c r="O238" s="151"/>
    </row>
    <row r="239" spans="14:15" x14ac:dyDescent="0.25">
      <c r="N239" s="151"/>
      <c r="O239" s="151"/>
    </row>
    <row r="240" spans="14:15" x14ac:dyDescent="0.25">
      <c r="N240" s="151"/>
      <c r="O240" s="151"/>
    </row>
    <row r="241" spans="14:15" x14ac:dyDescent="0.25">
      <c r="N241" s="151"/>
      <c r="O241" s="151"/>
    </row>
    <row r="242" spans="14:15" x14ac:dyDescent="0.25">
      <c r="N242" s="151"/>
      <c r="O242" s="151"/>
    </row>
    <row r="243" spans="14:15" x14ac:dyDescent="0.25">
      <c r="N243" s="151"/>
      <c r="O243" s="151"/>
    </row>
    <row r="244" spans="14:15" x14ac:dyDescent="0.25">
      <c r="N244" s="151"/>
      <c r="O244" s="151"/>
    </row>
    <row r="245" spans="14:15" x14ac:dyDescent="0.25">
      <c r="N245" s="151"/>
      <c r="O245" s="151"/>
    </row>
    <row r="246" spans="14:15" x14ac:dyDescent="0.25">
      <c r="N246" s="151"/>
      <c r="O246" s="151"/>
    </row>
    <row r="247" spans="14:15" x14ac:dyDescent="0.25">
      <c r="N247" s="151"/>
      <c r="O247" s="151"/>
    </row>
    <row r="248" spans="14:15" x14ac:dyDescent="0.25">
      <c r="N248" s="151"/>
      <c r="O248" s="151"/>
    </row>
    <row r="249" spans="14:15" x14ac:dyDescent="0.25">
      <c r="N249" s="151"/>
      <c r="O249" s="151"/>
    </row>
    <row r="250" spans="14:15" x14ac:dyDescent="0.25">
      <c r="N250" s="151"/>
      <c r="O250" s="151"/>
    </row>
    <row r="251" spans="14:15" x14ac:dyDescent="0.25">
      <c r="N251" s="151"/>
      <c r="O251" s="151"/>
    </row>
    <row r="252" spans="14:15" x14ac:dyDescent="0.25">
      <c r="N252" s="151"/>
      <c r="O252" s="151"/>
    </row>
    <row r="253" spans="14:15" x14ac:dyDescent="0.25">
      <c r="N253" s="151"/>
      <c r="O253" s="151"/>
    </row>
    <row r="254" spans="14:15" x14ac:dyDescent="0.25">
      <c r="N254" s="151"/>
      <c r="O254" s="151"/>
    </row>
    <row r="255" spans="14:15" x14ac:dyDescent="0.25">
      <c r="N255" s="151"/>
      <c r="O255" s="151"/>
    </row>
    <row r="256" spans="14:15" x14ac:dyDescent="0.25">
      <c r="N256" s="151"/>
      <c r="O256" s="151"/>
    </row>
    <row r="257" spans="14:15" x14ac:dyDescent="0.25">
      <c r="N257" s="151"/>
      <c r="O257" s="151"/>
    </row>
    <row r="258" spans="14:15" x14ac:dyDescent="0.25">
      <c r="N258" s="151"/>
      <c r="O258" s="151"/>
    </row>
    <row r="259" spans="14:15" x14ac:dyDescent="0.25">
      <c r="N259" s="151"/>
      <c r="O259" s="151"/>
    </row>
    <row r="260" spans="14:15" x14ac:dyDescent="0.25">
      <c r="N260" s="151"/>
      <c r="O260" s="151"/>
    </row>
    <row r="261" spans="14:15" x14ac:dyDescent="0.25">
      <c r="N261" s="151"/>
      <c r="O261" s="151"/>
    </row>
    <row r="262" spans="14:15" x14ac:dyDescent="0.25">
      <c r="N262" s="151"/>
      <c r="O262" s="151"/>
    </row>
    <row r="263" spans="14:15" x14ac:dyDescent="0.25">
      <c r="N263" s="151"/>
      <c r="O263" s="151"/>
    </row>
    <row r="264" spans="14:15" x14ac:dyDescent="0.25">
      <c r="N264" s="151"/>
      <c r="O264" s="151"/>
    </row>
    <row r="265" spans="14:15" x14ac:dyDescent="0.25">
      <c r="N265" s="151"/>
      <c r="O265" s="151"/>
    </row>
    <row r="266" spans="14:15" x14ac:dyDescent="0.25">
      <c r="N266" s="151"/>
      <c r="O266" s="151"/>
    </row>
    <row r="267" spans="14:15" x14ac:dyDescent="0.25">
      <c r="N267" s="151"/>
      <c r="O267" s="151"/>
    </row>
    <row r="268" spans="14:15" x14ac:dyDescent="0.25">
      <c r="N268" s="151"/>
      <c r="O268" s="151"/>
    </row>
    <row r="269" spans="14:15" x14ac:dyDescent="0.25">
      <c r="N269" s="151"/>
      <c r="O269" s="151"/>
    </row>
    <row r="270" spans="14:15" x14ac:dyDescent="0.25">
      <c r="N270" s="151"/>
      <c r="O270" s="151"/>
    </row>
    <row r="271" spans="14:15" x14ac:dyDescent="0.25">
      <c r="N271" s="151"/>
      <c r="O271" s="151"/>
    </row>
    <row r="272" spans="14:15" x14ac:dyDescent="0.25">
      <c r="N272" s="151"/>
      <c r="O272" s="151"/>
    </row>
    <row r="273" spans="14:15" x14ac:dyDescent="0.25">
      <c r="N273" s="151"/>
      <c r="O273" s="151"/>
    </row>
    <row r="274" spans="14:15" x14ac:dyDescent="0.25">
      <c r="N274" s="151"/>
      <c r="O274" s="151"/>
    </row>
    <row r="275" spans="14:15" x14ac:dyDescent="0.25">
      <c r="N275" s="151"/>
      <c r="O275" s="151"/>
    </row>
    <row r="276" spans="14:15" x14ac:dyDescent="0.25">
      <c r="N276" s="151"/>
      <c r="O276" s="151"/>
    </row>
    <row r="277" spans="14:15" x14ac:dyDescent="0.25">
      <c r="N277" s="151"/>
      <c r="O277" s="151"/>
    </row>
    <row r="278" spans="14:15" x14ac:dyDescent="0.25">
      <c r="N278" s="151"/>
      <c r="O278" s="151"/>
    </row>
    <row r="279" spans="14:15" x14ac:dyDescent="0.25">
      <c r="N279" s="151"/>
      <c r="O279" s="151"/>
    </row>
    <row r="280" spans="14:15" x14ac:dyDescent="0.25">
      <c r="N280" s="151"/>
      <c r="O280" s="151"/>
    </row>
    <row r="281" spans="14:15" x14ac:dyDescent="0.25">
      <c r="N281" s="151"/>
      <c r="O281" s="151"/>
    </row>
    <row r="282" spans="14:15" x14ac:dyDescent="0.25">
      <c r="N282" s="151"/>
      <c r="O282" s="151"/>
    </row>
    <row r="283" spans="14:15" x14ac:dyDescent="0.25">
      <c r="N283" s="151"/>
      <c r="O283" s="151"/>
    </row>
    <row r="284" spans="14:15" x14ac:dyDescent="0.25">
      <c r="N284" s="151"/>
      <c r="O284" s="151"/>
    </row>
    <row r="285" spans="14:15" x14ac:dyDescent="0.25">
      <c r="N285" s="151"/>
      <c r="O285" s="151"/>
    </row>
    <row r="286" spans="14:15" x14ac:dyDescent="0.25">
      <c r="N286" s="151"/>
      <c r="O286" s="151"/>
    </row>
    <row r="287" spans="14:15" x14ac:dyDescent="0.25">
      <c r="N287" s="151"/>
      <c r="O287" s="151"/>
    </row>
    <row r="288" spans="14:15" x14ac:dyDescent="0.25">
      <c r="N288" s="151"/>
      <c r="O288" s="151"/>
    </row>
    <row r="289" spans="14:15" x14ac:dyDescent="0.25">
      <c r="N289" s="151"/>
      <c r="O289" s="151"/>
    </row>
    <row r="290" spans="14:15" x14ac:dyDescent="0.25">
      <c r="N290" s="151"/>
      <c r="O290" s="151"/>
    </row>
    <row r="291" spans="14:15" x14ac:dyDescent="0.25">
      <c r="N291" s="151"/>
      <c r="O291" s="151"/>
    </row>
    <row r="292" spans="14:15" x14ac:dyDescent="0.25">
      <c r="N292" s="151"/>
      <c r="O292" s="151"/>
    </row>
    <row r="293" spans="14:15" x14ac:dyDescent="0.25">
      <c r="N293" s="151"/>
      <c r="O293" s="151"/>
    </row>
    <row r="294" spans="14:15" x14ac:dyDescent="0.25">
      <c r="N294" s="151"/>
      <c r="O294" s="151"/>
    </row>
    <row r="295" spans="14:15" x14ac:dyDescent="0.25">
      <c r="N295" s="151"/>
      <c r="O295" s="151"/>
    </row>
    <row r="296" spans="14:15" x14ac:dyDescent="0.25">
      <c r="N296" s="151"/>
      <c r="O296" s="151"/>
    </row>
    <row r="297" spans="14:15" x14ac:dyDescent="0.25">
      <c r="N297" s="151"/>
      <c r="O297" s="151"/>
    </row>
    <row r="298" spans="14:15" x14ac:dyDescent="0.25">
      <c r="N298" s="151"/>
      <c r="O298" s="151"/>
    </row>
    <row r="299" spans="14:15" x14ac:dyDescent="0.25">
      <c r="N299" s="151"/>
      <c r="O299" s="151"/>
    </row>
    <row r="300" spans="14:15" x14ac:dyDescent="0.25">
      <c r="N300" s="151"/>
      <c r="O300" s="151"/>
    </row>
    <row r="301" spans="14:15" x14ac:dyDescent="0.25">
      <c r="N301" s="151"/>
      <c r="O301" s="151"/>
    </row>
    <row r="302" spans="14:15" x14ac:dyDescent="0.25">
      <c r="N302" s="151"/>
      <c r="O302" s="151"/>
    </row>
    <row r="303" spans="14:15" x14ac:dyDescent="0.25">
      <c r="N303" s="151"/>
      <c r="O303" s="151"/>
    </row>
    <row r="304" spans="14:15" x14ac:dyDescent="0.25">
      <c r="N304" s="151"/>
      <c r="O304" s="151"/>
    </row>
    <row r="305" spans="14:15" x14ac:dyDescent="0.25">
      <c r="N305" s="151"/>
      <c r="O305" s="151"/>
    </row>
    <row r="306" spans="14:15" x14ac:dyDescent="0.25">
      <c r="N306" s="151"/>
      <c r="O306" s="151"/>
    </row>
    <row r="307" spans="14:15" x14ac:dyDescent="0.25">
      <c r="N307" s="151"/>
      <c r="O307" s="151"/>
    </row>
    <row r="308" spans="14:15" x14ac:dyDescent="0.25">
      <c r="N308" s="151"/>
      <c r="O308" s="151"/>
    </row>
    <row r="309" spans="14:15" x14ac:dyDescent="0.25">
      <c r="N309" s="151"/>
      <c r="O309" s="151"/>
    </row>
    <row r="310" spans="14:15" x14ac:dyDescent="0.25">
      <c r="N310" s="151"/>
      <c r="O310" s="151"/>
    </row>
    <row r="311" spans="14:15" x14ac:dyDescent="0.25">
      <c r="N311" s="151"/>
      <c r="O311" s="151"/>
    </row>
    <row r="312" spans="14:15" x14ac:dyDescent="0.25">
      <c r="N312" s="151"/>
      <c r="O312" s="151"/>
    </row>
    <row r="313" spans="14:15" x14ac:dyDescent="0.25">
      <c r="N313" s="151"/>
      <c r="O313" s="151"/>
    </row>
    <row r="314" spans="14:15" x14ac:dyDescent="0.25">
      <c r="N314" s="151"/>
      <c r="O314" s="151"/>
    </row>
    <row r="315" spans="14:15" x14ac:dyDescent="0.25">
      <c r="N315" s="151"/>
      <c r="O315" s="151"/>
    </row>
    <row r="316" spans="14:15" x14ac:dyDescent="0.25">
      <c r="N316" s="151"/>
      <c r="O316" s="151"/>
    </row>
    <row r="317" spans="14:15" x14ac:dyDescent="0.25">
      <c r="N317" s="151"/>
      <c r="O317" s="151"/>
    </row>
    <row r="318" spans="14:15" x14ac:dyDescent="0.25">
      <c r="N318" s="151"/>
      <c r="O318" s="151"/>
    </row>
    <row r="319" spans="14:15" x14ac:dyDescent="0.25">
      <c r="N319" s="151"/>
      <c r="O319" s="151"/>
    </row>
    <row r="320" spans="14:15" x14ac:dyDescent="0.25">
      <c r="N320" s="151"/>
      <c r="O320" s="151"/>
    </row>
    <row r="321" spans="14:15" x14ac:dyDescent="0.25">
      <c r="N321" s="151"/>
      <c r="O321" s="151"/>
    </row>
    <row r="322" spans="14:15" x14ac:dyDescent="0.25">
      <c r="N322" s="151"/>
      <c r="O322" s="151"/>
    </row>
    <row r="323" spans="14:15" x14ac:dyDescent="0.25">
      <c r="N323" s="151"/>
      <c r="O323" s="151"/>
    </row>
    <row r="324" spans="14:15" x14ac:dyDescent="0.25">
      <c r="N324" s="151"/>
      <c r="O324" s="151"/>
    </row>
    <row r="325" spans="14:15" x14ac:dyDescent="0.25">
      <c r="N325" s="151"/>
      <c r="O325" s="151"/>
    </row>
    <row r="326" spans="14:15" x14ac:dyDescent="0.25">
      <c r="N326" s="151"/>
      <c r="O326" s="151"/>
    </row>
    <row r="327" spans="14:15" x14ac:dyDescent="0.25">
      <c r="N327" s="151"/>
      <c r="O327" s="151"/>
    </row>
    <row r="328" spans="14:15" x14ac:dyDescent="0.25">
      <c r="N328" s="151"/>
      <c r="O328" s="151"/>
    </row>
    <row r="329" spans="14:15" x14ac:dyDescent="0.25">
      <c r="N329" s="151"/>
      <c r="O329" s="151"/>
    </row>
    <row r="330" spans="14:15" x14ac:dyDescent="0.25">
      <c r="N330" s="151"/>
      <c r="O330" s="151"/>
    </row>
    <row r="331" spans="14:15" x14ac:dyDescent="0.25">
      <c r="N331" s="151"/>
      <c r="O331" s="151"/>
    </row>
    <row r="332" spans="14:15" x14ac:dyDescent="0.25">
      <c r="N332" s="151"/>
      <c r="O332" s="151"/>
    </row>
    <row r="333" spans="14:15" x14ac:dyDescent="0.25">
      <c r="N333" s="151"/>
      <c r="O333" s="151"/>
    </row>
    <row r="334" spans="14:15" x14ac:dyDescent="0.25">
      <c r="N334" s="151"/>
      <c r="O334" s="151"/>
    </row>
    <row r="335" spans="14:15" x14ac:dyDescent="0.25">
      <c r="N335" s="151"/>
      <c r="O335" s="151"/>
    </row>
    <row r="336" spans="14:15" x14ac:dyDescent="0.25">
      <c r="N336" s="151"/>
      <c r="O336" s="151"/>
    </row>
    <row r="337" spans="14:15" x14ac:dyDescent="0.25">
      <c r="N337" s="151"/>
      <c r="O337" s="151"/>
    </row>
    <row r="338" spans="14:15" x14ac:dyDescent="0.25">
      <c r="N338" s="151"/>
      <c r="O338" s="151"/>
    </row>
    <row r="339" spans="14:15" x14ac:dyDescent="0.25">
      <c r="N339" s="151"/>
      <c r="O339" s="151"/>
    </row>
    <row r="340" spans="14:15" x14ac:dyDescent="0.25">
      <c r="N340" s="151"/>
      <c r="O340" s="151"/>
    </row>
    <row r="341" spans="14:15" x14ac:dyDescent="0.25">
      <c r="N341" s="151"/>
      <c r="O341" s="151"/>
    </row>
    <row r="342" spans="14:15" x14ac:dyDescent="0.25">
      <c r="N342" s="151"/>
      <c r="O342" s="151"/>
    </row>
    <row r="343" spans="14:15" x14ac:dyDescent="0.25">
      <c r="N343" s="151"/>
      <c r="O343" s="151"/>
    </row>
    <row r="344" spans="14:15" x14ac:dyDescent="0.25">
      <c r="N344" s="151"/>
      <c r="O344" s="151"/>
    </row>
    <row r="345" spans="14:15" x14ac:dyDescent="0.25">
      <c r="N345" s="151"/>
      <c r="O345" s="151"/>
    </row>
    <row r="346" spans="14:15" x14ac:dyDescent="0.25">
      <c r="N346" s="151"/>
      <c r="O346" s="151"/>
    </row>
    <row r="347" spans="14:15" x14ac:dyDescent="0.25">
      <c r="N347" s="151"/>
      <c r="O347" s="151"/>
    </row>
    <row r="348" spans="14:15" x14ac:dyDescent="0.25">
      <c r="N348" s="151"/>
      <c r="O348" s="151"/>
    </row>
    <row r="349" spans="14:15" x14ac:dyDescent="0.25">
      <c r="N349" s="151"/>
      <c r="O349" s="151"/>
    </row>
    <row r="350" spans="14:15" x14ac:dyDescent="0.25">
      <c r="N350" s="151"/>
      <c r="O350" s="151"/>
    </row>
    <row r="351" spans="14:15" x14ac:dyDescent="0.25">
      <c r="N351" s="151"/>
      <c r="O351" s="151"/>
    </row>
    <row r="352" spans="14:15" x14ac:dyDescent="0.25">
      <c r="N352" s="151"/>
      <c r="O352" s="151"/>
    </row>
    <row r="353" spans="14:15" x14ac:dyDescent="0.25">
      <c r="N353" s="151"/>
      <c r="O353" s="151"/>
    </row>
    <row r="354" spans="14:15" x14ac:dyDescent="0.25">
      <c r="N354" s="151"/>
      <c r="O354" s="151"/>
    </row>
    <row r="355" spans="14:15" x14ac:dyDescent="0.25">
      <c r="N355" s="151"/>
      <c r="O355" s="151"/>
    </row>
    <row r="356" spans="14:15" x14ac:dyDescent="0.25">
      <c r="N356" s="151"/>
      <c r="O356" s="151"/>
    </row>
    <row r="357" spans="14:15" x14ac:dyDescent="0.25">
      <c r="N357" s="151"/>
      <c r="O357" s="151"/>
    </row>
    <row r="358" spans="14:15" x14ac:dyDescent="0.25">
      <c r="N358" s="151"/>
      <c r="O358" s="151"/>
    </row>
    <row r="359" spans="14:15" x14ac:dyDescent="0.25">
      <c r="N359" s="151"/>
      <c r="O359" s="151"/>
    </row>
    <row r="360" spans="14:15" x14ac:dyDescent="0.25">
      <c r="N360" s="151"/>
      <c r="O360" s="151"/>
    </row>
    <row r="361" spans="14:15" x14ac:dyDescent="0.25">
      <c r="N361" s="151"/>
      <c r="O361" s="151"/>
    </row>
    <row r="362" spans="14:15" x14ac:dyDescent="0.25">
      <c r="N362" s="151"/>
      <c r="O362" s="151"/>
    </row>
    <row r="363" spans="14:15" x14ac:dyDescent="0.25">
      <c r="N363" s="151"/>
      <c r="O363" s="151"/>
    </row>
    <row r="364" spans="14:15" x14ac:dyDescent="0.25">
      <c r="N364" s="151"/>
      <c r="O364" s="151"/>
    </row>
  </sheetData>
  <hyperlinks>
    <hyperlink ref="A2" location="SOMMAIRE!A1" display="Retour sommaire"/>
  </hyperlinks>
  <pageMargins left="0.75" right="0.75" top="1" bottom="1" header="0.4921259845" footer="0.492125984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15"/>
  <sheetViews>
    <sheetView workbookViewId="0">
      <selection activeCell="A2" sqref="A2"/>
    </sheetView>
  </sheetViews>
  <sheetFormatPr baseColWidth="10" defaultColWidth="10.85546875" defaultRowHeight="15" x14ac:dyDescent="0.25"/>
  <cols>
    <col min="1" max="1" width="10.85546875" style="29"/>
    <col min="2" max="2" width="18.42578125" style="29" customWidth="1"/>
    <col min="3" max="6" width="21.85546875" style="29" customWidth="1"/>
    <col min="7" max="16384" width="10.85546875" style="29"/>
  </cols>
  <sheetData>
    <row r="1" spans="1:6" ht="15.75" x14ac:dyDescent="0.25">
      <c r="A1" s="124" t="s">
        <v>142</v>
      </c>
      <c r="F1" s="157"/>
    </row>
    <row r="2" spans="1:6" x14ac:dyDescent="0.25">
      <c r="A2" s="434" t="s">
        <v>197</v>
      </c>
      <c r="F2" s="157"/>
    </row>
    <row r="3" spans="1:6" ht="15.75" thickBot="1" x14ac:dyDescent="0.3"/>
    <row r="4" spans="1:6" ht="15.75" x14ac:dyDescent="0.25">
      <c r="B4" s="642" t="s">
        <v>62</v>
      </c>
      <c r="C4" s="645" t="s">
        <v>63</v>
      </c>
      <c r="D4" s="646"/>
      <c r="E4" s="646"/>
      <c r="F4" s="647"/>
    </row>
    <row r="5" spans="1:6" ht="16.5" thickBot="1" x14ac:dyDescent="0.3">
      <c r="B5" s="643"/>
      <c r="C5" s="648" t="s">
        <v>64</v>
      </c>
      <c r="D5" s="649"/>
      <c r="E5" s="649"/>
      <c r="F5" s="650"/>
    </row>
    <row r="6" spans="1:6" ht="27" customHeight="1" thickBot="1" x14ac:dyDescent="0.3">
      <c r="B6" s="644"/>
      <c r="C6" s="158" t="s">
        <v>65</v>
      </c>
      <c r="D6" s="159" t="s">
        <v>66</v>
      </c>
      <c r="E6" s="159" t="s">
        <v>67</v>
      </c>
      <c r="F6" s="159" t="s">
        <v>68</v>
      </c>
    </row>
    <row r="7" spans="1:6" ht="30" customHeight="1" thickBot="1" x14ac:dyDescent="0.3">
      <c r="B7" s="160" t="s">
        <v>69</v>
      </c>
      <c r="C7" s="161" t="s">
        <v>70</v>
      </c>
      <c r="D7" s="161" t="s">
        <v>71</v>
      </c>
      <c r="E7" s="161" t="s">
        <v>72</v>
      </c>
      <c r="F7" s="161" t="s">
        <v>73</v>
      </c>
    </row>
    <row r="8" spans="1:6" ht="30" customHeight="1" thickBot="1" x14ac:dyDescent="0.3">
      <c r="B8" s="160" t="s">
        <v>74</v>
      </c>
      <c r="C8" s="161"/>
      <c r="D8" s="162" t="s">
        <v>75</v>
      </c>
      <c r="E8" s="161"/>
      <c r="F8" s="161"/>
    </row>
    <row r="9" spans="1:6" ht="30" customHeight="1" thickBot="1" x14ac:dyDescent="0.3">
      <c r="B9" s="160" t="s">
        <v>76</v>
      </c>
      <c r="C9" s="162"/>
      <c r="D9" s="162" t="s">
        <v>77</v>
      </c>
      <c r="E9" s="162"/>
      <c r="F9" s="161"/>
    </row>
    <row r="12" spans="1:6" ht="36.75" customHeight="1" x14ac:dyDescent="0.25"/>
    <row r="13" spans="1:6" ht="38.25" customHeight="1" x14ac:dyDescent="0.25"/>
    <row r="14" spans="1:6" ht="38.25" customHeight="1" x14ac:dyDescent="0.25"/>
    <row r="15" spans="1:6" ht="38.25" customHeight="1" x14ac:dyDescent="0.25">
      <c r="F15" s="117" t="s">
        <v>78</v>
      </c>
    </row>
  </sheetData>
  <mergeCells count="3">
    <mergeCell ref="B4:B6"/>
    <mergeCell ref="C4:F4"/>
    <mergeCell ref="C5:F5"/>
  </mergeCells>
  <hyperlinks>
    <hyperlink ref="A2" location="SOMMAIRE!A1" display="Retour sommaire"/>
  </hyperlinks>
  <pageMargins left="0.78740157499999996" right="0.78740157499999996" top="0.984251969" bottom="0.984251969" header="0.3" footer="0.3"/>
  <pageSetup paperSize="9" scale="82"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23"/>
  <sheetViews>
    <sheetView workbookViewId="0">
      <selection activeCell="A2" sqref="A2"/>
    </sheetView>
  </sheetViews>
  <sheetFormatPr baseColWidth="10" defaultColWidth="10.85546875" defaultRowHeight="15.75" x14ac:dyDescent="0.25"/>
  <cols>
    <col min="1" max="1" width="10.85546875" style="20"/>
    <col min="2" max="2" width="33.42578125" style="167" customWidth="1"/>
    <col min="3" max="3" width="26.42578125" style="20" bestFit="1" customWidth="1"/>
    <col min="4" max="13" width="8.7109375" style="20" customWidth="1"/>
    <col min="14" max="16384" width="10.85546875" style="20"/>
  </cols>
  <sheetData>
    <row r="1" spans="1:11" x14ac:dyDescent="0.25">
      <c r="A1" s="124" t="s">
        <v>203</v>
      </c>
      <c r="B1" s="76"/>
      <c r="C1" s="2"/>
      <c r="D1" s="2"/>
      <c r="E1" s="2"/>
      <c r="F1" s="2"/>
      <c r="G1" s="2"/>
      <c r="H1" s="2"/>
      <c r="I1" s="2"/>
      <c r="J1" s="2"/>
      <c r="K1" s="2"/>
    </row>
    <row r="2" spans="1:11" x14ac:dyDescent="0.25">
      <c r="A2" s="434" t="s">
        <v>197</v>
      </c>
      <c r="D2" s="168"/>
      <c r="E2" s="168"/>
      <c r="F2" s="168"/>
      <c r="G2" s="168"/>
    </row>
    <row r="3" spans="1:11" ht="16.5" thickBot="1" x14ac:dyDescent="0.3"/>
    <row r="4" spans="1:11" s="167" customFormat="1" ht="24.75" customHeight="1" thickBot="1" x14ac:dyDescent="0.3">
      <c r="B4" s="169"/>
      <c r="C4" s="170" t="s">
        <v>86</v>
      </c>
      <c r="D4" s="171">
        <v>2021</v>
      </c>
      <c r="E4" s="171">
        <v>2022</v>
      </c>
      <c r="F4" s="171">
        <v>2023</v>
      </c>
      <c r="G4" s="171">
        <v>2024</v>
      </c>
      <c r="H4" s="171">
        <v>2025</v>
      </c>
      <c r="I4" s="171">
        <v>2026</v>
      </c>
      <c r="J4" s="172">
        <v>2027</v>
      </c>
    </row>
    <row r="5" spans="1:11" s="167" customFormat="1" ht="32.25" thickBot="1" x14ac:dyDescent="0.3">
      <c r="B5" s="173" t="s">
        <v>87</v>
      </c>
      <c r="C5" s="174" t="s">
        <v>88</v>
      </c>
      <c r="D5" s="175">
        <v>6.4349999999999991E-2</v>
      </c>
      <c r="E5" s="175">
        <v>2.4550000000000002E-2</v>
      </c>
      <c r="F5" s="176"/>
      <c r="G5" s="176"/>
      <c r="H5" s="176"/>
      <c r="I5" s="176"/>
      <c r="J5" s="177"/>
    </row>
    <row r="6" spans="1:11" ht="26.25" customHeight="1" thickBot="1" x14ac:dyDescent="0.3">
      <c r="B6" s="651" t="s">
        <v>89</v>
      </c>
      <c r="C6" s="178" t="s">
        <v>88</v>
      </c>
      <c r="D6" s="179">
        <v>6.8000000000000005E-2</v>
      </c>
      <c r="E6" s="179">
        <v>2.5999999999999999E-2</v>
      </c>
      <c r="F6" s="179">
        <v>0.01</v>
      </c>
      <c r="G6" s="179">
        <v>1.6E-2</v>
      </c>
      <c r="H6" s="179">
        <v>1.7000000000000001E-2</v>
      </c>
      <c r="I6" s="179">
        <v>1.7000000000000001E-2</v>
      </c>
      <c r="J6" s="180">
        <v>1.7999999999999999E-2</v>
      </c>
    </row>
    <row r="7" spans="1:11" ht="26.25" customHeight="1" thickBot="1" x14ac:dyDescent="0.3">
      <c r="B7" s="651"/>
      <c r="C7" s="181" t="s">
        <v>90</v>
      </c>
      <c r="D7" s="182">
        <v>1.2999999999999999E-2</v>
      </c>
      <c r="E7" s="183">
        <v>1.35E-2</v>
      </c>
      <c r="F7" s="183">
        <v>1.35E-2</v>
      </c>
      <c r="G7" s="183">
        <v>1.35E-2</v>
      </c>
      <c r="H7" s="183">
        <v>1.35E-2</v>
      </c>
      <c r="I7" s="183">
        <v>1.35E-2</v>
      </c>
      <c r="J7" s="184">
        <v>1.35E-2</v>
      </c>
    </row>
    <row r="8" spans="1:11" ht="26.25" customHeight="1" thickBot="1" x14ac:dyDescent="0.3">
      <c r="B8" s="651"/>
      <c r="C8" s="185" t="s">
        <v>91</v>
      </c>
      <c r="D8" s="186">
        <v>-2.4E-2</v>
      </c>
      <c r="E8" s="186">
        <v>-1.0999999999999999E-2</v>
      </c>
      <c r="F8" s="186">
        <v>-1.4999999999999999E-2</v>
      </c>
      <c r="G8" s="186">
        <v>-1.2999999999999999E-2</v>
      </c>
      <c r="H8" s="186">
        <v>-8.9999999999999993E-3</v>
      </c>
      <c r="I8" s="186">
        <v>-5.0000000000000001E-3</v>
      </c>
      <c r="J8" s="187">
        <v>0</v>
      </c>
    </row>
    <row r="9" spans="1:11" ht="26.25" customHeight="1" thickBot="1" x14ac:dyDescent="0.3">
      <c r="B9" s="652" t="s">
        <v>92</v>
      </c>
      <c r="C9" s="188" t="s">
        <v>88</v>
      </c>
      <c r="D9" s="189">
        <v>6.7599999999999993E-2</v>
      </c>
      <c r="E9" s="189">
        <v>2.53E-2</v>
      </c>
      <c r="F9" s="189">
        <v>1.3999999999999999E-2</v>
      </c>
      <c r="G9" s="189">
        <v>1.6E-2</v>
      </c>
      <c r="H9" s="189">
        <v>1.72E-2</v>
      </c>
      <c r="I9" s="189">
        <v>1.72E-2</v>
      </c>
      <c r="J9" s="190">
        <v>1.8200000000000001E-2</v>
      </c>
    </row>
    <row r="10" spans="1:11" ht="26.25" customHeight="1" thickBot="1" x14ac:dyDescent="0.3">
      <c r="B10" s="652"/>
      <c r="C10" s="191" t="s">
        <v>90</v>
      </c>
      <c r="D10" s="192">
        <v>1.3000000000000001E-2</v>
      </c>
      <c r="E10" s="193">
        <v>1.3500000000000002E-2</v>
      </c>
      <c r="F10" s="193">
        <v>1.3500000000000002E-2</v>
      </c>
      <c r="G10" s="193">
        <v>1.3500000000000002E-2</v>
      </c>
      <c r="H10" s="193">
        <v>1.3500000000000002E-2</v>
      </c>
      <c r="I10" s="193">
        <v>1.3500000000000002E-2</v>
      </c>
      <c r="J10" s="194">
        <v>1.3500000000000002E-2</v>
      </c>
    </row>
    <row r="11" spans="1:11" ht="26.25" customHeight="1" thickBot="1" x14ac:dyDescent="0.3">
      <c r="B11" s="652"/>
      <c r="C11" s="195" t="s">
        <v>91</v>
      </c>
      <c r="D11" s="196">
        <v>-2.5999999999999999E-2</v>
      </c>
      <c r="E11" s="196">
        <v>-1.4E-2</v>
      </c>
      <c r="F11" s="196">
        <v>-1.4E-2</v>
      </c>
      <c r="G11" s="196">
        <v>-1.2E-2</v>
      </c>
      <c r="H11" s="196">
        <v>-8.0000000000000002E-3</v>
      </c>
      <c r="I11" s="196">
        <v>-4.0000000000000001E-3</v>
      </c>
      <c r="J11" s="197">
        <v>0</v>
      </c>
    </row>
    <row r="18" spans="2:10" x14ac:dyDescent="0.25">
      <c r="B18" s="198"/>
      <c r="D18" s="199"/>
      <c r="E18" s="199"/>
      <c r="F18" s="199"/>
      <c r="G18" s="199"/>
      <c r="H18" s="199"/>
      <c r="I18" s="199"/>
      <c r="J18" s="199"/>
    </row>
    <row r="19" spans="2:10" x14ac:dyDescent="0.25">
      <c r="D19" s="199"/>
      <c r="E19" s="199"/>
      <c r="F19" s="199"/>
      <c r="G19" s="199"/>
      <c r="H19" s="199"/>
      <c r="I19" s="199"/>
      <c r="J19" s="199"/>
    </row>
    <row r="20" spans="2:10" x14ac:dyDescent="0.25">
      <c r="D20" s="199"/>
      <c r="E20" s="199"/>
      <c r="F20" s="199"/>
      <c r="G20" s="199"/>
      <c r="H20" s="199"/>
      <c r="I20" s="199"/>
      <c r="J20" s="199"/>
    </row>
    <row r="23" spans="2:10" x14ac:dyDescent="0.25">
      <c r="F23"/>
    </row>
  </sheetData>
  <mergeCells count="2">
    <mergeCell ref="B6:B8"/>
    <mergeCell ref="B9:B11"/>
  </mergeCells>
  <hyperlinks>
    <hyperlink ref="A2" location="SOMMAIRE!A1" display="Retour sommaire"/>
  </hyperlinks>
  <pageMargins left="0.78740157499999996" right="0.78740157499999996" top="0.984251969" bottom="0.984251969"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2"/>
  <sheetViews>
    <sheetView workbookViewId="0">
      <selection activeCell="A2" sqref="A2"/>
    </sheetView>
  </sheetViews>
  <sheetFormatPr baseColWidth="10" defaultRowHeight="15" x14ac:dyDescent="0.25"/>
  <cols>
    <col min="2" max="2" width="18.5703125" customWidth="1"/>
    <col min="3" max="3" width="16.7109375" customWidth="1"/>
  </cols>
  <sheetData>
    <row r="1" spans="1:9" ht="15.75" x14ac:dyDescent="0.25">
      <c r="A1" s="124" t="s">
        <v>191</v>
      </c>
    </row>
    <row r="2" spans="1:9" x14ac:dyDescent="0.25">
      <c r="A2" s="434" t="s">
        <v>197</v>
      </c>
    </row>
    <row r="3" spans="1:9" ht="15.75" thickBot="1" x14ac:dyDescent="0.3"/>
    <row r="4" spans="1:9" ht="32.25" thickBot="1" x14ac:dyDescent="0.3">
      <c r="B4" s="169"/>
      <c r="C4" s="170" t="s">
        <v>187</v>
      </c>
      <c r="D4" s="240">
        <v>2022</v>
      </c>
      <c r="E4" s="240">
        <v>2023</v>
      </c>
      <c r="F4" s="240">
        <v>2024</v>
      </c>
      <c r="G4" s="240">
        <v>2025</v>
      </c>
      <c r="H4" s="240">
        <v>2026</v>
      </c>
      <c r="I4" s="240">
        <v>2027</v>
      </c>
    </row>
    <row r="5" spans="1:9" ht="15.75" x14ac:dyDescent="0.25">
      <c r="B5" s="653" t="s">
        <v>89</v>
      </c>
      <c r="C5" s="407" t="s">
        <v>188</v>
      </c>
      <c r="D5" s="408">
        <v>5.7</v>
      </c>
      <c r="E5" s="409">
        <v>6.5</v>
      </c>
      <c r="F5" s="409">
        <v>4.3</v>
      </c>
      <c r="G5" s="409">
        <v>3.6</v>
      </c>
      <c r="H5" s="409">
        <v>3.3</v>
      </c>
      <c r="I5" s="410">
        <v>3.4</v>
      </c>
    </row>
    <row r="6" spans="1:9" ht="15.75" x14ac:dyDescent="0.25">
      <c r="B6" s="654"/>
      <c r="C6" s="407" t="s">
        <v>189</v>
      </c>
      <c r="D6" s="411">
        <v>3</v>
      </c>
      <c r="E6" s="409">
        <v>5.4</v>
      </c>
      <c r="F6" s="409">
        <v>2.7</v>
      </c>
      <c r="G6" s="409">
        <v>1.8</v>
      </c>
      <c r="H6" s="409">
        <v>1.6</v>
      </c>
      <c r="I6" s="410">
        <v>1.6</v>
      </c>
    </row>
    <row r="7" spans="1:9" ht="32.25" thickBot="1" x14ac:dyDescent="0.3">
      <c r="B7" s="655"/>
      <c r="C7" s="412" t="s">
        <v>190</v>
      </c>
      <c r="D7" s="413">
        <v>5.2</v>
      </c>
      <c r="E7" s="414">
        <v>4.9000000000000004</v>
      </c>
      <c r="F7" s="414">
        <v>2.6</v>
      </c>
      <c r="G7" s="415">
        <v>2</v>
      </c>
      <c r="H7" s="416">
        <v>1.75</v>
      </c>
      <c r="I7" s="417">
        <v>1.75</v>
      </c>
    </row>
    <row r="8" spans="1:9" ht="15.75" x14ac:dyDescent="0.25">
      <c r="B8" s="656" t="s">
        <v>92</v>
      </c>
      <c r="C8" s="418" t="s">
        <v>188</v>
      </c>
      <c r="D8" s="419">
        <v>4.9000000000000004</v>
      </c>
      <c r="E8" s="420">
        <v>4.7</v>
      </c>
      <c r="F8" s="420">
        <v>3.3</v>
      </c>
      <c r="G8" s="420">
        <v>3.3</v>
      </c>
      <c r="H8" s="420">
        <v>3.3</v>
      </c>
      <c r="I8" s="421">
        <v>3.4</v>
      </c>
    </row>
    <row r="9" spans="1:9" ht="15.75" x14ac:dyDescent="0.25">
      <c r="B9" s="657"/>
      <c r="C9" s="418" t="s">
        <v>189</v>
      </c>
      <c r="D9" s="422">
        <v>2.2999999999999998</v>
      </c>
      <c r="E9" s="420">
        <v>3.2</v>
      </c>
      <c r="F9" s="420">
        <v>1.7</v>
      </c>
      <c r="G9" s="420">
        <v>1.6</v>
      </c>
      <c r="H9" s="420">
        <v>1.6</v>
      </c>
      <c r="I9" s="421">
        <v>1.6</v>
      </c>
    </row>
    <row r="10" spans="1:9" ht="32.25" thickBot="1" x14ac:dyDescent="0.3">
      <c r="B10" s="658"/>
      <c r="C10" s="423" t="s">
        <v>190</v>
      </c>
      <c r="D10" s="424">
        <v>5</v>
      </c>
      <c r="E10" s="425">
        <v>3.2</v>
      </c>
      <c r="F10" s="425">
        <v>1.9</v>
      </c>
      <c r="G10" s="426">
        <v>1.75</v>
      </c>
      <c r="H10" s="427">
        <v>1.75</v>
      </c>
      <c r="I10" s="428">
        <v>1.75</v>
      </c>
    </row>
    <row r="12" spans="1:9" x14ac:dyDescent="0.25">
      <c r="B12" s="380" t="s">
        <v>192</v>
      </c>
      <c r="C12" s="380"/>
      <c r="D12" s="380"/>
      <c r="E12" s="380"/>
    </row>
  </sheetData>
  <mergeCells count="2">
    <mergeCell ref="B5:B7"/>
    <mergeCell ref="B8:B10"/>
  </mergeCells>
  <hyperlinks>
    <hyperlink ref="A2" location="SOMMAIRE!A1" display="Retour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3"/>
  <sheetViews>
    <sheetView workbookViewId="0">
      <selection activeCell="A2" sqref="A2"/>
    </sheetView>
  </sheetViews>
  <sheetFormatPr baseColWidth="10" defaultRowHeight="15.75" x14ac:dyDescent="0.25"/>
  <cols>
    <col min="1" max="1" width="10.28515625" style="163" customWidth="1"/>
    <col min="2" max="2" width="17.28515625" style="163" customWidth="1"/>
    <col min="3" max="6" width="11.42578125" style="163"/>
    <col min="7" max="9" width="11.42578125" style="164"/>
    <col min="10" max="16384" width="11.42578125" style="163"/>
  </cols>
  <sheetData>
    <row r="1" spans="1:13" x14ac:dyDescent="0.25">
      <c r="A1" s="102" t="s">
        <v>143</v>
      </c>
      <c r="J1" s="165"/>
    </row>
    <row r="2" spans="1:13" x14ac:dyDescent="0.25">
      <c r="A2" s="434" t="s">
        <v>197</v>
      </c>
    </row>
    <row r="4" spans="1:13" ht="15" x14ac:dyDescent="0.25">
      <c r="B4" s="323"/>
      <c r="C4" s="659" t="s">
        <v>79</v>
      </c>
      <c r="D4" s="660"/>
      <c r="E4" s="661" t="s">
        <v>80</v>
      </c>
      <c r="F4" s="661"/>
      <c r="G4" s="659" t="s">
        <v>81</v>
      </c>
      <c r="H4" s="660"/>
      <c r="I4" s="163"/>
    </row>
    <row r="5" spans="1:13" ht="15" x14ac:dyDescent="0.25">
      <c r="B5" s="323"/>
      <c r="C5" s="336">
        <v>2023</v>
      </c>
      <c r="D5" s="337">
        <v>2024</v>
      </c>
      <c r="E5" s="342">
        <v>2023</v>
      </c>
      <c r="F5" s="342">
        <v>2024</v>
      </c>
      <c r="G5" s="336">
        <v>2023</v>
      </c>
      <c r="H5" s="337">
        <v>2024</v>
      </c>
      <c r="I5" s="163"/>
    </row>
    <row r="6" spans="1:13" ht="15" x14ac:dyDescent="0.25">
      <c r="B6" s="324" t="s">
        <v>82</v>
      </c>
      <c r="C6" s="338">
        <v>0.6</v>
      </c>
      <c r="D6" s="326">
        <v>0.9</v>
      </c>
      <c r="E6" s="325">
        <v>7.4</v>
      </c>
      <c r="F6" s="325">
        <v>7.5</v>
      </c>
      <c r="G6" s="338">
        <v>5.4</v>
      </c>
      <c r="H6" s="326">
        <v>2.6</v>
      </c>
      <c r="I6" s="163"/>
    </row>
    <row r="7" spans="1:13" ht="15" x14ac:dyDescent="0.25">
      <c r="B7" s="327" t="s">
        <v>83</v>
      </c>
      <c r="C7" s="339">
        <v>0.1</v>
      </c>
      <c r="D7" s="329">
        <v>0.5</v>
      </c>
      <c r="E7" s="328">
        <v>7</v>
      </c>
      <c r="F7" s="328">
        <v>7</v>
      </c>
      <c r="G7" s="339">
        <v>4.5999999999999996</v>
      </c>
      <c r="H7" s="329">
        <v>1.8</v>
      </c>
      <c r="I7" s="163"/>
    </row>
    <row r="8" spans="1:13" ht="15" x14ac:dyDescent="0.25">
      <c r="B8" s="330" t="s">
        <v>84</v>
      </c>
      <c r="C8" s="340">
        <v>1</v>
      </c>
      <c r="D8" s="332">
        <v>1.4</v>
      </c>
      <c r="E8" s="331">
        <v>7.6</v>
      </c>
      <c r="F8" s="331">
        <v>8.1</v>
      </c>
      <c r="G8" s="340">
        <v>5.8</v>
      </c>
      <c r="H8" s="332">
        <v>4.2</v>
      </c>
      <c r="I8" s="163"/>
    </row>
    <row r="9" spans="1:13" ht="15" x14ac:dyDescent="0.25">
      <c r="B9" s="333" t="s">
        <v>85</v>
      </c>
      <c r="C9" s="341">
        <v>1</v>
      </c>
      <c r="D9" s="335">
        <v>1.6</v>
      </c>
      <c r="E9" s="334"/>
      <c r="F9" s="334"/>
      <c r="G9" s="341">
        <v>4.9000000000000004</v>
      </c>
      <c r="H9" s="335">
        <v>2.6</v>
      </c>
      <c r="I9" s="163"/>
    </row>
    <row r="10" spans="1:13" x14ac:dyDescent="0.25">
      <c r="C10" s="166"/>
      <c r="D10" s="166"/>
      <c r="E10" s="166"/>
    </row>
    <row r="11" spans="1:13" x14ac:dyDescent="0.25">
      <c r="B11" s="662" t="s">
        <v>144</v>
      </c>
      <c r="C11" s="662"/>
      <c r="D11" s="662"/>
      <c r="E11" s="662"/>
      <c r="F11" s="662"/>
      <c r="G11" s="662"/>
      <c r="H11" s="662"/>
    </row>
    <row r="13" spans="1:13" ht="15.75" customHeight="1" x14ac:dyDescent="0.25">
      <c r="C13" s="636" t="s">
        <v>145</v>
      </c>
      <c r="D13" s="636"/>
      <c r="E13" s="636"/>
      <c r="G13" s="636" t="s">
        <v>62</v>
      </c>
      <c r="H13" s="636"/>
      <c r="I13" s="636"/>
      <c r="K13" s="636" t="s">
        <v>146</v>
      </c>
      <c r="L13" s="636"/>
      <c r="M13" s="636"/>
    </row>
  </sheetData>
  <mergeCells count="7">
    <mergeCell ref="K13:M13"/>
    <mergeCell ref="C4:D4"/>
    <mergeCell ref="E4:F4"/>
    <mergeCell ref="G4:H4"/>
    <mergeCell ref="B11:H11"/>
    <mergeCell ref="C13:E13"/>
    <mergeCell ref="G13:I13"/>
  </mergeCells>
  <hyperlinks>
    <hyperlink ref="A2" location="SOMMAIRE!A1" display="Retour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E26"/>
  <sheetViews>
    <sheetView workbookViewId="0">
      <selection activeCell="A2" sqref="A2"/>
    </sheetView>
  </sheetViews>
  <sheetFormatPr baseColWidth="10" defaultColWidth="10.85546875" defaultRowHeight="15" x14ac:dyDescent="0.25"/>
  <cols>
    <col min="1" max="1" width="10.28515625" style="20" customWidth="1"/>
    <col min="2" max="2" width="44.7109375" style="20" customWidth="1"/>
    <col min="3" max="57" width="6.85546875" style="21" customWidth="1"/>
    <col min="58" max="16384" width="10.85546875" style="20"/>
  </cols>
  <sheetData>
    <row r="1" spans="1:57" s="29" customFormat="1" ht="15.75" x14ac:dyDescent="0.25">
      <c r="A1" s="663" t="s">
        <v>147</v>
      </c>
      <c r="B1" s="663"/>
      <c r="C1" s="663"/>
      <c r="D1" s="663"/>
      <c r="E1" s="663"/>
      <c r="F1" s="663"/>
      <c r="G1" s="663"/>
      <c r="H1" s="663"/>
      <c r="I1" s="663"/>
      <c r="J1" s="663"/>
      <c r="K1" s="663"/>
      <c r="L1" s="663"/>
      <c r="M1" s="663"/>
      <c r="N1" s="663"/>
      <c r="O1" s="663"/>
      <c r="P1" s="663"/>
      <c r="Q1" s="663"/>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row>
    <row r="2" spans="1:57" s="157" customFormat="1" ht="15.75" x14ac:dyDescent="0.25">
      <c r="A2" s="434" t="s">
        <v>197</v>
      </c>
      <c r="B2" s="200"/>
      <c r="C2" s="201"/>
      <c r="D2" s="201"/>
      <c r="E2" s="201"/>
      <c r="F2" s="201"/>
      <c r="G2" s="201"/>
      <c r="H2" s="201"/>
      <c r="I2" s="201"/>
      <c r="J2" s="201"/>
      <c r="K2" s="201"/>
      <c r="L2" s="201"/>
      <c r="M2" s="201"/>
      <c r="N2" s="201"/>
      <c r="O2" s="201"/>
      <c r="P2" s="201"/>
      <c r="Q2" s="201"/>
      <c r="R2" s="201"/>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row>
    <row r="3" spans="1:57" s="29" customFormat="1" ht="15.75" thickBot="1" x14ac:dyDescent="0.3">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row>
    <row r="4" spans="1:57" s="29" customFormat="1" ht="15.75" thickBot="1" x14ac:dyDescent="0.3">
      <c r="B4" s="203"/>
      <c r="C4" s="204">
        <v>1980</v>
      </c>
      <c r="D4" s="204">
        <v>1981</v>
      </c>
      <c r="E4" s="204">
        <v>1982</v>
      </c>
      <c r="F4" s="204">
        <v>1983</v>
      </c>
      <c r="G4" s="204">
        <v>1984</v>
      </c>
      <c r="H4" s="204">
        <v>1985</v>
      </c>
      <c r="I4" s="204">
        <v>1986</v>
      </c>
      <c r="J4" s="204">
        <v>1987</v>
      </c>
      <c r="K4" s="204">
        <v>1988</v>
      </c>
      <c r="L4" s="204">
        <v>1989</v>
      </c>
      <c r="M4" s="204">
        <v>1990</v>
      </c>
      <c r="N4" s="204">
        <v>1992</v>
      </c>
      <c r="O4" s="205">
        <v>1993</v>
      </c>
      <c r="P4" s="204">
        <v>1994</v>
      </c>
      <c r="Q4" s="205">
        <v>1995</v>
      </c>
      <c r="R4" s="204">
        <v>1996</v>
      </c>
      <c r="S4" s="205">
        <v>1997</v>
      </c>
      <c r="T4" s="204">
        <v>1998</v>
      </c>
      <c r="U4" s="205">
        <v>1999</v>
      </c>
      <c r="V4" s="204">
        <v>2000</v>
      </c>
      <c r="W4" s="205">
        <v>2001</v>
      </c>
      <c r="X4" s="204">
        <v>2002</v>
      </c>
      <c r="Y4" s="205">
        <v>2003</v>
      </c>
      <c r="Z4" s="204">
        <v>2004</v>
      </c>
      <c r="AA4" s="205">
        <v>2005</v>
      </c>
      <c r="AB4" s="204">
        <v>2006</v>
      </c>
      <c r="AC4" s="205">
        <v>2007</v>
      </c>
      <c r="AD4" s="205">
        <v>2008</v>
      </c>
      <c r="AE4" s="205">
        <v>2009</v>
      </c>
      <c r="AF4" s="205">
        <v>2010</v>
      </c>
      <c r="AG4" s="205">
        <v>2011</v>
      </c>
      <c r="AH4" s="205">
        <v>2012</v>
      </c>
      <c r="AI4" s="205">
        <v>2013</v>
      </c>
      <c r="AJ4" s="205">
        <v>2014</v>
      </c>
      <c r="AK4" s="205">
        <v>2015</v>
      </c>
      <c r="AL4" s="205">
        <v>2016</v>
      </c>
      <c r="AM4" s="205">
        <v>2017</v>
      </c>
      <c r="AN4" s="205">
        <v>2018</v>
      </c>
      <c r="AO4" s="205">
        <v>2019</v>
      </c>
      <c r="AP4" s="205">
        <v>2020</v>
      </c>
      <c r="AQ4" s="205">
        <v>2021</v>
      </c>
      <c r="AR4" s="205">
        <v>2022</v>
      </c>
      <c r="AS4" s="205">
        <v>2023</v>
      </c>
      <c r="AT4" s="205">
        <v>2024</v>
      </c>
      <c r="AU4" s="205">
        <v>2025</v>
      </c>
      <c r="AV4" s="205">
        <v>2026</v>
      </c>
      <c r="AW4" s="205">
        <v>2027</v>
      </c>
      <c r="AX4" s="205">
        <v>2028</v>
      </c>
      <c r="AY4" s="205">
        <v>2029</v>
      </c>
      <c r="AZ4" s="205">
        <v>2030</v>
      </c>
      <c r="BA4" s="205">
        <v>2031</v>
      </c>
      <c r="BB4" s="205">
        <v>2032</v>
      </c>
      <c r="BC4" s="205">
        <v>2033</v>
      </c>
      <c r="BD4" s="205">
        <v>2034</v>
      </c>
      <c r="BE4" s="206">
        <v>2035</v>
      </c>
    </row>
    <row r="5" spans="1:57" s="207" customFormat="1" x14ac:dyDescent="0.25">
      <c r="B5" s="208" t="s">
        <v>93</v>
      </c>
      <c r="C5" s="209">
        <v>2.1000000000000001E-2</v>
      </c>
      <c r="D5" s="209">
        <v>2.3879999999999998E-2</v>
      </c>
      <c r="E5" s="209">
        <v>6.3550000000000009E-2</v>
      </c>
      <c r="F5" s="209">
        <v>2.4470000000000002E-2</v>
      </c>
      <c r="G5" s="209">
        <v>2.4860000000000004E-2</v>
      </c>
      <c r="H5" s="209">
        <v>3.9759999999999997E-2</v>
      </c>
      <c r="I5" s="209">
        <v>1.925E-2</v>
      </c>
      <c r="J5" s="209">
        <v>5.9899999999999997E-3</v>
      </c>
      <c r="K5" s="209">
        <v>2.9559999999999999E-2</v>
      </c>
      <c r="L5" s="209">
        <v>3.8079999999999996E-2</v>
      </c>
      <c r="M5" s="209">
        <v>2.5219999999999999E-2</v>
      </c>
      <c r="N5" s="209">
        <v>2.7060000000000001E-2</v>
      </c>
      <c r="O5" s="209">
        <v>9.5399999999999999E-3</v>
      </c>
      <c r="P5" s="209">
        <v>1.7680000000000001E-2</v>
      </c>
      <c r="Q5" s="209">
        <v>2.6469999999999997E-2</v>
      </c>
      <c r="R5" s="209">
        <v>1.1559999999999999E-2</v>
      </c>
      <c r="S5" s="209">
        <v>1.602E-2</v>
      </c>
      <c r="T5" s="209">
        <v>2.581E-2</v>
      </c>
      <c r="U5" s="209">
        <v>1.47E-2</v>
      </c>
      <c r="V5" s="209">
        <v>2.6070000000000003E-2</v>
      </c>
      <c r="W5" s="209">
        <v>1.8720000000000001E-2</v>
      </c>
      <c r="X5" s="209">
        <v>2.8980000000000002E-2</v>
      </c>
      <c r="Y5" s="209">
        <v>4.6100000000000004E-3</v>
      </c>
      <c r="Z5" s="209">
        <v>1.303E-2</v>
      </c>
      <c r="AA5" s="209">
        <v>7.0799999999999995E-3</v>
      </c>
      <c r="AB5" s="209">
        <v>2.5179999999999998E-2</v>
      </c>
      <c r="AC5" s="209">
        <v>-3.4399999999999999E-3</v>
      </c>
      <c r="AD5" s="209">
        <v>-3.81E-3</v>
      </c>
      <c r="AE5" s="209">
        <v>-7.7000000000000002E-3</v>
      </c>
      <c r="AF5" s="209">
        <v>1.0880000000000001E-2</v>
      </c>
      <c r="AG5" s="209">
        <v>1.047E-2</v>
      </c>
      <c r="AH5" s="209">
        <v>5.7799999999999995E-3</v>
      </c>
      <c r="AI5" s="209">
        <v>1.3979999999999999E-2</v>
      </c>
      <c r="AJ5" s="209">
        <v>1.1180000000000001E-2</v>
      </c>
      <c r="AK5" s="209">
        <v>6.0200000000000002E-3</v>
      </c>
      <c r="AL5" s="209">
        <v>1.5299999999999999E-3</v>
      </c>
      <c r="AM5" s="209">
        <v>1.9939999999999999E-2</v>
      </c>
      <c r="AN5" s="209">
        <v>4.2899999999999995E-3</v>
      </c>
      <c r="AO5" s="209">
        <v>4.3899999999999998E-3</v>
      </c>
      <c r="AP5" s="209">
        <v>3.63E-3</v>
      </c>
      <c r="AQ5" s="209">
        <v>-2.0330000000000001E-2</v>
      </c>
      <c r="AR5" s="209">
        <v>-1.6959999999999999E-2</v>
      </c>
      <c r="AS5" s="210"/>
      <c r="AT5" s="210"/>
      <c r="AU5" s="210"/>
      <c r="AV5" s="210"/>
      <c r="AW5" s="210"/>
      <c r="AX5" s="210"/>
      <c r="AY5" s="210"/>
      <c r="AZ5" s="210"/>
      <c r="BA5" s="210"/>
      <c r="BB5" s="210"/>
      <c r="BC5" s="210"/>
      <c r="BD5" s="210"/>
      <c r="BE5" s="629"/>
    </row>
    <row r="6" spans="1:57" s="207" customFormat="1" x14ac:dyDescent="0.25">
      <c r="B6" s="208" t="s">
        <v>94</v>
      </c>
      <c r="C6" s="209">
        <v>1.6460268977560366E-2</v>
      </c>
      <c r="D6" s="209">
        <v>1.6460268977560366E-2</v>
      </c>
      <c r="E6" s="209">
        <v>1.6460268977560366E-2</v>
      </c>
      <c r="F6" s="209">
        <v>1.6460268977560366E-2</v>
      </c>
      <c r="G6" s="209">
        <v>1.6460268977560366E-2</v>
      </c>
      <c r="H6" s="209">
        <v>1.6460268977560366E-2</v>
      </c>
      <c r="I6" s="209">
        <v>1.6460268977560366E-2</v>
      </c>
      <c r="J6" s="209">
        <v>1.6460268977560366E-2</v>
      </c>
      <c r="K6" s="209">
        <v>1.6460268977560366E-2</v>
      </c>
      <c r="L6" s="209">
        <v>1.6460268977560366E-2</v>
      </c>
      <c r="M6" s="209">
        <v>1.6460268977560366E-2</v>
      </c>
      <c r="N6" s="209">
        <v>1.6460268977560366E-2</v>
      </c>
      <c r="O6" s="209">
        <v>1.6460268977560366E-2</v>
      </c>
      <c r="P6" s="209">
        <v>1.6460268977560366E-2</v>
      </c>
      <c r="Q6" s="209">
        <v>1.6460268977560366E-2</v>
      </c>
      <c r="R6" s="209">
        <v>1.6460268977560366E-2</v>
      </c>
      <c r="S6" s="209">
        <v>1.6460268977560366E-2</v>
      </c>
      <c r="T6" s="209">
        <v>1.6460268977560366E-2</v>
      </c>
      <c r="U6" s="209">
        <v>1.6460268977560366E-2</v>
      </c>
      <c r="V6" s="209">
        <v>1.6460268977560366E-2</v>
      </c>
      <c r="W6" s="209">
        <v>1.6460268977560366E-2</v>
      </c>
      <c r="X6" s="209">
        <v>1.6460268977560366E-2</v>
      </c>
      <c r="Y6" s="209">
        <v>1.6460268977560366E-2</v>
      </c>
      <c r="Z6" s="209">
        <v>1.6460268977560366E-2</v>
      </c>
      <c r="AA6" s="209">
        <v>1.6460268977560366E-2</v>
      </c>
      <c r="AB6" s="209">
        <v>1.6460268977560366E-2</v>
      </c>
      <c r="AC6" s="209">
        <v>1.6460268977560366E-2</v>
      </c>
      <c r="AD6" s="209">
        <v>1.6460268977560366E-2</v>
      </c>
      <c r="AE6" s="209">
        <v>1.6460268977560366E-2</v>
      </c>
      <c r="AF6" s="209">
        <v>1.6460268977560366E-2</v>
      </c>
      <c r="AG6" s="209">
        <v>1.6460268977560366E-2</v>
      </c>
      <c r="AH6" s="209">
        <v>1.6460268977560366E-2</v>
      </c>
      <c r="AI6" s="209">
        <v>1.6460268977560366E-2</v>
      </c>
      <c r="AJ6" s="209">
        <v>1.6460268977560366E-2</v>
      </c>
      <c r="AK6" s="209">
        <v>1.6460268977560366E-2</v>
      </c>
      <c r="AL6" s="209">
        <v>1.6460268977560366E-2</v>
      </c>
      <c r="AM6" s="209">
        <v>1.6460268977560366E-2</v>
      </c>
      <c r="AN6" s="209">
        <v>1.6460268977560366E-2</v>
      </c>
      <c r="AO6" s="209">
        <v>1.6460268977560366E-2</v>
      </c>
      <c r="AP6" s="209">
        <v>1.6460268977560366E-2</v>
      </c>
      <c r="AQ6" s="210"/>
      <c r="AR6" s="210"/>
      <c r="AS6" s="210"/>
      <c r="AT6" s="210"/>
      <c r="AU6" s="210"/>
      <c r="AV6" s="210"/>
      <c r="AW6" s="210"/>
      <c r="AX6" s="210"/>
      <c r="AY6" s="210"/>
      <c r="AZ6" s="210"/>
      <c r="BA6" s="210"/>
      <c r="BB6" s="210"/>
      <c r="BC6" s="210"/>
      <c r="BD6" s="210"/>
      <c r="BE6" s="629"/>
    </row>
    <row r="7" spans="1:57" s="207" customFormat="1" x14ac:dyDescent="0.25">
      <c r="B7" s="208" t="s">
        <v>95</v>
      </c>
      <c r="C7" s="209"/>
      <c r="D7" s="209"/>
      <c r="E7" s="209"/>
      <c r="F7" s="209"/>
      <c r="G7" s="209"/>
      <c r="H7" s="209"/>
      <c r="I7" s="209"/>
      <c r="J7" s="209"/>
      <c r="K7" s="209"/>
      <c r="L7" s="209"/>
      <c r="M7" s="209">
        <v>1.3258710354687064E-2</v>
      </c>
      <c r="N7" s="209">
        <v>1.3258710354687064E-2</v>
      </c>
      <c r="O7" s="209">
        <v>1.3258710354687064E-2</v>
      </c>
      <c r="P7" s="209">
        <v>1.3258710354687064E-2</v>
      </c>
      <c r="Q7" s="209">
        <v>1.3258710354687064E-2</v>
      </c>
      <c r="R7" s="209">
        <v>1.3258710354687064E-2</v>
      </c>
      <c r="S7" s="209">
        <v>1.3258710354687064E-2</v>
      </c>
      <c r="T7" s="209">
        <v>1.3258710354687064E-2</v>
      </c>
      <c r="U7" s="209">
        <v>1.3258710354687064E-2</v>
      </c>
      <c r="V7" s="209">
        <v>1.3258710354687064E-2</v>
      </c>
      <c r="W7" s="209">
        <v>1.3258710354687064E-2</v>
      </c>
      <c r="X7" s="209">
        <v>1.3258710354687064E-2</v>
      </c>
      <c r="Y7" s="209">
        <v>1.3258710354687064E-2</v>
      </c>
      <c r="Z7" s="209">
        <v>1.3258710354687064E-2</v>
      </c>
      <c r="AA7" s="209">
        <v>1.3258710354687064E-2</v>
      </c>
      <c r="AB7" s="209">
        <v>1.3258710354687064E-2</v>
      </c>
      <c r="AC7" s="209">
        <v>1.3258710354687064E-2</v>
      </c>
      <c r="AD7" s="209">
        <v>1.3258710354687064E-2</v>
      </c>
      <c r="AE7" s="209">
        <v>1.3258710354687064E-2</v>
      </c>
      <c r="AF7" s="209">
        <v>1.3258710354687064E-2</v>
      </c>
      <c r="AG7" s="209">
        <v>1.3258710354687064E-2</v>
      </c>
      <c r="AH7" s="209">
        <v>1.3258710354687064E-2</v>
      </c>
      <c r="AI7" s="209">
        <v>1.3258710354687064E-2</v>
      </c>
      <c r="AJ7" s="209">
        <v>1.3258710354687064E-2</v>
      </c>
      <c r="AK7" s="209">
        <v>1.3258710354687064E-2</v>
      </c>
      <c r="AL7" s="209">
        <v>1.3258710354687064E-2</v>
      </c>
      <c r="AM7" s="209">
        <v>1.3258710354687064E-2</v>
      </c>
      <c r="AN7" s="209">
        <v>1.3258710354687064E-2</v>
      </c>
      <c r="AO7" s="209">
        <v>1.3258710354687064E-2</v>
      </c>
      <c r="AP7" s="209">
        <v>1.3258710354687064E-2</v>
      </c>
      <c r="AQ7" s="210"/>
      <c r="AR7" s="210"/>
      <c r="AS7" s="210"/>
      <c r="AT7" s="210"/>
      <c r="AU7" s="210"/>
      <c r="AV7" s="210"/>
      <c r="AW7" s="210"/>
      <c r="AX7" s="210"/>
      <c r="AY7" s="210"/>
      <c r="AZ7" s="210"/>
      <c r="BA7" s="210"/>
      <c r="BB7" s="210"/>
      <c r="BC7" s="210"/>
      <c r="BD7" s="210"/>
      <c r="BE7" s="629"/>
    </row>
    <row r="8" spans="1:57" s="207" customFormat="1" x14ac:dyDescent="0.25">
      <c r="B8" s="208" t="s">
        <v>96</v>
      </c>
      <c r="C8" s="209"/>
      <c r="D8" s="209"/>
      <c r="E8" s="209"/>
      <c r="F8" s="209"/>
      <c r="G8" s="209"/>
      <c r="H8" s="209"/>
      <c r="I8" s="209"/>
      <c r="J8" s="209"/>
      <c r="K8" s="209"/>
      <c r="L8" s="209"/>
      <c r="M8" s="209"/>
      <c r="N8" s="209"/>
      <c r="O8" s="209"/>
      <c r="P8" s="209"/>
      <c r="Q8" s="209"/>
      <c r="R8" s="209"/>
      <c r="S8" s="209"/>
      <c r="T8" s="209"/>
      <c r="U8" s="209"/>
      <c r="V8" s="209">
        <v>9.5157983113935973E-3</v>
      </c>
      <c r="W8" s="209">
        <v>9.5157983113935973E-3</v>
      </c>
      <c r="X8" s="209">
        <v>9.5157983113935973E-3</v>
      </c>
      <c r="Y8" s="209">
        <v>9.5157983113935973E-3</v>
      </c>
      <c r="Z8" s="209">
        <v>9.5157983113935973E-3</v>
      </c>
      <c r="AA8" s="209">
        <v>9.5157983113935973E-3</v>
      </c>
      <c r="AB8" s="209">
        <v>9.5157983113935973E-3</v>
      </c>
      <c r="AC8" s="209">
        <v>9.5157983113935973E-3</v>
      </c>
      <c r="AD8" s="209">
        <v>9.5157983113935973E-3</v>
      </c>
      <c r="AE8" s="209">
        <v>9.5157983113935973E-3</v>
      </c>
      <c r="AF8" s="209">
        <v>9.5157983113935973E-3</v>
      </c>
      <c r="AG8" s="209">
        <v>9.5157983113935973E-3</v>
      </c>
      <c r="AH8" s="209">
        <v>9.5157983113935973E-3</v>
      </c>
      <c r="AI8" s="209">
        <v>9.5157983113935973E-3</v>
      </c>
      <c r="AJ8" s="209">
        <v>9.5157983113935973E-3</v>
      </c>
      <c r="AK8" s="209">
        <v>9.5157983113935973E-3</v>
      </c>
      <c r="AL8" s="209">
        <v>9.5157983113935973E-3</v>
      </c>
      <c r="AM8" s="209">
        <v>9.5157983113935973E-3</v>
      </c>
      <c r="AN8" s="209">
        <v>9.5157983113935973E-3</v>
      </c>
      <c r="AO8" s="209">
        <v>9.5157983113935973E-3</v>
      </c>
      <c r="AP8" s="209">
        <v>9.5157983113935973E-3</v>
      </c>
      <c r="AQ8" s="210"/>
      <c r="AR8" s="210"/>
      <c r="AS8" s="210"/>
      <c r="AT8" s="210"/>
      <c r="AU8" s="210"/>
      <c r="AV8" s="210"/>
      <c r="AW8" s="210"/>
      <c r="AX8" s="210"/>
      <c r="AY8" s="210"/>
      <c r="AZ8" s="210"/>
      <c r="BA8" s="210"/>
      <c r="BB8" s="210"/>
      <c r="BC8" s="210"/>
      <c r="BD8" s="210"/>
      <c r="BE8" s="629"/>
    </row>
    <row r="9" spans="1:57" s="207" customFormat="1" x14ac:dyDescent="0.25">
      <c r="B9" s="208" t="s">
        <v>97</v>
      </c>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v>7.0103537150338902E-3</v>
      </c>
      <c r="AG9" s="209">
        <v>7.0103537150338902E-3</v>
      </c>
      <c r="AH9" s="209">
        <v>7.0103537150338902E-3</v>
      </c>
      <c r="AI9" s="209">
        <v>7.0103537150338902E-3</v>
      </c>
      <c r="AJ9" s="209">
        <v>7.0103537150338902E-3</v>
      </c>
      <c r="AK9" s="209">
        <v>7.0103537150338902E-3</v>
      </c>
      <c r="AL9" s="209">
        <v>7.0103537150338902E-3</v>
      </c>
      <c r="AM9" s="209">
        <v>7.0103537150338902E-3</v>
      </c>
      <c r="AN9" s="209">
        <v>7.0103537150338902E-3</v>
      </c>
      <c r="AO9" s="209">
        <v>7.0103537150338902E-3</v>
      </c>
      <c r="AP9" s="209">
        <v>7.0103537150338902E-3</v>
      </c>
      <c r="AQ9" s="210"/>
      <c r="AR9" s="210"/>
      <c r="AS9" s="210"/>
      <c r="AT9" s="210"/>
      <c r="AU9" s="210"/>
      <c r="AV9" s="210"/>
      <c r="AW9" s="210"/>
      <c r="AX9" s="210"/>
      <c r="AY9" s="210"/>
      <c r="AZ9" s="210"/>
      <c r="BA9" s="210"/>
      <c r="BB9" s="210"/>
      <c r="BC9" s="210"/>
      <c r="BD9" s="210"/>
      <c r="BE9" s="629"/>
    </row>
    <row r="10" spans="1:57" s="207" customFormat="1" x14ac:dyDescent="0.25">
      <c r="B10" s="208" t="s">
        <v>73</v>
      </c>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f>AR5</f>
        <v>-1.6959999999999999E-2</v>
      </c>
      <c r="AS10" s="209">
        <v>3.0000000000000001E-3</v>
      </c>
      <c r="AT10" s="209">
        <v>9.7999999999999997E-3</v>
      </c>
      <c r="AU10" s="209">
        <v>9.1999999999999998E-3</v>
      </c>
      <c r="AV10" s="209">
        <v>9.1999999999999998E-3</v>
      </c>
      <c r="AW10" s="209">
        <v>0.01</v>
      </c>
      <c r="AX10" s="209">
        <v>1.1399999999999999E-2</v>
      </c>
      <c r="AY10" s="209">
        <v>1.26E-2</v>
      </c>
      <c r="AZ10" s="209">
        <v>1.38E-2</v>
      </c>
      <c r="BA10" s="209">
        <v>1.4800000000000001E-2</v>
      </c>
      <c r="BB10" s="209">
        <v>1.6E-2</v>
      </c>
      <c r="BC10" s="209">
        <v>1.6E-2</v>
      </c>
      <c r="BD10" s="209">
        <v>1.6E-2</v>
      </c>
      <c r="BE10" s="627">
        <v>1.6E-2</v>
      </c>
    </row>
    <row r="11" spans="1:57" s="207" customFormat="1" x14ac:dyDescent="0.25">
      <c r="B11" s="208" t="s">
        <v>72</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f>AR10</f>
        <v>-1.6959999999999999E-2</v>
      </c>
      <c r="AS11" s="209">
        <v>3.0000000000000001E-3</v>
      </c>
      <c r="AT11" s="209">
        <v>9.7999999999999997E-3</v>
      </c>
      <c r="AU11" s="209">
        <v>9.1999999999999998E-3</v>
      </c>
      <c r="AV11" s="209">
        <v>9.1999999999999998E-3</v>
      </c>
      <c r="AW11" s="209">
        <v>0.01</v>
      </c>
      <c r="AX11" s="209">
        <v>1.0800000000000001E-2</v>
      </c>
      <c r="AY11" s="209">
        <v>1.1399999999999999E-2</v>
      </c>
      <c r="AZ11" s="209">
        <v>1.2E-2</v>
      </c>
      <c r="BA11" s="209">
        <v>1.24E-2</v>
      </c>
      <c r="BB11" s="209">
        <v>1.3000000000000001E-2</v>
      </c>
      <c r="BC11" s="209">
        <v>1.3000000000000001E-2</v>
      </c>
      <c r="BD11" s="209">
        <v>1.3000000000000001E-2</v>
      </c>
      <c r="BE11" s="627">
        <v>1.3000000000000001E-2</v>
      </c>
    </row>
    <row r="12" spans="1:57" s="207" customFormat="1" x14ac:dyDescent="0.25">
      <c r="B12" s="208" t="s">
        <v>71</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f>AR11</f>
        <v>-1.6959999999999999E-2</v>
      </c>
      <c r="AS12" s="209">
        <v>3.0000000000000001E-3</v>
      </c>
      <c r="AT12" s="209">
        <v>9.7999999999999997E-3</v>
      </c>
      <c r="AU12" s="209">
        <v>9.1999999999999998E-3</v>
      </c>
      <c r="AV12" s="209">
        <v>9.1999999999999998E-3</v>
      </c>
      <c r="AW12" s="209">
        <v>0.01</v>
      </c>
      <c r="AX12" s="209">
        <v>1.0200000000000001E-2</v>
      </c>
      <c r="AY12" s="209">
        <v>1.0200000000000001E-2</v>
      </c>
      <c r="AZ12" s="209">
        <v>1.0200000000000001E-2</v>
      </c>
      <c r="BA12" s="209">
        <v>0.01</v>
      </c>
      <c r="BB12" s="209">
        <v>0.01</v>
      </c>
      <c r="BC12" s="209">
        <v>0.01</v>
      </c>
      <c r="BD12" s="209">
        <v>0.01</v>
      </c>
      <c r="BE12" s="627">
        <v>0.01</v>
      </c>
    </row>
    <row r="13" spans="1:57" ht="15.75" thickBot="1" x14ac:dyDescent="0.3">
      <c r="B13" s="211" t="s">
        <v>70</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f>AR12</f>
        <v>-1.6959999999999999E-2</v>
      </c>
      <c r="AS13" s="212">
        <v>3.0000000000000001E-3</v>
      </c>
      <c r="AT13" s="212">
        <v>9.7999999999999997E-3</v>
      </c>
      <c r="AU13" s="212">
        <v>9.1999999999999998E-3</v>
      </c>
      <c r="AV13" s="212">
        <v>9.1999999999999998E-3</v>
      </c>
      <c r="AW13" s="212">
        <v>0.01</v>
      </c>
      <c r="AX13" s="212">
        <v>9.5999999999999992E-3</v>
      </c>
      <c r="AY13" s="212">
        <v>9.0000000000000011E-3</v>
      </c>
      <c r="AZ13" s="212">
        <v>8.3999999999999995E-3</v>
      </c>
      <c r="BA13" s="212">
        <v>7.6E-3</v>
      </c>
      <c r="BB13" s="212">
        <v>6.9999999999999993E-3</v>
      </c>
      <c r="BC13" s="212">
        <v>6.9999999999999993E-3</v>
      </c>
      <c r="BD13" s="212">
        <v>6.9999999999999993E-3</v>
      </c>
      <c r="BE13" s="264">
        <v>6.9999999999999993E-3</v>
      </c>
    </row>
    <row r="15" spans="1:57" x14ac:dyDescent="0.25">
      <c r="B15" s="24"/>
      <c r="AJ15" s="213"/>
      <c r="AK15" s="213"/>
      <c r="AL15" s="213"/>
      <c r="AM15" s="213"/>
      <c r="AN15" s="213"/>
      <c r="AO15" s="213"/>
      <c r="AP15" s="213"/>
      <c r="AQ15" s="213"/>
      <c r="AR15" s="213"/>
      <c r="AS15" s="213"/>
      <c r="AT15" s="213"/>
      <c r="AU15" s="213"/>
      <c r="AV15" s="213"/>
    </row>
    <row r="16" spans="1:57" x14ac:dyDescent="0.25">
      <c r="B16" s="214"/>
      <c r="AJ16" s="213"/>
      <c r="AK16" s="213"/>
      <c r="AL16" s="213"/>
      <c r="AM16" s="213"/>
      <c r="AN16" s="213"/>
      <c r="AO16" s="213"/>
      <c r="AP16" s="213"/>
      <c r="AQ16" s="213"/>
      <c r="AR16" s="213"/>
      <c r="AS16" s="213"/>
      <c r="AT16" s="213"/>
      <c r="AU16" s="213"/>
      <c r="AV16" s="213"/>
    </row>
    <row r="17" spans="3:57" x14ac:dyDescent="0.25">
      <c r="AJ17" s="213"/>
      <c r="AK17" s="213"/>
      <c r="AL17" s="213"/>
      <c r="AM17" s="213"/>
      <c r="AN17" s="213"/>
      <c r="AO17" s="213"/>
      <c r="AP17" s="213"/>
      <c r="AQ17" s="213"/>
      <c r="AR17" s="213"/>
      <c r="AS17" s="213"/>
      <c r="AT17" s="213"/>
      <c r="AU17" s="213"/>
      <c r="AV17" s="213"/>
    </row>
    <row r="18" spans="3:57" x14ac:dyDescent="0.25">
      <c r="AJ18" s="213"/>
      <c r="AK18" s="213"/>
      <c r="AL18" s="213"/>
      <c r="AM18" s="213"/>
      <c r="AN18" s="213"/>
      <c r="AO18" s="213"/>
      <c r="AP18" s="213"/>
      <c r="AQ18" s="213"/>
      <c r="AR18" s="213"/>
      <c r="AS18" s="213"/>
      <c r="AT18" s="213"/>
      <c r="AU18" s="213"/>
      <c r="AV18" s="213"/>
    </row>
    <row r="19" spans="3:57" x14ac:dyDescent="0.2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row>
    <row r="20" spans="3:57" x14ac:dyDescent="0.25">
      <c r="C20" s="216"/>
      <c r="D20" s="216"/>
      <c r="E20" s="216"/>
      <c r="F20" s="216"/>
      <c r="G20" s="216"/>
      <c r="H20" s="216"/>
      <c r="I20" s="216"/>
      <c r="J20" s="216"/>
      <c r="K20" s="216"/>
      <c r="L20" s="216"/>
      <c r="M20" s="216"/>
      <c r="N20" s="20"/>
      <c r="O20" s="20"/>
      <c r="P20" s="20"/>
      <c r="Q20" s="20"/>
      <c r="R20" s="20"/>
      <c r="S20" s="20"/>
      <c r="T20" s="20"/>
      <c r="U20" s="20"/>
      <c r="V20" s="20"/>
      <c r="W20" s="20"/>
      <c r="X20" s="20"/>
      <c r="Y20" s="20"/>
      <c r="Z20" s="20"/>
      <c r="AA20" s="20"/>
      <c r="AB20" s="20"/>
      <c r="AC20" s="20"/>
      <c r="AD20" s="216"/>
      <c r="AE20" s="20"/>
      <c r="AF20" s="20"/>
      <c r="AG20" s="216"/>
      <c r="AH20" s="20"/>
      <c r="AI20" s="20"/>
      <c r="AP20" s="213"/>
    </row>
    <row r="21" spans="3:57" x14ac:dyDescent="0.2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row>
    <row r="22" spans="3:57" x14ac:dyDescent="0.25">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row>
    <row r="23" spans="3:57" x14ac:dyDescent="0.25">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3:57" x14ac:dyDescent="0.25">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row>
    <row r="25" spans="3:57" x14ac:dyDescent="0.2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row>
    <row r="26" spans="3:57" x14ac:dyDescent="0.2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row>
  </sheetData>
  <mergeCells count="1">
    <mergeCell ref="A1:Q1"/>
  </mergeCells>
  <hyperlinks>
    <hyperlink ref="A2" location="SOMMAIRE!A1" display="Retour sommaire"/>
  </hyperlinks>
  <pageMargins left="0.78740157499999996" right="0.78740157499999996" top="0.984251969" bottom="0.984251969" header="0.3" footer="0.3"/>
  <pageSetup paperSize="9" orientation="portrait"/>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workbookViewId="0">
      <selection activeCell="A2" sqref="A2"/>
    </sheetView>
  </sheetViews>
  <sheetFormatPr baseColWidth="10" defaultRowHeight="15" x14ac:dyDescent="0.25"/>
  <cols>
    <col min="1" max="1" width="11" customWidth="1"/>
    <col min="2" max="2" width="45.42578125" customWidth="1"/>
  </cols>
  <sheetData>
    <row r="1" spans="1:17" ht="15.75" x14ac:dyDescent="0.25">
      <c r="A1" s="663" t="s">
        <v>195</v>
      </c>
      <c r="B1" s="663"/>
      <c r="C1" s="663"/>
      <c r="D1" s="663"/>
      <c r="E1" s="663"/>
      <c r="F1" s="663"/>
      <c r="G1" s="663"/>
      <c r="H1" s="663"/>
      <c r="I1" s="663"/>
      <c r="J1" s="663"/>
      <c r="K1" s="663"/>
      <c r="L1" s="663"/>
      <c r="M1" s="663"/>
      <c r="N1" s="663"/>
      <c r="O1" s="663"/>
      <c r="P1" s="663"/>
      <c r="Q1" s="663"/>
    </row>
    <row r="2" spans="1:17" x14ac:dyDescent="0.25">
      <c r="A2" s="434" t="s">
        <v>197</v>
      </c>
    </row>
    <row r="3" spans="1:17" ht="15.75" thickBot="1" x14ac:dyDescent="0.3"/>
    <row r="4" spans="1:17" ht="48" customHeight="1" thickBot="1" x14ac:dyDescent="0.3">
      <c r="B4" s="169"/>
      <c r="C4" s="664" t="s">
        <v>196</v>
      </c>
      <c r="D4" s="665"/>
    </row>
    <row r="5" spans="1:17" ht="31.5" x14ac:dyDescent="0.25">
      <c r="B5" s="431" t="s">
        <v>193</v>
      </c>
      <c r="C5" s="430">
        <v>0.01</v>
      </c>
      <c r="D5" s="430"/>
    </row>
    <row r="6" spans="1:17" ht="15.75" x14ac:dyDescent="0.25">
      <c r="B6" s="431" t="s">
        <v>106</v>
      </c>
      <c r="C6" s="430">
        <v>0.01</v>
      </c>
      <c r="D6" s="430"/>
    </row>
    <row r="7" spans="1:17" ht="15.75" x14ac:dyDescent="0.25">
      <c r="B7" s="431" t="s">
        <v>100</v>
      </c>
      <c r="C7" s="430">
        <v>1.0999999999999999E-2</v>
      </c>
      <c r="D7" s="430"/>
    </row>
    <row r="8" spans="1:17" ht="15.75" x14ac:dyDescent="0.25">
      <c r="B8" s="431" t="s">
        <v>101</v>
      </c>
      <c r="C8" s="430">
        <v>1.0999999999999999E-2</v>
      </c>
      <c r="D8" s="430"/>
    </row>
    <row r="9" spans="1:17" ht="15.75" x14ac:dyDescent="0.25">
      <c r="B9" s="431" t="s">
        <v>103</v>
      </c>
      <c r="C9" s="430">
        <v>0.01</v>
      </c>
      <c r="D9" s="430">
        <v>1.2999999999999999E-2</v>
      </c>
    </row>
    <row r="10" spans="1:17" ht="15.75" x14ac:dyDescent="0.25">
      <c r="B10" s="431" t="s">
        <v>99</v>
      </c>
      <c r="C10" s="430">
        <v>1.4999999999999999E-2</v>
      </c>
      <c r="D10" s="430"/>
    </row>
    <row r="11" spans="1:17" ht="15.75" x14ac:dyDescent="0.25">
      <c r="B11" s="431" t="s">
        <v>104</v>
      </c>
      <c r="C11" s="430">
        <v>1.4999999999999999E-2</v>
      </c>
      <c r="D11" s="430"/>
    </row>
    <row r="12" spans="1:17" ht="15.75" x14ac:dyDescent="0.25">
      <c r="B12" s="431" t="s">
        <v>107</v>
      </c>
      <c r="C12" s="430">
        <v>1.4999999999999999E-2</v>
      </c>
      <c r="D12" s="430"/>
    </row>
    <row r="13" spans="1:17" ht="15.75" x14ac:dyDescent="0.25">
      <c r="B13" s="431" t="s">
        <v>194</v>
      </c>
      <c r="C13" s="430">
        <v>1.4999999999999999E-2</v>
      </c>
      <c r="D13" s="430"/>
    </row>
    <row r="14" spans="1:17" ht="15.75" x14ac:dyDescent="0.25">
      <c r="B14" s="431" t="s">
        <v>102</v>
      </c>
      <c r="C14" s="430">
        <v>1.6299999999999999E-2</v>
      </c>
      <c r="D14" s="430"/>
    </row>
    <row r="15" spans="1:17" ht="16.5" thickBot="1" x14ac:dyDescent="0.3">
      <c r="B15" s="432" t="s">
        <v>108</v>
      </c>
      <c r="C15" s="433">
        <v>1.7999999999999999E-2</v>
      </c>
      <c r="D15" s="433"/>
    </row>
    <row r="17" spans="1:7" x14ac:dyDescent="0.25">
      <c r="B17" s="666" t="s">
        <v>198</v>
      </c>
      <c r="C17" s="667"/>
      <c r="D17" s="667"/>
      <c r="E17" s="667"/>
      <c r="F17" s="667"/>
      <c r="G17" s="667"/>
    </row>
    <row r="18" spans="1:7" ht="32.25" customHeight="1" x14ac:dyDescent="0.25">
      <c r="B18" s="667"/>
      <c r="C18" s="667"/>
      <c r="D18" s="667"/>
      <c r="E18" s="667"/>
      <c r="F18" s="667"/>
      <c r="G18" s="667"/>
    </row>
    <row r="19" spans="1:7" x14ac:dyDescent="0.25">
      <c r="A19" s="429"/>
      <c r="B19" s="272"/>
    </row>
    <row r="20" spans="1:7" x14ac:dyDescent="0.25">
      <c r="A20" s="429"/>
      <c r="B20" s="272"/>
    </row>
    <row r="21" spans="1:7" x14ac:dyDescent="0.25">
      <c r="A21" s="429"/>
      <c r="B21" s="272"/>
    </row>
    <row r="22" spans="1:7" x14ac:dyDescent="0.25">
      <c r="A22" s="429"/>
      <c r="B22" s="272"/>
    </row>
    <row r="23" spans="1:7" x14ac:dyDescent="0.25">
      <c r="A23" s="429"/>
      <c r="B23" s="272"/>
    </row>
    <row r="24" spans="1:7" x14ac:dyDescent="0.25">
      <c r="A24" s="429"/>
      <c r="B24" s="272"/>
    </row>
    <row r="25" spans="1:7" x14ac:dyDescent="0.25">
      <c r="A25" s="429"/>
      <c r="B25" s="272"/>
    </row>
    <row r="26" spans="1:7" x14ac:dyDescent="0.25">
      <c r="A26" s="429"/>
      <c r="B26" s="272"/>
    </row>
    <row r="27" spans="1:7" x14ac:dyDescent="0.25">
      <c r="A27" s="429"/>
      <c r="B27" s="272"/>
    </row>
    <row r="28" spans="1:7" x14ac:dyDescent="0.25">
      <c r="A28" s="429"/>
      <c r="B28" s="272"/>
    </row>
  </sheetData>
  <mergeCells count="3">
    <mergeCell ref="C4:D4"/>
    <mergeCell ref="A1:Q1"/>
    <mergeCell ref="B17:G18"/>
  </mergeCells>
  <hyperlinks>
    <hyperlink ref="A2" location="SOMMAIRE!A1" display="Retour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E22"/>
  <sheetViews>
    <sheetView workbookViewId="0">
      <selection activeCell="A2" sqref="A2"/>
    </sheetView>
  </sheetViews>
  <sheetFormatPr baseColWidth="10" defaultColWidth="10.85546875" defaultRowHeight="15" x14ac:dyDescent="0.25"/>
  <cols>
    <col min="1" max="1" width="10.28515625" style="20" customWidth="1"/>
    <col min="2" max="2" width="44.7109375" style="20" customWidth="1"/>
    <col min="3" max="57" width="6.85546875" style="21" customWidth="1"/>
    <col min="58" max="16384" width="10.85546875" style="20"/>
  </cols>
  <sheetData>
    <row r="1" spans="1:57" s="29" customFormat="1" ht="15.75" x14ac:dyDescent="0.25">
      <c r="A1" s="124" t="s">
        <v>148</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row>
    <row r="2" spans="1:57" s="157" customFormat="1" ht="15.75" x14ac:dyDescent="0.25">
      <c r="A2" s="434" t="s">
        <v>197</v>
      </c>
      <c r="B2" s="200"/>
      <c r="C2" s="201"/>
      <c r="D2" s="201"/>
      <c r="E2" s="201"/>
      <c r="F2" s="201"/>
      <c r="G2" s="201"/>
      <c r="H2" s="201"/>
      <c r="I2" s="201"/>
      <c r="J2" s="201"/>
      <c r="K2" s="201"/>
      <c r="L2" s="201"/>
      <c r="M2" s="201"/>
      <c r="N2" s="201"/>
      <c r="O2" s="201"/>
      <c r="P2" s="201"/>
      <c r="Q2" s="201"/>
      <c r="R2" s="201"/>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row>
    <row r="3" spans="1:57" s="29" customFormat="1" ht="15.75" thickBot="1" x14ac:dyDescent="0.3">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row>
    <row r="4" spans="1:57" s="29" customFormat="1" ht="15.75" thickBot="1" x14ac:dyDescent="0.3">
      <c r="B4" s="203"/>
      <c r="C4" s="205">
        <v>2010</v>
      </c>
      <c r="D4" s="205">
        <v>2011</v>
      </c>
      <c r="E4" s="205">
        <v>2012</v>
      </c>
      <c r="F4" s="205">
        <v>2013</v>
      </c>
      <c r="G4" s="205">
        <v>2014</v>
      </c>
      <c r="H4" s="205">
        <v>2015</v>
      </c>
      <c r="I4" s="205">
        <v>2016</v>
      </c>
      <c r="J4" s="205">
        <v>2017</v>
      </c>
      <c r="K4" s="205">
        <v>2018</v>
      </c>
      <c r="L4" s="205">
        <v>2019</v>
      </c>
      <c r="M4" s="205">
        <v>2020</v>
      </c>
      <c r="N4" s="205">
        <v>2021</v>
      </c>
      <c r="O4" s="205">
        <v>2022</v>
      </c>
      <c r="P4" s="205">
        <v>2023</v>
      </c>
      <c r="Q4" s="205">
        <v>2024</v>
      </c>
      <c r="R4" s="205">
        <v>2025</v>
      </c>
      <c r="S4" s="205">
        <v>2026</v>
      </c>
      <c r="T4" s="205">
        <v>2027</v>
      </c>
      <c r="U4" s="205">
        <v>2028</v>
      </c>
      <c r="V4" s="205">
        <v>2029</v>
      </c>
      <c r="W4" s="205">
        <v>2030</v>
      </c>
      <c r="X4" s="205">
        <v>2031</v>
      </c>
      <c r="Y4" s="205">
        <v>2032</v>
      </c>
      <c r="Z4" s="205">
        <v>2033</v>
      </c>
      <c r="AA4" s="205">
        <v>2034</v>
      </c>
      <c r="AB4" s="205">
        <v>2035</v>
      </c>
    </row>
    <row r="5" spans="1:57" s="207" customFormat="1" x14ac:dyDescent="0.25">
      <c r="B5" s="208" t="s">
        <v>93</v>
      </c>
      <c r="C5" s="209">
        <v>1.0880000000000001E-2</v>
      </c>
      <c r="D5" s="209">
        <v>1.047E-2</v>
      </c>
      <c r="E5" s="209">
        <v>5.7799999999999995E-3</v>
      </c>
      <c r="F5" s="209">
        <v>1.3979999999999999E-2</v>
      </c>
      <c r="G5" s="209">
        <v>1.1180000000000001E-2</v>
      </c>
      <c r="H5" s="209">
        <v>6.0200000000000002E-3</v>
      </c>
      <c r="I5" s="209">
        <v>1.5299999999999999E-3</v>
      </c>
      <c r="J5" s="209">
        <v>1.9939999999999999E-2</v>
      </c>
      <c r="K5" s="209">
        <v>4.2899999999999995E-3</v>
      </c>
      <c r="L5" s="209">
        <v>4.3899999999999998E-3</v>
      </c>
      <c r="M5" s="209">
        <v>3.63E-3</v>
      </c>
      <c r="N5" s="209">
        <v>-2.0330000000000001E-2</v>
      </c>
      <c r="O5" s="209">
        <v>-1.6959999999999999E-2</v>
      </c>
      <c r="P5" s="210"/>
      <c r="Q5" s="210"/>
      <c r="R5" s="210"/>
      <c r="S5" s="210"/>
      <c r="T5" s="210"/>
      <c r="U5" s="210"/>
      <c r="V5" s="210"/>
      <c r="W5" s="210"/>
      <c r="X5" s="210"/>
      <c r="Y5" s="210"/>
      <c r="Z5" s="210"/>
      <c r="AA5" s="210"/>
      <c r="AB5" s="210"/>
    </row>
    <row r="6" spans="1:57" s="207" customFormat="1" x14ac:dyDescent="0.25">
      <c r="B6" s="208" t="s">
        <v>73</v>
      </c>
      <c r="C6" s="209"/>
      <c r="D6" s="209"/>
      <c r="E6" s="209"/>
      <c r="F6" s="209"/>
      <c r="G6" s="209"/>
      <c r="H6" s="209"/>
      <c r="I6" s="209"/>
      <c r="J6" s="209"/>
      <c r="K6" s="209"/>
      <c r="L6" s="209"/>
      <c r="M6" s="209"/>
      <c r="N6" s="209"/>
      <c r="O6" s="209">
        <f>O5</f>
        <v>-1.6959999999999999E-2</v>
      </c>
      <c r="P6" s="209">
        <v>3.0000000000000001E-3</v>
      </c>
      <c r="Q6" s="209">
        <v>9.7999999999999997E-3</v>
      </c>
      <c r="R6" s="209">
        <v>9.1999999999999998E-3</v>
      </c>
      <c r="S6" s="209">
        <v>9.1999999999999998E-3</v>
      </c>
      <c r="T6" s="209">
        <v>0.01</v>
      </c>
      <c r="U6" s="209">
        <v>1.1399999999999999E-2</v>
      </c>
      <c r="V6" s="209">
        <v>1.26E-2</v>
      </c>
      <c r="W6" s="209">
        <v>1.38E-2</v>
      </c>
      <c r="X6" s="209">
        <v>1.4800000000000001E-2</v>
      </c>
      <c r="Y6" s="209">
        <v>1.6E-2</v>
      </c>
      <c r="Z6" s="209">
        <v>1.6E-2</v>
      </c>
      <c r="AA6" s="209">
        <v>1.6E-2</v>
      </c>
      <c r="AB6" s="209">
        <v>1.6E-2</v>
      </c>
    </row>
    <row r="7" spans="1:57" s="207" customFormat="1" x14ac:dyDescent="0.25">
      <c r="B7" s="208" t="s">
        <v>72</v>
      </c>
      <c r="C7" s="209"/>
      <c r="D7" s="209"/>
      <c r="E7" s="209"/>
      <c r="F7" s="209"/>
      <c r="G7" s="209"/>
      <c r="H7" s="209"/>
      <c r="I7" s="209"/>
      <c r="J7" s="209"/>
      <c r="K7" s="209"/>
      <c r="L7" s="209"/>
      <c r="M7" s="209"/>
      <c r="N7" s="209"/>
      <c r="O7" s="209">
        <f>O6</f>
        <v>-1.6959999999999999E-2</v>
      </c>
      <c r="P7" s="209">
        <v>3.0000000000000001E-3</v>
      </c>
      <c r="Q7" s="209">
        <v>9.7999999999999997E-3</v>
      </c>
      <c r="R7" s="209">
        <v>9.1999999999999998E-3</v>
      </c>
      <c r="S7" s="209">
        <v>9.1999999999999998E-3</v>
      </c>
      <c r="T7" s="209">
        <v>0.01</v>
      </c>
      <c r="U7" s="209">
        <v>1.0800000000000001E-2</v>
      </c>
      <c r="V7" s="209">
        <v>1.1399999999999999E-2</v>
      </c>
      <c r="W7" s="209">
        <v>1.2E-2</v>
      </c>
      <c r="X7" s="209">
        <v>1.24E-2</v>
      </c>
      <c r="Y7" s="209">
        <v>1.3000000000000001E-2</v>
      </c>
      <c r="Z7" s="209">
        <v>1.3000000000000001E-2</v>
      </c>
      <c r="AA7" s="209">
        <v>1.3000000000000001E-2</v>
      </c>
      <c r="AB7" s="209">
        <v>1.3000000000000001E-2</v>
      </c>
    </row>
    <row r="8" spans="1:57" s="207" customFormat="1" x14ac:dyDescent="0.25">
      <c r="B8" s="208" t="s">
        <v>71</v>
      </c>
      <c r="C8" s="209"/>
      <c r="D8" s="209"/>
      <c r="E8" s="209"/>
      <c r="F8" s="209"/>
      <c r="G8" s="209"/>
      <c r="H8" s="209"/>
      <c r="I8" s="209"/>
      <c r="J8" s="209"/>
      <c r="K8" s="209"/>
      <c r="L8" s="209"/>
      <c r="M8" s="209"/>
      <c r="N8" s="209"/>
      <c r="O8" s="209">
        <f>O7</f>
        <v>-1.6959999999999999E-2</v>
      </c>
      <c r="P8" s="209">
        <v>3.0000000000000001E-3</v>
      </c>
      <c r="Q8" s="209">
        <v>9.7999999999999997E-3</v>
      </c>
      <c r="R8" s="209">
        <v>9.1999999999999998E-3</v>
      </c>
      <c r="S8" s="209">
        <v>9.1999999999999998E-3</v>
      </c>
      <c r="T8" s="209">
        <v>0.01</v>
      </c>
      <c r="U8" s="209">
        <v>1.0200000000000001E-2</v>
      </c>
      <c r="V8" s="209">
        <v>1.0200000000000001E-2</v>
      </c>
      <c r="W8" s="209">
        <v>1.0200000000000001E-2</v>
      </c>
      <c r="X8" s="209">
        <v>0.01</v>
      </c>
      <c r="Y8" s="209">
        <v>0.01</v>
      </c>
      <c r="Z8" s="209">
        <v>0.01</v>
      </c>
      <c r="AA8" s="209">
        <v>0.01</v>
      </c>
      <c r="AB8" s="209">
        <v>0.01</v>
      </c>
    </row>
    <row r="9" spans="1:57" ht="15.75" thickBot="1" x14ac:dyDescent="0.3">
      <c r="B9" s="211" t="s">
        <v>70</v>
      </c>
      <c r="C9" s="212"/>
      <c r="D9" s="212"/>
      <c r="E9" s="212"/>
      <c r="F9" s="212"/>
      <c r="G9" s="212"/>
      <c r="H9" s="212"/>
      <c r="I9" s="212"/>
      <c r="J9" s="212"/>
      <c r="K9" s="212"/>
      <c r="L9" s="212"/>
      <c r="M9" s="209"/>
      <c r="N9" s="209"/>
      <c r="O9" s="209">
        <f>O8</f>
        <v>-1.6959999999999999E-2</v>
      </c>
      <c r="P9" s="212">
        <v>3.0000000000000001E-3</v>
      </c>
      <c r="Q9" s="212">
        <v>9.7999999999999997E-3</v>
      </c>
      <c r="R9" s="212">
        <v>9.1999999999999998E-3</v>
      </c>
      <c r="S9" s="212">
        <v>9.1999999999999998E-3</v>
      </c>
      <c r="T9" s="212">
        <v>0.01</v>
      </c>
      <c r="U9" s="212">
        <v>9.5999999999999992E-3</v>
      </c>
      <c r="V9" s="212">
        <v>9.0000000000000011E-3</v>
      </c>
      <c r="W9" s="212">
        <v>8.3999999999999995E-3</v>
      </c>
      <c r="X9" s="212">
        <v>7.6E-3</v>
      </c>
      <c r="Y9" s="212">
        <v>6.9999999999999993E-3</v>
      </c>
      <c r="Z9" s="212">
        <v>6.9999999999999993E-3</v>
      </c>
      <c r="AA9" s="212">
        <v>6.9999999999999993E-3</v>
      </c>
      <c r="AB9" s="212">
        <v>6.9999999999999993E-3</v>
      </c>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1" spans="1:57" x14ac:dyDescent="0.25">
      <c r="B11" s="24"/>
      <c r="AJ11" s="213"/>
      <c r="AK11" s="213"/>
      <c r="AL11" s="213"/>
      <c r="AM11" s="213"/>
      <c r="AN11" s="213"/>
      <c r="AO11" s="213"/>
      <c r="AP11" s="213"/>
      <c r="AQ11" s="213"/>
      <c r="AR11" s="213"/>
      <c r="AS11" s="213"/>
      <c r="AT11" s="213"/>
      <c r="AU11" s="213"/>
      <c r="AV11" s="213"/>
    </row>
    <row r="12" spans="1:57" x14ac:dyDescent="0.25">
      <c r="B12" s="214"/>
      <c r="AJ12" s="213"/>
      <c r="AK12" s="213"/>
      <c r="AL12" s="213"/>
      <c r="AM12" s="213"/>
      <c r="AN12" s="213"/>
      <c r="AO12" s="213"/>
      <c r="AP12" s="213"/>
      <c r="AQ12" s="213"/>
      <c r="AR12" s="213"/>
      <c r="AS12" s="213"/>
      <c r="AT12" s="213"/>
      <c r="AU12" s="213"/>
      <c r="AV12" s="213"/>
    </row>
    <row r="13" spans="1:57" x14ac:dyDescent="0.25">
      <c r="AJ13" s="213"/>
      <c r="AK13" s="213"/>
      <c r="AL13" s="213"/>
      <c r="AM13" s="213"/>
      <c r="AN13" s="213"/>
      <c r="AO13" s="213"/>
      <c r="AP13" s="213"/>
      <c r="AQ13" s="213"/>
      <c r="AR13" s="213"/>
      <c r="AS13" s="213"/>
      <c r="AT13" s="213"/>
      <c r="AU13" s="213"/>
      <c r="AV13" s="213"/>
    </row>
    <row r="14" spans="1:57" x14ac:dyDescent="0.25">
      <c r="AJ14" s="213"/>
      <c r="AK14" s="213"/>
      <c r="AL14" s="213"/>
      <c r="AM14" s="213"/>
      <c r="AN14" s="213"/>
      <c r="AO14" s="213"/>
      <c r="AP14" s="213"/>
      <c r="AQ14" s="213"/>
      <c r="AR14" s="213"/>
      <c r="AS14" s="213"/>
      <c r="AT14" s="213"/>
      <c r="AU14" s="213"/>
      <c r="AV14" s="213"/>
    </row>
    <row r="15" spans="1:57" x14ac:dyDescent="0.2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row>
    <row r="16" spans="1:57" x14ac:dyDescent="0.25">
      <c r="C16" s="216"/>
      <c r="D16" s="216"/>
      <c r="E16" s="216"/>
      <c r="F16" s="216"/>
      <c r="G16" s="216"/>
      <c r="H16" s="216"/>
      <c r="I16" s="216"/>
      <c r="J16" s="216"/>
      <c r="K16" s="216"/>
      <c r="L16" s="216"/>
      <c r="M16" s="216"/>
      <c r="N16" s="20"/>
      <c r="O16" s="20"/>
      <c r="P16" s="20"/>
      <c r="Q16" s="20"/>
      <c r="R16" s="20"/>
      <c r="S16" s="20"/>
      <c r="T16" s="20"/>
      <c r="U16" s="20"/>
      <c r="V16" s="20"/>
      <c r="W16" s="20"/>
      <c r="X16" s="20"/>
      <c r="Y16" s="20"/>
      <c r="Z16" s="20"/>
      <c r="AA16" s="20"/>
      <c r="AB16" s="20"/>
      <c r="AC16" s="20"/>
      <c r="AD16" s="216"/>
      <c r="AE16" s="20"/>
      <c r="AF16" s="20"/>
      <c r="AG16" s="216"/>
      <c r="AH16" s="20"/>
      <c r="AI16" s="20"/>
      <c r="AP16" s="213"/>
    </row>
    <row r="17" spans="3:35" x14ac:dyDescent="0.25">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spans="3:35" x14ac:dyDescent="0.25">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3:35" x14ac:dyDescent="0.25">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3:35" x14ac:dyDescent="0.25">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row>
    <row r="21" spans="3:35" x14ac:dyDescent="0.2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row>
    <row r="22" spans="3:35" x14ac:dyDescent="0.25">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row>
  </sheetData>
  <hyperlinks>
    <hyperlink ref="A2" location="SOMMAIRE!A1" display="Retour sommaire"/>
  </hyperlinks>
  <pageMargins left="0.78740157499999996" right="0.78740157499999996" top="0.984251969" bottom="0.984251969" header="0.3" footer="0.3"/>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A30"/>
  <sheetViews>
    <sheetView workbookViewId="0">
      <selection activeCell="K30" sqref="K30"/>
    </sheetView>
  </sheetViews>
  <sheetFormatPr baseColWidth="10" defaultColWidth="11.42578125" defaultRowHeight="15" x14ac:dyDescent="0.25"/>
  <cols>
    <col min="1" max="1" width="11.42578125" style="20"/>
    <col min="2" max="2" width="38.42578125" style="20" customWidth="1"/>
    <col min="3" max="79" width="6.85546875" style="21" customWidth="1"/>
    <col min="80" max="16384" width="11.42578125" style="20"/>
  </cols>
  <sheetData>
    <row r="1" spans="1:79" s="2" customFormat="1" ht="15.75" x14ac:dyDescent="0.25">
      <c r="A1" s="1"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s="2" customFormat="1" ht="15.75" x14ac:dyDescent="0.25">
      <c r="A2" s="434" t="s">
        <v>197</v>
      </c>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s="2" customFormat="1" ht="15.75" thickBot="1" x14ac:dyDescent="0.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s="2" customFormat="1" ht="15.75" thickBot="1" x14ac:dyDescent="0.3">
      <c r="B4" s="4"/>
      <c r="C4" s="5">
        <v>1994</v>
      </c>
      <c r="D4" s="6">
        <v>1995</v>
      </c>
      <c r="E4" s="6">
        <v>1996</v>
      </c>
      <c r="F4" s="6">
        <v>1997</v>
      </c>
      <c r="G4" s="6">
        <v>1998</v>
      </c>
      <c r="H4" s="6">
        <v>1999</v>
      </c>
      <c r="I4" s="6">
        <v>2000</v>
      </c>
      <c r="J4" s="6">
        <v>2001</v>
      </c>
      <c r="K4" s="6">
        <v>2002</v>
      </c>
      <c r="L4" s="6">
        <v>2003</v>
      </c>
      <c r="M4" s="6">
        <v>2004</v>
      </c>
      <c r="N4" s="6">
        <v>2005</v>
      </c>
      <c r="O4" s="6">
        <v>2006</v>
      </c>
      <c r="P4" s="7">
        <v>2007</v>
      </c>
      <c r="Q4" s="7">
        <v>2008</v>
      </c>
      <c r="R4" s="7">
        <v>2009</v>
      </c>
      <c r="S4" s="7">
        <v>2010</v>
      </c>
      <c r="T4" s="7">
        <v>2011</v>
      </c>
      <c r="U4" s="7">
        <v>2012</v>
      </c>
      <c r="V4" s="7">
        <v>2013</v>
      </c>
      <c r="W4" s="7">
        <v>2014</v>
      </c>
      <c r="X4" s="7">
        <v>2015</v>
      </c>
      <c r="Y4" s="7">
        <v>2016</v>
      </c>
      <c r="Z4" s="7">
        <v>2017</v>
      </c>
      <c r="AA4" s="7">
        <v>2018</v>
      </c>
      <c r="AB4" s="7">
        <v>2019</v>
      </c>
      <c r="AC4" s="7">
        <v>2020</v>
      </c>
      <c r="AD4" s="7">
        <v>2021</v>
      </c>
      <c r="AE4" s="7">
        <v>2022</v>
      </c>
      <c r="AF4" s="7">
        <v>2023</v>
      </c>
      <c r="AG4" s="7">
        <v>2024</v>
      </c>
      <c r="AH4" s="7">
        <v>2025</v>
      </c>
      <c r="AI4" s="7">
        <v>2026</v>
      </c>
      <c r="AJ4" s="7">
        <v>2027</v>
      </c>
      <c r="AK4" s="7">
        <v>2028</v>
      </c>
      <c r="AL4" s="7">
        <v>2029</v>
      </c>
      <c r="AM4" s="7">
        <v>2030</v>
      </c>
      <c r="AN4" s="7">
        <v>2031</v>
      </c>
      <c r="AO4" s="7">
        <v>2032</v>
      </c>
      <c r="AP4" s="7">
        <v>2033</v>
      </c>
      <c r="AQ4" s="7">
        <v>2034</v>
      </c>
      <c r="AR4" s="7">
        <v>2035</v>
      </c>
      <c r="AS4" s="7">
        <v>2036</v>
      </c>
      <c r="AT4" s="7">
        <v>2037</v>
      </c>
      <c r="AU4" s="7">
        <v>2038</v>
      </c>
      <c r="AV4" s="7">
        <v>2039</v>
      </c>
      <c r="AW4" s="7">
        <v>2040</v>
      </c>
      <c r="AX4" s="7">
        <v>2041</v>
      </c>
      <c r="AY4" s="7">
        <v>2042</v>
      </c>
      <c r="AZ4" s="7">
        <v>2043</v>
      </c>
      <c r="BA4" s="7">
        <v>2044</v>
      </c>
      <c r="BB4" s="7">
        <v>2045</v>
      </c>
      <c r="BC4" s="7">
        <v>2046</v>
      </c>
      <c r="BD4" s="7">
        <v>2047</v>
      </c>
      <c r="BE4" s="7">
        <v>2048</v>
      </c>
      <c r="BF4" s="7">
        <v>2049</v>
      </c>
      <c r="BG4" s="7">
        <v>2050</v>
      </c>
      <c r="BH4" s="7">
        <v>2051</v>
      </c>
      <c r="BI4" s="7">
        <v>2052</v>
      </c>
      <c r="BJ4" s="7">
        <v>2053</v>
      </c>
      <c r="BK4" s="7">
        <v>2054</v>
      </c>
      <c r="BL4" s="7">
        <v>2055</v>
      </c>
      <c r="BM4" s="7">
        <v>2056</v>
      </c>
      <c r="BN4" s="7">
        <v>2057</v>
      </c>
      <c r="BO4" s="7">
        <v>2058</v>
      </c>
      <c r="BP4" s="7">
        <v>2059</v>
      </c>
      <c r="BQ4" s="7">
        <v>2060</v>
      </c>
      <c r="BR4" s="7">
        <v>2061</v>
      </c>
      <c r="BS4" s="7">
        <v>2062</v>
      </c>
      <c r="BT4" s="7">
        <v>2063</v>
      </c>
      <c r="BU4" s="7">
        <v>2064</v>
      </c>
      <c r="BV4" s="7">
        <v>2065</v>
      </c>
      <c r="BW4" s="7">
        <v>2066</v>
      </c>
      <c r="BX4" s="7">
        <v>2067</v>
      </c>
      <c r="BY4" s="7">
        <v>2068</v>
      </c>
      <c r="BZ4" s="7">
        <v>2069</v>
      </c>
      <c r="CA4" s="8">
        <v>2070</v>
      </c>
    </row>
    <row r="5" spans="1:79" s="2" customFormat="1" x14ac:dyDescent="0.25">
      <c r="B5" s="9" t="s">
        <v>1</v>
      </c>
      <c r="C5" s="10"/>
      <c r="D5" s="11"/>
      <c r="E5" s="11"/>
      <c r="F5" s="11"/>
      <c r="G5" s="11"/>
      <c r="H5" s="11"/>
      <c r="I5" s="11"/>
      <c r="J5" s="11"/>
      <c r="K5" s="11"/>
      <c r="L5" s="11"/>
      <c r="M5" s="11"/>
      <c r="N5" s="11"/>
      <c r="O5" s="11"/>
      <c r="P5" s="11"/>
      <c r="Q5" s="11"/>
      <c r="R5" s="11"/>
      <c r="S5" s="11"/>
      <c r="T5" s="11"/>
      <c r="U5" s="11"/>
      <c r="V5" s="11"/>
      <c r="W5" s="11"/>
      <c r="X5" s="11"/>
      <c r="Y5" s="11">
        <v>1.9240000000000002</v>
      </c>
      <c r="Z5" s="11">
        <v>1.893</v>
      </c>
      <c r="AA5" s="11">
        <v>1.87</v>
      </c>
      <c r="AB5" s="11">
        <v>1.8630000000000002</v>
      </c>
      <c r="AC5" s="11">
        <v>1.82</v>
      </c>
      <c r="AD5" s="11">
        <v>1.839</v>
      </c>
      <c r="AE5" s="11">
        <v>1.796</v>
      </c>
      <c r="AF5" s="11">
        <v>1.7999999999999989</v>
      </c>
      <c r="AG5" s="11">
        <v>1.7999999999999994</v>
      </c>
      <c r="AH5" s="11">
        <v>1.8000000000000007</v>
      </c>
      <c r="AI5" s="11">
        <v>1.8</v>
      </c>
      <c r="AJ5" s="11">
        <v>1.8000000000000007</v>
      </c>
      <c r="AK5" s="11">
        <v>1.7999999999999996</v>
      </c>
      <c r="AL5" s="11">
        <v>1.8000000000000003</v>
      </c>
      <c r="AM5" s="11">
        <v>1.8</v>
      </c>
      <c r="AN5" s="11">
        <v>1.8000000000000003</v>
      </c>
      <c r="AO5" s="11">
        <v>1.8000000000000003</v>
      </c>
      <c r="AP5" s="11">
        <v>1.8000000000000012</v>
      </c>
      <c r="AQ5" s="11">
        <v>1.7999999999999996</v>
      </c>
      <c r="AR5" s="11">
        <v>1.8000000000000003</v>
      </c>
      <c r="AS5" s="11">
        <v>1.8000000000000007</v>
      </c>
      <c r="AT5" s="11">
        <v>1.8</v>
      </c>
      <c r="AU5" s="11">
        <v>1.7999999999999994</v>
      </c>
      <c r="AV5" s="11">
        <v>1.8000000000000003</v>
      </c>
      <c r="AW5" s="11">
        <v>1.8000000000000003</v>
      </c>
      <c r="AX5" s="11">
        <v>1.8</v>
      </c>
      <c r="AY5" s="11">
        <v>1.8</v>
      </c>
      <c r="AZ5" s="11">
        <v>1.8000000000000003</v>
      </c>
      <c r="BA5" s="11">
        <v>1.8000000000000007</v>
      </c>
      <c r="BB5" s="11">
        <v>1.8</v>
      </c>
      <c r="BC5" s="11">
        <v>1.8000000000000003</v>
      </c>
      <c r="BD5" s="11">
        <v>1.8</v>
      </c>
      <c r="BE5" s="11">
        <v>1.7999999999999996</v>
      </c>
      <c r="BF5" s="11">
        <v>1.8</v>
      </c>
      <c r="BG5" s="11">
        <v>1.7999999999999996</v>
      </c>
      <c r="BH5" s="11">
        <v>1.8000000000000003</v>
      </c>
      <c r="BI5" s="11">
        <v>1.8000000000000003</v>
      </c>
      <c r="BJ5" s="11">
        <v>1.8000000000000003</v>
      </c>
      <c r="BK5" s="11">
        <v>1.8000000000000003</v>
      </c>
      <c r="BL5" s="11">
        <v>1.8000000000000003</v>
      </c>
      <c r="BM5" s="11">
        <v>1.8000000000000003</v>
      </c>
      <c r="BN5" s="11">
        <v>1.8000000000000003</v>
      </c>
      <c r="BO5" s="11">
        <v>1.8000000000000003</v>
      </c>
      <c r="BP5" s="11">
        <v>1.8000000000000003</v>
      </c>
      <c r="BQ5" s="11">
        <v>1.8000000000000003</v>
      </c>
      <c r="BR5" s="11">
        <v>1.8000000000000003</v>
      </c>
      <c r="BS5" s="11">
        <v>1.8000000000000003</v>
      </c>
      <c r="BT5" s="11">
        <v>1.8000000000000003</v>
      </c>
      <c r="BU5" s="11">
        <v>1.8000000000000003</v>
      </c>
      <c r="BV5" s="11">
        <v>1.8000000000000003</v>
      </c>
      <c r="BW5" s="11">
        <v>1.8000000000000003</v>
      </c>
      <c r="BX5" s="11">
        <v>1.8000000000000003</v>
      </c>
      <c r="BY5" s="11">
        <v>1.8000000000000003</v>
      </c>
      <c r="BZ5" s="11">
        <v>1.8000000000000003</v>
      </c>
      <c r="CA5" s="470">
        <v>1.8000000000000003</v>
      </c>
    </row>
    <row r="6" spans="1:79" s="2" customFormat="1" x14ac:dyDescent="0.25">
      <c r="B6" s="12" t="s">
        <v>2</v>
      </c>
      <c r="C6" s="13"/>
      <c r="D6" s="14"/>
      <c r="E6" s="14"/>
      <c r="F6" s="14"/>
      <c r="G6" s="14"/>
      <c r="H6" s="14"/>
      <c r="I6" s="14"/>
      <c r="J6" s="14"/>
      <c r="K6" s="14"/>
      <c r="L6" s="14"/>
      <c r="M6" s="14"/>
      <c r="N6" s="14"/>
      <c r="O6" s="14"/>
      <c r="P6" s="14"/>
      <c r="Q6" s="14"/>
      <c r="R6" s="14"/>
      <c r="S6" s="14"/>
      <c r="T6" s="14"/>
      <c r="U6" s="14"/>
      <c r="V6" s="14"/>
      <c r="W6" s="14"/>
      <c r="X6" s="14"/>
      <c r="Y6" s="11">
        <v>1.9240000000000002</v>
      </c>
      <c r="Z6" s="11">
        <v>1.893</v>
      </c>
      <c r="AA6" s="11">
        <v>1.87</v>
      </c>
      <c r="AB6" s="11">
        <v>1.8630000000000002</v>
      </c>
      <c r="AC6" s="11">
        <v>1.82</v>
      </c>
      <c r="AD6" s="11">
        <v>1.839</v>
      </c>
      <c r="AE6" s="11">
        <v>1.796</v>
      </c>
      <c r="AF6" s="14">
        <v>1.7716749999999997</v>
      </c>
      <c r="AG6" s="14">
        <v>1.7471499999999995</v>
      </c>
      <c r="AH6" s="14">
        <v>1.7226250000000012</v>
      </c>
      <c r="AI6" s="14">
        <v>1.6980999999999999</v>
      </c>
      <c r="AJ6" s="14">
        <v>1.6735750000000007</v>
      </c>
      <c r="AK6" s="14">
        <v>1.6490499999999999</v>
      </c>
      <c r="AL6" s="14">
        <v>1.6245250000000004</v>
      </c>
      <c r="AM6" s="14">
        <v>1.5999999999999996</v>
      </c>
      <c r="AN6" s="14">
        <v>1.5999999999999999</v>
      </c>
      <c r="AO6" s="14">
        <v>1.6</v>
      </c>
      <c r="AP6" s="14">
        <v>1.6000000000000008</v>
      </c>
      <c r="AQ6" s="14">
        <v>1.5999999999999996</v>
      </c>
      <c r="AR6" s="14">
        <v>1.6</v>
      </c>
      <c r="AS6" s="14">
        <v>1.6000000000000005</v>
      </c>
      <c r="AT6" s="14">
        <v>1.6000000000000003</v>
      </c>
      <c r="AU6" s="14">
        <v>1.6</v>
      </c>
      <c r="AV6" s="14">
        <v>1.5999999999999996</v>
      </c>
      <c r="AW6" s="14">
        <v>1.6000000000000003</v>
      </c>
      <c r="AX6" s="14">
        <v>1.6</v>
      </c>
      <c r="AY6" s="14">
        <v>1.6000000000000003</v>
      </c>
      <c r="AZ6" s="14">
        <v>1.6</v>
      </c>
      <c r="BA6" s="14">
        <v>1.6000000000000003</v>
      </c>
      <c r="BB6" s="14">
        <v>1.5999999999999996</v>
      </c>
      <c r="BC6" s="14">
        <v>1.6</v>
      </c>
      <c r="BD6" s="14">
        <v>1.6</v>
      </c>
      <c r="BE6" s="14">
        <v>1.5999999999999996</v>
      </c>
      <c r="BF6" s="14">
        <v>1.6000000000000003</v>
      </c>
      <c r="BG6" s="14">
        <v>1.6000000000000005</v>
      </c>
      <c r="BH6" s="14">
        <v>1.5999999999999996</v>
      </c>
      <c r="BI6" s="14">
        <v>1.6000000000000003</v>
      </c>
      <c r="BJ6" s="14">
        <v>1.6000000000000003</v>
      </c>
      <c r="BK6" s="14">
        <v>1.6000000000000003</v>
      </c>
      <c r="BL6" s="14">
        <v>1.6000000000000003</v>
      </c>
      <c r="BM6" s="14">
        <v>1.6000000000000003</v>
      </c>
      <c r="BN6" s="14">
        <v>1.6000000000000003</v>
      </c>
      <c r="BO6" s="14">
        <v>1.6000000000000003</v>
      </c>
      <c r="BP6" s="14">
        <v>1.6000000000000003</v>
      </c>
      <c r="BQ6" s="14">
        <v>1.6000000000000003</v>
      </c>
      <c r="BR6" s="14">
        <v>1.6000000000000003</v>
      </c>
      <c r="BS6" s="14">
        <v>1.6000000000000003</v>
      </c>
      <c r="BT6" s="14">
        <v>1.6000000000000003</v>
      </c>
      <c r="BU6" s="14">
        <v>1.6000000000000003</v>
      </c>
      <c r="BV6" s="14">
        <v>1.6000000000000003</v>
      </c>
      <c r="BW6" s="14">
        <v>1.6000000000000003</v>
      </c>
      <c r="BX6" s="14">
        <v>1.6000000000000003</v>
      </c>
      <c r="BY6" s="14">
        <v>1.6000000000000003</v>
      </c>
      <c r="BZ6" s="14">
        <v>1.6000000000000003</v>
      </c>
      <c r="CA6" s="15">
        <v>1.6000000000000003</v>
      </c>
    </row>
    <row r="7" spans="1:79" s="2" customFormat="1" x14ac:dyDescent="0.25">
      <c r="B7" s="12" t="s">
        <v>3</v>
      </c>
      <c r="C7" s="13"/>
      <c r="D7" s="14"/>
      <c r="E7" s="14"/>
      <c r="F7" s="14"/>
      <c r="G7" s="14"/>
      <c r="H7" s="14"/>
      <c r="I7" s="14"/>
      <c r="J7" s="14"/>
      <c r="K7" s="14"/>
      <c r="L7" s="14"/>
      <c r="M7" s="14"/>
      <c r="N7" s="14"/>
      <c r="O7" s="14"/>
      <c r="P7" s="14"/>
      <c r="Q7" s="14"/>
      <c r="R7" s="14"/>
      <c r="S7" s="14"/>
      <c r="T7" s="14"/>
      <c r="U7" s="14"/>
      <c r="V7" s="14"/>
      <c r="W7" s="14"/>
      <c r="X7" s="14"/>
      <c r="Y7" s="11">
        <v>1.9240000000000002</v>
      </c>
      <c r="Z7" s="11">
        <v>1.893</v>
      </c>
      <c r="AA7" s="11">
        <v>1.87</v>
      </c>
      <c r="AB7" s="11">
        <v>1.8630000000000002</v>
      </c>
      <c r="AC7" s="11">
        <v>1.82</v>
      </c>
      <c r="AD7" s="11">
        <v>1.839</v>
      </c>
      <c r="AE7" s="11">
        <v>1.796</v>
      </c>
      <c r="AF7" s="14">
        <v>1.8216749999999982</v>
      </c>
      <c r="AG7" s="14">
        <v>1.8471499999999992</v>
      </c>
      <c r="AH7" s="14">
        <v>1.8726250000000011</v>
      </c>
      <c r="AI7" s="14">
        <v>1.8980999999999999</v>
      </c>
      <c r="AJ7" s="14">
        <v>1.9235750000000007</v>
      </c>
      <c r="AK7" s="14">
        <v>1.9490499999999993</v>
      </c>
      <c r="AL7" s="14">
        <v>1.9745250000000012</v>
      </c>
      <c r="AM7" s="14">
        <v>1.9999999999999996</v>
      </c>
      <c r="AN7" s="14">
        <v>2.0000000000000004</v>
      </c>
      <c r="AO7" s="14">
        <v>2.0000000000000009</v>
      </c>
      <c r="AP7" s="14">
        <v>2.0000000000000009</v>
      </c>
      <c r="AQ7" s="14">
        <v>2.0000000000000004</v>
      </c>
      <c r="AR7" s="14">
        <v>1.9999999999999993</v>
      </c>
      <c r="AS7" s="14">
        <v>2.0000000000000009</v>
      </c>
      <c r="AT7" s="14">
        <v>2</v>
      </c>
      <c r="AU7" s="14">
        <v>2</v>
      </c>
      <c r="AV7" s="14">
        <v>1.9999999999999984</v>
      </c>
      <c r="AW7" s="14">
        <v>2.0000000000000009</v>
      </c>
      <c r="AX7" s="14">
        <v>2.0000000000000004</v>
      </c>
      <c r="AY7" s="14">
        <v>1.9999999999999996</v>
      </c>
      <c r="AZ7" s="14">
        <v>2.0000000000000009</v>
      </c>
      <c r="BA7" s="14">
        <v>2</v>
      </c>
      <c r="BB7" s="14">
        <v>1.9999999999999996</v>
      </c>
      <c r="BC7" s="14">
        <v>1.9999999999999996</v>
      </c>
      <c r="BD7" s="14">
        <v>2.0000000000000004</v>
      </c>
      <c r="BE7" s="14">
        <v>2.0000000000000004</v>
      </c>
      <c r="BF7" s="14">
        <v>2</v>
      </c>
      <c r="BG7" s="14">
        <v>2.0000000000000004</v>
      </c>
      <c r="BH7" s="14">
        <v>1.9999999999999993</v>
      </c>
      <c r="BI7" s="14">
        <v>2.0000000000000009</v>
      </c>
      <c r="BJ7" s="14">
        <v>2.0000000000000009</v>
      </c>
      <c r="BK7" s="14">
        <v>2.0000000000000009</v>
      </c>
      <c r="BL7" s="14">
        <v>2.0000000000000009</v>
      </c>
      <c r="BM7" s="14">
        <v>2.0000000000000009</v>
      </c>
      <c r="BN7" s="14">
        <v>2.0000000000000009</v>
      </c>
      <c r="BO7" s="14">
        <v>2.0000000000000009</v>
      </c>
      <c r="BP7" s="14">
        <v>2.0000000000000009</v>
      </c>
      <c r="BQ7" s="14">
        <v>2.0000000000000009</v>
      </c>
      <c r="BR7" s="14">
        <v>2.0000000000000009</v>
      </c>
      <c r="BS7" s="14">
        <v>2.0000000000000009</v>
      </c>
      <c r="BT7" s="14">
        <v>2.0000000000000009</v>
      </c>
      <c r="BU7" s="14">
        <v>2.0000000000000009</v>
      </c>
      <c r="BV7" s="14">
        <v>2.0000000000000009</v>
      </c>
      <c r="BW7" s="14">
        <v>2.0000000000000009</v>
      </c>
      <c r="BX7" s="14">
        <v>2.0000000000000009</v>
      </c>
      <c r="BY7" s="14">
        <v>2.0000000000000009</v>
      </c>
      <c r="BZ7" s="14">
        <v>2.0000000000000009</v>
      </c>
      <c r="CA7" s="15">
        <v>2.0000000000000009</v>
      </c>
    </row>
    <row r="8" spans="1:79" s="2" customFormat="1" x14ac:dyDescent="0.25">
      <c r="B8" s="12" t="s">
        <v>4</v>
      </c>
      <c r="C8" s="13" t="e">
        <v>#N/A</v>
      </c>
      <c r="D8" s="13">
        <v>1.73</v>
      </c>
      <c r="E8" s="13">
        <v>1.75</v>
      </c>
      <c r="F8" s="13">
        <v>1.7450000000000001</v>
      </c>
      <c r="G8" s="13">
        <v>1.7790000000000001</v>
      </c>
      <c r="H8" s="13">
        <v>1.8080000000000001</v>
      </c>
      <c r="I8" s="13">
        <v>1.893</v>
      </c>
      <c r="J8" s="13">
        <v>1.895</v>
      </c>
      <c r="K8" s="13">
        <v>1.881</v>
      </c>
      <c r="L8" s="13">
        <v>1.891</v>
      </c>
      <c r="M8" s="13">
        <v>1.915</v>
      </c>
      <c r="N8" s="13">
        <v>1.9380000000000002</v>
      </c>
      <c r="O8" s="13">
        <v>1.9969999999999999</v>
      </c>
      <c r="P8" s="13">
        <v>1.9769999999999999</v>
      </c>
      <c r="Q8" s="13">
        <v>2.0069999999999997</v>
      </c>
      <c r="R8" s="13">
        <v>2.004</v>
      </c>
      <c r="S8" s="13">
        <v>2.0289999999999999</v>
      </c>
      <c r="T8" s="13">
        <v>2.0099999999999998</v>
      </c>
      <c r="U8" s="13">
        <v>2.008</v>
      </c>
      <c r="V8" s="13">
        <v>1.9880000000000002</v>
      </c>
      <c r="W8" s="13">
        <v>1.9990000000000001</v>
      </c>
      <c r="X8" s="13">
        <v>1.9550000000000001</v>
      </c>
      <c r="Y8" s="13">
        <v>1.9240000000000002</v>
      </c>
      <c r="Z8" s="13">
        <v>1.893</v>
      </c>
      <c r="AA8" s="13">
        <v>1.87</v>
      </c>
      <c r="AB8" s="13">
        <v>1.8630000000000002</v>
      </c>
      <c r="AC8" s="13">
        <v>1.82</v>
      </c>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5"/>
    </row>
    <row r="9" spans="1:79" s="2" customFormat="1" ht="15.75" thickBot="1" x14ac:dyDescent="0.3">
      <c r="B9" s="16" t="s">
        <v>5</v>
      </c>
      <c r="C9" s="17"/>
      <c r="D9" s="18"/>
      <c r="E9" s="18"/>
      <c r="F9" s="18"/>
      <c r="G9" s="18"/>
      <c r="H9" s="18"/>
      <c r="I9" s="18"/>
      <c r="J9" s="18"/>
      <c r="K9" s="18"/>
      <c r="L9" s="18"/>
      <c r="M9" s="18"/>
      <c r="N9" s="18"/>
      <c r="O9" s="18"/>
      <c r="P9" s="18"/>
      <c r="Q9" s="18"/>
      <c r="R9" s="18"/>
      <c r="S9" s="18"/>
      <c r="T9" s="18"/>
      <c r="U9" s="18"/>
      <c r="V9" s="18"/>
      <c r="W9" s="18"/>
      <c r="X9" s="18"/>
      <c r="Y9" s="18"/>
      <c r="Z9" s="18"/>
      <c r="AA9" s="18"/>
      <c r="AB9" s="18"/>
      <c r="AC9" s="18">
        <v>1.82</v>
      </c>
      <c r="AD9" s="18">
        <v>1.839</v>
      </c>
      <c r="AE9" s="18">
        <v>1.796</v>
      </c>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9"/>
    </row>
    <row r="10" spans="1:79" x14ac:dyDescent="0.25">
      <c r="AD10" s="22"/>
      <c r="AR10" s="23"/>
    </row>
    <row r="11" spans="1:79" x14ac:dyDescent="0.25">
      <c r="B11" s="24"/>
      <c r="AD11" s="22"/>
      <c r="AE11" s="22"/>
      <c r="AR11" s="23"/>
    </row>
    <row r="12" spans="1:79" x14ac:dyDescent="0.25">
      <c r="B12" s="25"/>
      <c r="S12" s="22"/>
      <c r="T12" s="22"/>
      <c r="U12" s="22"/>
      <c r="V12" s="22"/>
      <c r="W12" s="22"/>
      <c r="X12" s="22"/>
      <c r="Y12" s="22"/>
      <c r="Z12" s="22"/>
      <c r="AA12" s="22"/>
      <c r="AB12" s="22"/>
      <c r="AD12" s="22"/>
      <c r="AR12" s="23"/>
    </row>
    <row r="16" spans="1:79" x14ac:dyDescent="0.25">
      <c r="B16" s="26"/>
    </row>
    <row r="17" spans="2:30" x14ac:dyDescent="0.25">
      <c r="B17" s="26"/>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row>
    <row r="18" spans="2:30" x14ac:dyDescent="0.25">
      <c r="B18" s="27"/>
    </row>
    <row r="19" spans="2:30" x14ac:dyDescent="0.25">
      <c r="B19" s="28"/>
    </row>
    <row r="20" spans="2:30" x14ac:dyDescent="0.25">
      <c r="B20" s="29"/>
    </row>
    <row r="21" spans="2:30" x14ac:dyDescent="0.25">
      <c r="B21" s="29"/>
    </row>
    <row r="22" spans="2:30" x14ac:dyDescent="0.25">
      <c r="B22" s="29"/>
    </row>
    <row r="23" spans="2:30" x14ac:dyDescent="0.25">
      <c r="B23" s="2"/>
    </row>
    <row r="30" spans="2:30" x14ac:dyDescent="0.25">
      <c r="C30" s="22"/>
      <c r="D30" s="22"/>
      <c r="E30" s="22"/>
      <c r="F30" s="22"/>
      <c r="G30" s="22"/>
      <c r="H30" s="22"/>
      <c r="I30" s="22"/>
      <c r="J30" s="22"/>
      <c r="K30" s="22"/>
      <c r="L30" s="22"/>
      <c r="M30" s="22"/>
      <c r="N30" s="22"/>
      <c r="O30" s="22"/>
      <c r="P30" s="22"/>
      <c r="Q30" s="22"/>
      <c r="R30" s="22"/>
      <c r="S30" s="22"/>
      <c r="T30" s="22"/>
      <c r="U30" s="22"/>
      <c r="V30" s="22"/>
    </row>
  </sheetData>
  <hyperlinks>
    <hyperlink ref="A2" location="SOMMAIRE!A1" display="Retour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20"/>
  <sheetViews>
    <sheetView workbookViewId="0">
      <selection activeCell="N26" sqref="N26"/>
    </sheetView>
  </sheetViews>
  <sheetFormatPr baseColWidth="10" defaultColWidth="10.85546875" defaultRowHeight="15" x14ac:dyDescent="0.25"/>
  <cols>
    <col min="1" max="1" width="10.85546875" style="20"/>
    <col min="2" max="2" width="44.7109375" style="20" customWidth="1"/>
    <col min="3" max="12" width="12.140625" style="21" customWidth="1"/>
    <col min="13" max="13" width="12.140625" style="20" customWidth="1"/>
    <col min="14" max="16384" width="10.85546875" style="20"/>
  </cols>
  <sheetData>
    <row r="1" spans="1:15" s="29" customFormat="1" ht="15.75" x14ac:dyDescent="0.25">
      <c r="A1" s="124" t="s">
        <v>149</v>
      </c>
      <c r="B1" s="343"/>
      <c r="C1" s="152"/>
      <c r="D1" s="152"/>
      <c r="E1" s="152"/>
      <c r="F1" s="152"/>
      <c r="G1" s="152"/>
      <c r="H1" s="152"/>
      <c r="I1" s="152"/>
      <c r="J1" s="152"/>
      <c r="K1" s="152"/>
      <c r="L1" s="152"/>
    </row>
    <row r="2" spans="1:15" s="157" customFormat="1" ht="15.75" x14ac:dyDescent="0.25">
      <c r="A2" s="434" t="s">
        <v>197</v>
      </c>
      <c r="B2" s="200"/>
      <c r="C2" s="201"/>
      <c r="D2" s="201"/>
      <c r="E2" s="201"/>
      <c r="F2" s="201"/>
      <c r="G2" s="201"/>
      <c r="H2" s="201"/>
      <c r="I2" s="201"/>
      <c r="J2" s="201"/>
      <c r="K2" s="201"/>
      <c r="L2" s="201"/>
    </row>
    <row r="3" spans="1:15" s="29" customFormat="1" ht="15.75" thickBot="1" x14ac:dyDescent="0.3">
      <c r="C3" s="152"/>
      <c r="D3" s="152"/>
      <c r="E3" s="152"/>
      <c r="F3" s="152"/>
      <c r="G3" s="152"/>
      <c r="H3" s="152"/>
      <c r="I3" s="152"/>
      <c r="J3" s="152"/>
      <c r="K3" s="152"/>
      <c r="L3" s="152"/>
    </row>
    <row r="4" spans="1:15" s="29" customFormat="1" ht="15.75" thickBot="1" x14ac:dyDescent="0.3">
      <c r="B4" s="203"/>
      <c r="C4" s="204" t="s">
        <v>98</v>
      </c>
      <c r="D4" s="204" t="s">
        <v>99</v>
      </c>
      <c r="E4" s="204" t="s">
        <v>100</v>
      </c>
      <c r="F4" s="204" t="s">
        <v>101</v>
      </c>
      <c r="G4" s="204" t="s">
        <v>102</v>
      </c>
      <c r="H4" s="204" t="s">
        <v>103</v>
      </c>
      <c r="I4" s="204" t="s">
        <v>104</v>
      </c>
      <c r="J4" s="204" t="s">
        <v>105</v>
      </c>
      <c r="K4" s="204" t="s">
        <v>106</v>
      </c>
      <c r="L4" s="204" t="s">
        <v>107</v>
      </c>
      <c r="M4" s="206" t="s">
        <v>108</v>
      </c>
    </row>
    <row r="5" spans="1:15" s="207" customFormat="1" ht="15" customHeight="1" x14ac:dyDescent="0.25">
      <c r="B5" s="217" t="s">
        <v>109</v>
      </c>
      <c r="C5" s="218">
        <v>68.303360999999995</v>
      </c>
      <c r="D5" s="218">
        <v>73.726642999999996</v>
      </c>
      <c r="E5" s="218">
        <v>53.913038999999998</v>
      </c>
      <c r="F5" s="218">
        <v>51.829923999999998</v>
      </c>
      <c r="G5" s="218">
        <v>74.838217</v>
      </c>
      <c r="H5" s="218">
        <v>66.745493999999994</v>
      </c>
      <c r="I5" s="218">
        <v>54.739396999999997</v>
      </c>
      <c r="J5" s="218">
        <v>47.629846999999998</v>
      </c>
      <c r="K5" s="218">
        <v>67.704215000000005</v>
      </c>
      <c r="L5" s="218">
        <v>59.181645000000003</v>
      </c>
      <c r="M5" s="628">
        <v>73.892206000000002</v>
      </c>
      <c r="O5" s="219"/>
    </row>
    <row r="6" spans="1:15" s="207" customFormat="1" ht="15" customHeight="1" x14ac:dyDescent="0.25">
      <c r="B6" s="208" t="s">
        <v>110</v>
      </c>
      <c r="C6" s="220">
        <v>1.7414783678186163</v>
      </c>
      <c r="D6" s="221">
        <v>1.6991510329356529</v>
      </c>
      <c r="E6" s="221">
        <v>1.182005214298032</v>
      </c>
      <c r="F6" s="221">
        <v>1.5057440680023237</v>
      </c>
      <c r="G6" s="221">
        <v>1.8229133681382237</v>
      </c>
      <c r="H6" s="221">
        <v>1.9296802060939866</v>
      </c>
      <c r="I6" s="221">
        <v>1.0795513742622775</v>
      </c>
      <c r="J6" s="221">
        <v>2.4102212544189872</v>
      </c>
      <c r="K6" s="221">
        <v>1.3206060712373402</v>
      </c>
      <c r="L6" s="221">
        <v>1.9588935092278215</v>
      </c>
      <c r="M6" s="222">
        <v>1.7082342247983995</v>
      </c>
    </row>
    <row r="7" spans="1:15" s="207" customFormat="1" ht="15" customHeight="1" thickBot="1" x14ac:dyDescent="0.3">
      <c r="B7" s="211" t="s">
        <v>111</v>
      </c>
      <c r="C7" s="223">
        <v>1.0157839325640516</v>
      </c>
      <c r="D7" s="224">
        <v>0.59705562641465537</v>
      </c>
      <c r="E7" s="224">
        <v>0.9923388910910047</v>
      </c>
      <c r="F7" s="224">
        <v>0.55224107120754873</v>
      </c>
      <c r="G7" s="224">
        <v>0.89706623921290696</v>
      </c>
      <c r="H7" s="224">
        <v>0.60154482367531514</v>
      </c>
      <c r="I7" s="224">
        <v>0.35335789555235309</v>
      </c>
      <c r="J7" s="224">
        <v>0.84004031678328595</v>
      </c>
      <c r="K7" s="224">
        <v>0.25238648322805091</v>
      </c>
      <c r="L7" s="224">
        <v>0.3295075263471281</v>
      </c>
      <c r="M7" s="225">
        <v>1.0805146010680833</v>
      </c>
    </row>
    <row r="9" spans="1:15" x14ac:dyDescent="0.25">
      <c r="B9" s="24"/>
    </row>
    <row r="10" spans="1:15" x14ac:dyDescent="0.25">
      <c r="B10" s="214"/>
    </row>
    <row r="13" spans="1:15" x14ac:dyDescent="0.25">
      <c r="C13" s="215"/>
      <c r="D13" s="215"/>
      <c r="E13" s="215"/>
      <c r="F13" s="215"/>
      <c r="G13" s="215"/>
      <c r="H13" s="215"/>
      <c r="I13" s="215"/>
      <c r="J13" s="215"/>
      <c r="K13" s="215"/>
      <c r="L13" s="215"/>
      <c r="M13" s="215"/>
    </row>
    <row r="14" spans="1:15" x14ac:dyDescent="0.25">
      <c r="C14" s="216"/>
      <c r="D14" s="216"/>
      <c r="E14" s="216"/>
      <c r="F14" s="216"/>
      <c r="G14" s="216"/>
      <c r="H14" s="216"/>
      <c r="I14" s="216"/>
      <c r="J14" s="216"/>
      <c r="K14" s="216"/>
      <c r="L14" s="216"/>
    </row>
    <row r="15" spans="1:15" x14ac:dyDescent="0.25">
      <c r="C15" s="20"/>
      <c r="D15" s="20"/>
      <c r="E15" s="20"/>
      <c r="F15" s="20"/>
      <c r="G15" s="20"/>
      <c r="H15" s="20"/>
      <c r="I15" s="20"/>
      <c r="J15" s="20"/>
      <c r="K15" s="20"/>
      <c r="L15" s="20"/>
    </row>
    <row r="16" spans="1:15" x14ac:dyDescent="0.25">
      <c r="C16" s="20"/>
      <c r="D16" s="20"/>
      <c r="E16" s="20"/>
      <c r="F16" s="20"/>
      <c r="G16" s="20"/>
      <c r="H16" s="20"/>
      <c r="I16" s="20"/>
      <c r="J16" s="20"/>
      <c r="K16" s="20"/>
      <c r="L16" s="20"/>
    </row>
    <row r="17" spans="3:12" x14ac:dyDescent="0.25">
      <c r="C17" s="20"/>
      <c r="D17" s="20"/>
      <c r="E17" s="20"/>
      <c r="F17" s="20"/>
      <c r="G17" s="20"/>
      <c r="H17" s="20"/>
      <c r="I17" s="20"/>
      <c r="J17" s="20"/>
      <c r="K17" s="20"/>
      <c r="L17" s="20"/>
    </row>
    <row r="18" spans="3:12" x14ac:dyDescent="0.25">
      <c r="C18" s="20"/>
      <c r="D18" s="20"/>
      <c r="E18" s="20"/>
      <c r="F18" s="20"/>
      <c r="G18" s="20"/>
      <c r="H18" s="20"/>
      <c r="I18" s="20"/>
      <c r="J18" s="20"/>
      <c r="K18" s="20"/>
      <c r="L18" s="20"/>
    </row>
    <row r="19" spans="3:12" x14ac:dyDescent="0.25">
      <c r="C19" s="20"/>
      <c r="D19" s="20"/>
      <c r="E19" s="20"/>
      <c r="F19" s="20"/>
      <c r="G19" s="20"/>
      <c r="H19" s="20"/>
      <c r="I19" s="20"/>
      <c r="J19" s="20"/>
      <c r="K19" s="20"/>
      <c r="L19" s="20"/>
    </row>
    <row r="20" spans="3:12" x14ac:dyDescent="0.25">
      <c r="C20" s="20"/>
      <c r="D20" s="20"/>
      <c r="E20" s="20"/>
      <c r="F20" s="20"/>
      <c r="G20" s="20"/>
      <c r="H20" s="20"/>
      <c r="I20" s="20"/>
      <c r="J20" s="20"/>
      <c r="K20" s="20"/>
      <c r="L20" s="20"/>
    </row>
  </sheetData>
  <hyperlinks>
    <hyperlink ref="A2" location="SOMMAIRE!A1" display="Retour sommaire"/>
  </hyperlinks>
  <pageMargins left="0.78740157499999996" right="0.78740157499999996" top="0.984251969" bottom="0.984251969" header="0.3" footer="0.3"/>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O16"/>
  <sheetViews>
    <sheetView workbookViewId="0">
      <selection activeCell="A2" sqref="A2"/>
    </sheetView>
  </sheetViews>
  <sheetFormatPr baseColWidth="10" defaultColWidth="10.85546875" defaultRowHeight="15" x14ac:dyDescent="0.25"/>
  <cols>
    <col min="1" max="1" width="10.28515625" style="29" customWidth="1"/>
    <col min="2" max="2" width="38.42578125" style="29" customWidth="1"/>
    <col min="3" max="3" width="7" style="152" customWidth="1"/>
    <col min="4" max="91" width="6.85546875" style="152" customWidth="1"/>
    <col min="92" max="16384" width="10.85546875" style="29"/>
  </cols>
  <sheetData>
    <row r="1" spans="1:93" ht="15.75" x14ac:dyDescent="0.25">
      <c r="A1" s="124" t="s">
        <v>202</v>
      </c>
      <c r="E1" s="226"/>
      <c r="F1" s="202"/>
      <c r="G1" s="202"/>
      <c r="H1" s="202"/>
      <c r="I1" s="202"/>
    </row>
    <row r="2" spans="1:93" s="157" customFormat="1" ht="15.75" x14ac:dyDescent="0.25">
      <c r="A2" s="434" t="s">
        <v>197</v>
      </c>
      <c r="B2" s="200"/>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row>
    <row r="3" spans="1:93" ht="15.75" thickBot="1" x14ac:dyDescent="0.3"/>
    <row r="4" spans="1:93" ht="15.75" thickBot="1" x14ac:dyDescent="0.3">
      <c r="B4" s="203"/>
      <c r="C4" s="618">
        <v>1982</v>
      </c>
      <c r="D4" s="227">
        <v>1983</v>
      </c>
      <c r="E4" s="227">
        <v>1984</v>
      </c>
      <c r="F4" s="227">
        <v>1985</v>
      </c>
      <c r="G4" s="227">
        <v>1986</v>
      </c>
      <c r="H4" s="227">
        <v>1987</v>
      </c>
      <c r="I4" s="228">
        <v>1988</v>
      </c>
      <c r="J4" s="228">
        <v>1989</v>
      </c>
      <c r="K4" s="228">
        <v>1990</v>
      </c>
      <c r="L4" s="228">
        <v>1991</v>
      </c>
      <c r="M4" s="228">
        <v>1992</v>
      </c>
      <c r="N4" s="228">
        <v>1993</v>
      </c>
      <c r="O4" s="228">
        <v>1994</v>
      </c>
      <c r="P4" s="228">
        <v>1995</v>
      </c>
      <c r="Q4" s="228">
        <v>1996</v>
      </c>
      <c r="R4" s="228">
        <v>1997</v>
      </c>
      <c r="S4" s="228">
        <v>1998</v>
      </c>
      <c r="T4" s="228">
        <v>1999</v>
      </c>
      <c r="U4" s="228">
        <v>2000</v>
      </c>
      <c r="V4" s="228">
        <v>2001</v>
      </c>
      <c r="W4" s="228">
        <v>2002</v>
      </c>
      <c r="X4" s="228">
        <v>2003</v>
      </c>
      <c r="Y4" s="228">
        <v>2004</v>
      </c>
      <c r="Z4" s="228">
        <v>2005</v>
      </c>
      <c r="AA4" s="228">
        <v>2006</v>
      </c>
      <c r="AB4" s="228">
        <v>2007</v>
      </c>
      <c r="AC4" s="228">
        <v>2008</v>
      </c>
      <c r="AD4" s="228">
        <v>2009</v>
      </c>
      <c r="AE4" s="228">
        <v>2010</v>
      </c>
      <c r="AF4" s="228">
        <v>2011</v>
      </c>
      <c r="AG4" s="228">
        <v>2012</v>
      </c>
      <c r="AH4" s="228">
        <v>2013</v>
      </c>
      <c r="AI4" s="228">
        <v>2014</v>
      </c>
      <c r="AJ4" s="228">
        <v>2015</v>
      </c>
      <c r="AK4" s="228">
        <v>2016</v>
      </c>
      <c r="AL4" s="228">
        <v>2017</v>
      </c>
      <c r="AM4" s="228">
        <v>2018</v>
      </c>
      <c r="AN4" s="228">
        <v>2019</v>
      </c>
      <c r="AO4" s="228">
        <v>2020</v>
      </c>
      <c r="AP4" s="228">
        <v>2021</v>
      </c>
      <c r="AQ4" s="228">
        <v>2022</v>
      </c>
      <c r="AR4" s="228">
        <v>2023</v>
      </c>
      <c r="AS4" s="228">
        <v>2024</v>
      </c>
      <c r="AT4" s="228">
        <v>2025</v>
      </c>
      <c r="AU4" s="228">
        <v>2026</v>
      </c>
      <c r="AV4" s="228">
        <v>2027</v>
      </c>
      <c r="AW4" s="228">
        <v>2028</v>
      </c>
      <c r="AX4" s="228">
        <v>2029</v>
      </c>
      <c r="AY4" s="228">
        <v>2030</v>
      </c>
      <c r="AZ4" s="228">
        <v>2031</v>
      </c>
      <c r="BA4" s="228">
        <v>2032</v>
      </c>
      <c r="BB4" s="228">
        <v>2033</v>
      </c>
      <c r="BC4" s="228">
        <v>2034</v>
      </c>
      <c r="BD4" s="228">
        <v>2035</v>
      </c>
      <c r="BE4" s="228">
        <v>2036</v>
      </c>
      <c r="BF4" s="228">
        <v>2037</v>
      </c>
      <c r="BG4" s="228">
        <v>2038</v>
      </c>
      <c r="BH4" s="228">
        <v>2039</v>
      </c>
      <c r="BI4" s="228">
        <v>2040</v>
      </c>
      <c r="BJ4" s="229">
        <v>2041</v>
      </c>
      <c r="BK4" s="230">
        <v>2042</v>
      </c>
      <c r="BL4" s="228">
        <v>2043</v>
      </c>
      <c r="BM4" s="228">
        <v>2044</v>
      </c>
      <c r="BN4" s="228">
        <v>2045</v>
      </c>
      <c r="BO4" s="228">
        <v>2046</v>
      </c>
      <c r="BP4" s="228">
        <v>2047</v>
      </c>
      <c r="BQ4" s="228">
        <v>2048</v>
      </c>
      <c r="BR4" s="228">
        <v>2049</v>
      </c>
      <c r="BS4" s="228">
        <v>2050</v>
      </c>
      <c r="BT4" s="228">
        <v>2051</v>
      </c>
      <c r="BU4" s="228">
        <v>2052</v>
      </c>
      <c r="BV4" s="228">
        <v>2053</v>
      </c>
      <c r="BW4" s="228">
        <v>2054</v>
      </c>
      <c r="BX4" s="228">
        <v>2055</v>
      </c>
      <c r="BY4" s="228">
        <v>2056</v>
      </c>
      <c r="BZ4" s="228">
        <v>2057</v>
      </c>
      <c r="CA4" s="228">
        <v>2058</v>
      </c>
      <c r="CB4" s="228">
        <v>2059</v>
      </c>
      <c r="CC4" s="228">
        <v>2060</v>
      </c>
      <c r="CD4" s="228">
        <v>2061</v>
      </c>
      <c r="CE4" s="228">
        <v>2062</v>
      </c>
      <c r="CF4" s="228">
        <v>2063</v>
      </c>
      <c r="CG4" s="228">
        <v>2064</v>
      </c>
      <c r="CH4" s="228">
        <v>2065</v>
      </c>
      <c r="CI4" s="228">
        <v>2066</v>
      </c>
      <c r="CJ4" s="228">
        <v>2067</v>
      </c>
      <c r="CK4" s="228">
        <v>2068</v>
      </c>
      <c r="CL4" s="228">
        <v>2069</v>
      </c>
      <c r="CM4" s="626">
        <v>2070</v>
      </c>
      <c r="CN4" s="625"/>
    </row>
    <row r="5" spans="1:93" s="231" customFormat="1" x14ac:dyDescent="0.25">
      <c r="B5" s="622" t="s">
        <v>16</v>
      </c>
      <c r="C5" s="619">
        <v>7.0999999999999994E-2</v>
      </c>
      <c r="D5" s="232">
        <v>7.400000000000001E-2</v>
      </c>
      <c r="E5" s="232">
        <v>8.6999999999999994E-2</v>
      </c>
      <c r="F5" s="232">
        <v>9.0999999999999998E-2</v>
      </c>
      <c r="G5" s="232">
        <v>9.0999999999999998E-2</v>
      </c>
      <c r="H5" s="232">
        <v>9.1999999999999998E-2</v>
      </c>
      <c r="I5" s="232">
        <v>8.900000000000001E-2</v>
      </c>
      <c r="J5" s="232">
        <v>8.199999999999999E-2</v>
      </c>
      <c r="K5" s="232">
        <v>0.08</v>
      </c>
      <c r="L5" s="232">
        <v>8.199999999999999E-2</v>
      </c>
      <c r="M5" s="232">
        <v>0.09</v>
      </c>
      <c r="N5" s="232">
        <v>0.1</v>
      </c>
      <c r="O5" s="232">
        <v>0.106</v>
      </c>
      <c r="P5" s="232">
        <v>0.1</v>
      </c>
      <c r="Q5" s="232">
        <v>0.105</v>
      </c>
      <c r="R5" s="232">
        <v>0.106</v>
      </c>
      <c r="S5" s="232">
        <v>0.10199999999999999</v>
      </c>
      <c r="T5" s="232">
        <v>9.9000000000000005E-2</v>
      </c>
      <c r="U5" s="232">
        <v>8.5000000000000006E-2</v>
      </c>
      <c r="V5" s="232">
        <v>7.8E-2</v>
      </c>
      <c r="W5" s="232">
        <v>7.9000000000000001E-2</v>
      </c>
      <c r="X5" s="232">
        <v>8.5000000000000006E-2</v>
      </c>
      <c r="Y5" s="232">
        <v>8.900000000000001E-2</v>
      </c>
      <c r="Z5" s="232">
        <v>8.900000000000001E-2</v>
      </c>
      <c r="AA5" s="232">
        <v>8.8000000000000009E-2</v>
      </c>
      <c r="AB5" s="232">
        <v>0.08</v>
      </c>
      <c r="AC5" s="232">
        <v>7.400000000000001E-2</v>
      </c>
      <c r="AD5" s="232">
        <v>9.0999999999999998E-2</v>
      </c>
      <c r="AE5" s="232">
        <v>9.3000000000000013E-2</v>
      </c>
      <c r="AF5" s="232">
        <v>9.1999999999999998E-2</v>
      </c>
      <c r="AG5" s="232">
        <v>9.8000000000000004E-2</v>
      </c>
      <c r="AH5" s="232">
        <v>0.10300000000000001</v>
      </c>
      <c r="AI5" s="232">
        <v>0.10300000000000001</v>
      </c>
      <c r="AJ5" s="232">
        <v>0.10300000000000001</v>
      </c>
      <c r="AK5" s="232">
        <v>0.10099999999999999</v>
      </c>
      <c r="AL5" s="232">
        <v>9.4E-2</v>
      </c>
      <c r="AM5" s="232">
        <v>0.09</v>
      </c>
      <c r="AN5" s="232">
        <v>8.4000000000000005E-2</v>
      </c>
      <c r="AO5" s="232">
        <v>0.08</v>
      </c>
      <c r="AP5" s="232">
        <v>7.9000000000000001E-2</v>
      </c>
      <c r="AQ5" s="232">
        <v>7.2999999999999995E-2</v>
      </c>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3"/>
      <c r="CD5" s="233"/>
      <c r="CE5" s="233"/>
      <c r="CF5" s="233"/>
      <c r="CG5" s="233"/>
      <c r="CH5" s="233"/>
      <c r="CI5" s="233"/>
      <c r="CJ5" s="233"/>
      <c r="CK5" s="233"/>
      <c r="CL5" s="233"/>
      <c r="CM5" s="234"/>
    </row>
    <row r="6" spans="1:93" s="231" customFormat="1" x14ac:dyDescent="0.25">
      <c r="B6" s="623" t="s">
        <v>112</v>
      </c>
      <c r="C6" s="620"/>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v>7.8899999999999998E-2</v>
      </c>
      <c r="AQ6" s="209">
        <v>7.2999999999999995E-2</v>
      </c>
      <c r="AR6" s="209">
        <v>6.9500000000000006E-2</v>
      </c>
      <c r="AS6" s="209">
        <v>6.5599999999999992E-2</v>
      </c>
      <c r="AT6" s="209">
        <v>6.0100000000000001E-2</v>
      </c>
      <c r="AU6" s="209">
        <v>5.5E-2</v>
      </c>
      <c r="AV6" s="209">
        <v>4.9800000000000004E-2</v>
      </c>
      <c r="AW6" s="209">
        <v>4.8899999999999999E-2</v>
      </c>
      <c r="AX6" s="209">
        <v>4.7899999999999998E-2</v>
      </c>
      <c r="AY6" s="209">
        <v>4.7E-2</v>
      </c>
      <c r="AZ6" s="209">
        <v>4.5999999999999999E-2</v>
      </c>
      <c r="BA6" s="209">
        <v>4.4999999999999998E-2</v>
      </c>
      <c r="BB6" s="209">
        <v>4.4999999999999998E-2</v>
      </c>
      <c r="BC6" s="209">
        <v>4.4999999999999998E-2</v>
      </c>
      <c r="BD6" s="209">
        <v>4.4999999999999998E-2</v>
      </c>
      <c r="BE6" s="209">
        <v>4.4999999999999998E-2</v>
      </c>
      <c r="BF6" s="209">
        <v>4.4999999999999998E-2</v>
      </c>
      <c r="BG6" s="209">
        <v>4.4999999999999998E-2</v>
      </c>
      <c r="BH6" s="209">
        <v>4.4999999999999998E-2</v>
      </c>
      <c r="BI6" s="209">
        <v>4.4999999999999998E-2</v>
      </c>
      <c r="BJ6" s="209">
        <v>4.4999999999999998E-2</v>
      </c>
      <c r="BK6" s="209">
        <v>4.4999999999999998E-2</v>
      </c>
      <c r="BL6" s="209">
        <v>4.4999999999999998E-2</v>
      </c>
      <c r="BM6" s="209">
        <v>4.4999999999999998E-2</v>
      </c>
      <c r="BN6" s="209">
        <v>4.4999999999999998E-2</v>
      </c>
      <c r="BO6" s="209">
        <v>4.4999999999999998E-2</v>
      </c>
      <c r="BP6" s="209">
        <v>4.4999999999999998E-2</v>
      </c>
      <c r="BQ6" s="209">
        <v>4.4999999999999998E-2</v>
      </c>
      <c r="BR6" s="209">
        <v>4.4999999999999998E-2</v>
      </c>
      <c r="BS6" s="209">
        <v>4.4999999999999998E-2</v>
      </c>
      <c r="BT6" s="209">
        <v>4.4999999999999998E-2</v>
      </c>
      <c r="BU6" s="209">
        <v>4.4999999999999998E-2</v>
      </c>
      <c r="BV6" s="209">
        <v>4.4999999999999998E-2</v>
      </c>
      <c r="BW6" s="209">
        <v>4.4999999999999998E-2</v>
      </c>
      <c r="BX6" s="209">
        <v>4.4999999999999998E-2</v>
      </c>
      <c r="BY6" s="209">
        <v>4.4999999999999998E-2</v>
      </c>
      <c r="BZ6" s="209">
        <v>4.4999999999999998E-2</v>
      </c>
      <c r="CA6" s="209">
        <v>4.4999999999999998E-2</v>
      </c>
      <c r="CB6" s="209">
        <v>4.4999999999999998E-2</v>
      </c>
      <c r="CC6" s="209">
        <v>4.4999999999999998E-2</v>
      </c>
      <c r="CD6" s="209">
        <v>4.4999999999999998E-2</v>
      </c>
      <c r="CE6" s="209">
        <v>4.4999999999999998E-2</v>
      </c>
      <c r="CF6" s="209">
        <v>4.4999999999999998E-2</v>
      </c>
      <c r="CG6" s="209">
        <v>4.4999999999999998E-2</v>
      </c>
      <c r="CH6" s="209">
        <v>4.4999999999999998E-2</v>
      </c>
      <c r="CI6" s="209">
        <v>4.4999999999999998E-2</v>
      </c>
      <c r="CJ6" s="209">
        <v>4.4999999999999998E-2</v>
      </c>
      <c r="CK6" s="209">
        <v>4.4999999999999998E-2</v>
      </c>
      <c r="CL6" s="209">
        <v>4.4999999999999998E-2</v>
      </c>
      <c r="CM6" s="627">
        <v>4.4999999999999998E-2</v>
      </c>
    </row>
    <row r="7" spans="1:93" s="231" customFormat="1" x14ac:dyDescent="0.25">
      <c r="B7" s="623" t="s">
        <v>113</v>
      </c>
      <c r="C7" s="620"/>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v>7.8899999999999998E-2</v>
      </c>
      <c r="AQ7" s="209">
        <v>7.2999999999999995E-2</v>
      </c>
      <c r="AR7" s="209">
        <v>6.9500000000000006E-2</v>
      </c>
      <c r="AS7" s="209">
        <v>6.5599999999999992E-2</v>
      </c>
      <c r="AT7" s="209">
        <v>6.0100000000000001E-2</v>
      </c>
      <c r="AU7" s="209">
        <v>5.5E-2</v>
      </c>
      <c r="AV7" s="209">
        <v>4.9800000000000004E-2</v>
      </c>
      <c r="AW7" s="209">
        <v>5.3899999999999997E-2</v>
      </c>
      <c r="AX7" s="209">
        <v>5.79E-2</v>
      </c>
      <c r="AY7" s="209">
        <v>6.2E-2</v>
      </c>
      <c r="AZ7" s="209">
        <v>6.6000000000000003E-2</v>
      </c>
      <c r="BA7" s="209">
        <v>7.0000000000000007E-2</v>
      </c>
      <c r="BB7" s="209">
        <v>7.0000000000000007E-2</v>
      </c>
      <c r="BC7" s="209">
        <v>7.0000000000000007E-2</v>
      </c>
      <c r="BD7" s="209">
        <v>7.0000000000000007E-2</v>
      </c>
      <c r="BE7" s="209">
        <v>7.0000000000000007E-2</v>
      </c>
      <c r="BF7" s="209">
        <v>7.0000000000000007E-2</v>
      </c>
      <c r="BG7" s="209">
        <v>7.0000000000000007E-2</v>
      </c>
      <c r="BH7" s="209">
        <v>7.0000000000000007E-2</v>
      </c>
      <c r="BI7" s="209">
        <v>7.0000000000000007E-2</v>
      </c>
      <c r="BJ7" s="209">
        <v>7.0000000000000007E-2</v>
      </c>
      <c r="BK7" s="209">
        <v>7.0000000000000007E-2</v>
      </c>
      <c r="BL7" s="209">
        <v>7.0000000000000007E-2</v>
      </c>
      <c r="BM7" s="209">
        <v>7.0000000000000007E-2</v>
      </c>
      <c r="BN7" s="209">
        <v>7.0000000000000007E-2</v>
      </c>
      <c r="BO7" s="209">
        <v>7.0000000000000007E-2</v>
      </c>
      <c r="BP7" s="209">
        <v>7.0000000000000007E-2</v>
      </c>
      <c r="BQ7" s="209">
        <v>7.0000000000000007E-2</v>
      </c>
      <c r="BR7" s="209">
        <v>7.0000000000000007E-2</v>
      </c>
      <c r="BS7" s="209">
        <v>7.0000000000000007E-2</v>
      </c>
      <c r="BT7" s="209">
        <v>7.0000000000000007E-2</v>
      </c>
      <c r="BU7" s="209">
        <v>7.0000000000000007E-2</v>
      </c>
      <c r="BV7" s="209">
        <v>7.0000000000000007E-2</v>
      </c>
      <c r="BW7" s="209">
        <v>7.0000000000000007E-2</v>
      </c>
      <c r="BX7" s="209">
        <v>7.0000000000000007E-2</v>
      </c>
      <c r="BY7" s="209">
        <v>7.0000000000000007E-2</v>
      </c>
      <c r="BZ7" s="209">
        <v>7.0000000000000007E-2</v>
      </c>
      <c r="CA7" s="209">
        <v>7.0000000000000007E-2</v>
      </c>
      <c r="CB7" s="209">
        <v>7.0000000000000007E-2</v>
      </c>
      <c r="CC7" s="209">
        <v>7.0000000000000007E-2</v>
      </c>
      <c r="CD7" s="209">
        <v>7.0000000000000007E-2</v>
      </c>
      <c r="CE7" s="209">
        <v>7.0000000000000007E-2</v>
      </c>
      <c r="CF7" s="209">
        <v>7.0000000000000007E-2</v>
      </c>
      <c r="CG7" s="209">
        <v>7.0000000000000007E-2</v>
      </c>
      <c r="CH7" s="209">
        <v>7.0000000000000007E-2</v>
      </c>
      <c r="CI7" s="209">
        <v>7.0000000000000007E-2</v>
      </c>
      <c r="CJ7" s="209">
        <v>7.0000000000000007E-2</v>
      </c>
      <c r="CK7" s="209">
        <v>7.0000000000000007E-2</v>
      </c>
      <c r="CL7" s="209">
        <v>7.0000000000000007E-2</v>
      </c>
      <c r="CM7" s="627">
        <v>7.0000000000000007E-2</v>
      </c>
    </row>
    <row r="8" spans="1:93" s="231" customFormat="1" ht="15.75" thickBot="1" x14ac:dyDescent="0.3">
      <c r="B8" s="624" t="s">
        <v>114</v>
      </c>
      <c r="C8" s="621"/>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09"/>
      <c r="AP8" s="212">
        <v>7.8899999999999998E-2</v>
      </c>
      <c r="AQ8" s="212">
        <v>7.2999999999999995E-2</v>
      </c>
      <c r="AR8" s="212">
        <v>6.9500000000000006E-2</v>
      </c>
      <c r="AS8" s="212">
        <v>6.5599999999999992E-2</v>
      </c>
      <c r="AT8" s="212">
        <v>6.0100000000000001E-2</v>
      </c>
      <c r="AU8" s="212">
        <v>5.5E-2</v>
      </c>
      <c r="AV8" s="212">
        <v>4.9800000000000004E-2</v>
      </c>
      <c r="AW8" s="212">
        <v>5.9900000000000002E-2</v>
      </c>
      <c r="AX8" s="212">
        <v>6.9900000000000004E-2</v>
      </c>
      <c r="AY8" s="212">
        <v>0.08</v>
      </c>
      <c r="AZ8" s="212">
        <v>0.09</v>
      </c>
      <c r="BA8" s="212">
        <v>0.1</v>
      </c>
      <c r="BB8" s="212">
        <v>0.1</v>
      </c>
      <c r="BC8" s="212">
        <v>0.1</v>
      </c>
      <c r="BD8" s="212">
        <v>0.1</v>
      </c>
      <c r="BE8" s="212">
        <v>0.1</v>
      </c>
      <c r="BF8" s="212">
        <v>0.1</v>
      </c>
      <c r="BG8" s="212">
        <v>0.1</v>
      </c>
      <c r="BH8" s="212">
        <v>0.1</v>
      </c>
      <c r="BI8" s="212">
        <v>0.1</v>
      </c>
      <c r="BJ8" s="212">
        <v>0.1</v>
      </c>
      <c r="BK8" s="212">
        <v>0.1</v>
      </c>
      <c r="BL8" s="212">
        <v>0.1</v>
      </c>
      <c r="BM8" s="212">
        <v>0.1</v>
      </c>
      <c r="BN8" s="212">
        <v>0.1</v>
      </c>
      <c r="BO8" s="212">
        <v>0.1</v>
      </c>
      <c r="BP8" s="212">
        <v>0.1</v>
      </c>
      <c r="BQ8" s="212">
        <v>0.1</v>
      </c>
      <c r="BR8" s="212">
        <v>0.1</v>
      </c>
      <c r="BS8" s="212">
        <v>0.1</v>
      </c>
      <c r="BT8" s="212">
        <v>0.1</v>
      </c>
      <c r="BU8" s="212">
        <v>0.1</v>
      </c>
      <c r="BV8" s="212">
        <v>0.1</v>
      </c>
      <c r="BW8" s="212">
        <v>0.1</v>
      </c>
      <c r="BX8" s="212">
        <v>0.1</v>
      </c>
      <c r="BY8" s="212">
        <v>0.1</v>
      </c>
      <c r="BZ8" s="212">
        <v>0.1</v>
      </c>
      <c r="CA8" s="212">
        <v>0.1</v>
      </c>
      <c r="CB8" s="212">
        <v>0.1</v>
      </c>
      <c r="CC8" s="212">
        <v>0.1</v>
      </c>
      <c r="CD8" s="212">
        <v>0.1</v>
      </c>
      <c r="CE8" s="212">
        <v>0.1</v>
      </c>
      <c r="CF8" s="212">
        <v>0.1</v>
      </c>
      <c r="CG8" s="212">
        <v>0.1</v>
      </c>
      <c r="CH8" s="212">
        <v>0.1</v>
      </c>
      <c r="CI8" s="212">
        <v>0.1</v>
      </c>
      <c r="CJ8" s="212">
        <v>0.1</v>
      </c>
      <c r="CK8" s="212">
        <v>0.1</v>
      </c>
      <c r="CL8" s="212">
        <v>0.1</v>
      </c>
      <c r="CM8" s="264">
        <v>0.1</v>
      </c>
    </row>
    <row r="9" spans="1:93" x14ac:dyDescent="0.2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6"/>
      <c r="CO9" s="236"/>
    </row>
    <row r="10" spans="1:93" x14ac:dyDescent="0.25">
      <c r="B10" s="154"/>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6"/>
      <c r="CO10" s="236"/>
    </row>
    <row r="11" spans="1:93" x14ac:dyDescent="0.25">
      <c r="B11" s="154"/>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6"/>
      <c r="CO11" s="236"/>
    </row>
    <row r="12" spans="1:93" x14ac:dyDescent="0.25">
      <c r="B12" s="237"/>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N12" s="236"/>
      <c r="CO12" s="236"/>
    </row>
    <row r="13" spans="1:93" x14ac:dyDescent="0.25">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N13" s="236"/>
      <c r="CO13" s="236"/>
    </row>
    <row r="14" spans="1:93" x14ac:dyDescent="0.25">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238"/>
      <c r="CL14" s="238"/>
    </row>
    <row r="15" spans="1:93" x14ac:dyDescent="0.25">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row>
    <row r="16" spans="1:93" x14ac:dyDescent="0.25">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row>
  </sheetData>
  <hyperlinks>
    <hyperlink ref="A2" location="SOMMAIRE!A1" display="Retour sommaire"/>
  </hyperlinks>
  <pageMargins left="0.78740157499999996" right="0.78740157499999996" top="0.984251969" bottom="0.984251969" header="0.3" footer="0.3"/>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9"/>
  <sheetViews>
    <sheetView workbookViewId="0">
      <selection activeCell="C32" sqref="C32"/>
    </sheetView>
  </sheetViews>
  <sheetFormatPr baseColWidth="10" defaultRowHeight="15" x14ac:dyDescent="0.25"/>
  <cols>
    <col min="1" max="1" width="3.5703125" customWidth="1"/>
    <col min="2" max="2" width="24" customWidth="1"/>
    <col min="3" max="8" width="15.28515625" customWidth="1"/>
  </cols>
  <sheetData>
    <row r="1" spans="1:9" ht="15.75" x14ac:dyDescent="0.25">
      <c r="A1" s="102" t="s">
        <v>150</v>
      </c>
    </row>
    <row r="2" spans="1:9" x14ac:dyDescent="0.25">
      <c r="A2" s="434" t="s">
        <v>197</v>
      </c>
    </row>
    <row r="3" spans="1:9" ht="15.75" thickBot="1" x14ac:dyDescent="0.3">
      <c r="A3" s="434"/>
    </row>
    <row r="4" spans="1:9" ht="32.25" thickBot="1" x14ac:dyDescent="0.3">
      <c r="B4" s="240" t="s">
        <v>115</v>
      </c>
      <c r="C4" s="241" t="s">
        <v>135</v>
      </c>
      <c r="D4" s="242" t="s">
        <v>136</v>
      </c>
      <c r="E4" s="242" t="s">
        <v>137</v>
      </c>
      <c r="F4" s="242" t="s">
        <v>138</v>
      </c>
      <c r="G4" s="242" t="s">
        <v>139</v>
      </c>
      <c r="H4" s="242" t="s">
        <v>140</v>
      </c>
      <c r="I4" s="243" t="s">
        <v>141</v>
      </c>
    </row>
    <row r="5" spans="1:9" ht="15.75" x14ac:dyDescent="0.25">
      <c r="B5" s="244" t="s">
        <v>116</v>
      </c>
      <c r="C5" s="668">
        <v>8.406735943647492E-3</v>
      </c>
      <c r="D5" s="245">
        <v>1.5777730500156739E-2</v>
      </c>
      <c r="E5" s="245">
        <v>1.7773124141028607E-2</v>
      </c>
      <c r="F5" s="245">
        <v>1.6114091157213073E-2</v>
      </c>
      <c r="G5" s="245">
        <v>1.4092116954055101E-2</v>
      </c>
      <c r="H5" s="245">
        <v>1.5175882360825454E-2</v>
      </c>
      <c r="I5" s="246">
        <v>1.4539372911170911E-2</v>
      </c>
    </row>
    <row r="6" spans="1:9" ht="15.75" x14ac:dyDescent="0.25">
      <c r="B6" s="247" t="s">
        <v>117</v>
      </c>
      <c r="C6" s="669"/>
      <c r="D6" s="248">
        <v>1.5777730500156739E-2</v>
      </c>
      <c r="E6" s="248">
        <v>1.5666539857867479E-2</v>
      </c>
      <c r="F6" s="248">
        <v>1.3113754273874623E-2</v>
      </c>
      <c r="G6" s="248">
        <v>1.1097750466985801E-2</v>
      </c>
      <c r="H6" s="248">
        <v>1.2178315779051152E-2</v>
      </c>
      <c r="I6" s="249">
        <v>1.1543685786433278E-2</v>
      </c>
    </row>
    <row r="7" spans="1:9" ht="15.75" x14ac:dyDescent="0.25">
      <c r="B7" s="250" t="s">
        <v>118</v>
      </c>
      <c r="C7" s="669"/>
      <c r="D7" s="251">
        <v>1.5777730500156739E-2</v>
      </c>
      <c r="E7" s="251">
        <v>1.3559511076116415E-2</v>
      </c>
      <c r="F7" s="251">
        <v>1.0113417390536616E-2</v>
      </c>
      <c r="G7" s="251">
        <v>8.1033839799169449E-3</v>
      </c>
      <c r="H7" s="251">
        <v>9.1807491972772937E-3</v>
      </c>
      <c r="I7" s="252">
        <v>8.5479986616956438E-3</v>
      </c>
    </row>
    <row r="8" spans="1:9" ht="15.75" x14ac:dyDescent="0.25">
      <c r="B8" s="253" t="s">
        <v>119</v>
      </c>
      <c r="C8" s="670"/>
      <c r="D8" s="254">
        <v>1.5777730500156739E-2</v>
      </c>
      <c r="E8" s="254">
        <v>1.1452035018186368E-2</v>
      </c>
      <c r="F8" s="254">
        <v>7.1130805071981662E-3</v>
      </c>
      <c r="G8" s="254">
        <v>5.1090174928478671E-3</v>
      </c>
      <c r="H8" s="254">
        <v>6.1831826155029912E-3</v>
      </c>
      <c r="I8" s="255">
        <v>5.552311536957788E-3</v>
      </c>
    </row>
    <row r="9" spans="1:9" ht="16.5" thickBot="1" x14ac:dyDescent="0.3">
      <c r="B9" s="256" t="s">
        <v>120</v>
      </c>
      <c r="C9" s="257">
        <v>3.5579387886688352E-3</v>
      </c>
      <c r="D9" s="258">
        <v>2.5111176112535549E-3</v>
      </c>
      <c r="E9" s="258">
        <v>2.3989126609864631E-3</v>
      </c>
      <c r="F9" s="258">
        <v>1.122944460758557E-4</v>
      </c>
      <c r="G9" s="258">
        <v>-1.8778376436465738E-3</v>
      </c>
      <c r="H9" s="258">
        <v>-8.1113940863641876E-4</v>
      </c>
      <c r="I9" s="259">
        <v>-1.4376250874301721E-3</v>
      </c>
    </row>
  </sheetData>
  <mergeCells count="1">
    <mergeCell ref="C5:C8"/>
  </mergeCells>
  <hyperlinks>
    <hyperlink ref="A2" location="SOMMAIRE!A1" display="Retour sommaire"/>
  </hyperlinks>
  <pageMargins left="0.78740157499999996" right="0.78740157499999996" top="0.984251969" bottom="0.984251969" header="0.3" footer="0.3"/>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C39"/>
  <sheetViews>
    <sheetView workbookViewId="0">
      <selection activeCell="A2" sqref="A2"/>
    </sheetView>
  </sheetViews>
  <sheetFormatPr baseColWidth="10" defaultRowHeight="15" x14ac:dyDescent="0.25"/>
  <cols>
    <col min="1" max="1" width="10.28515625" customWidth="1"/>
    <col min="2" max="2" width="31.7109375" customWidth="1"/>
  </cols>
  <sheetData>
    <row r="1" spans="1:55" ht="15.75" x14ac:dyDescent="0.25">
      <c r="A1" s="663" t="s">
        <v>151</v>
      </c>
      <c r="B1" s="663"/>
      <c r="C1" s="663"/>
      <c r="D1" s="663"/>
      <c r="E1" s="663"/>
      <c r="F1" s="663"/>
      <c r="G1" s="663"/>
      <c r="H1" s="663"/>
      <c r="I1" s="663"/>
      <c r="J1" s="663"/>
      <c r="K1" s="663"/>
    </row>
    <row r="2" spans="1:55" x14ac:dyDescent="0.25">
      <c r="A2" s="434" t="s">
        <v>197</v>
      </c>
    </row>
    <row r="3" spans="1:55" ht="15.75" thickBot="1" x14ac:dyDescent="0.3"/>
    <row r="4" spans="1:55" s="29" customFormat="1" ht="15.75" thickBot="1" x14ac:dyDescent="0.3">
      <c r="B4" s="203"/>
      <c r="C4" s="205">
        <v>2018</v>
      </c>
      <c r="D4" s="205">
        <v>2019</v>
      </c>
      <c r="E4" s="205">
        <v>2020</v>
      </c>
      <c r="F4" s="205">
        <v>2021</v>
      </c>
      <c r="G4" s="205">
        <v>2022</v>
      </c>
      <c r="H4" s="205">
        <v>2023</v>
      </c>
      <c r="I4" s="205">
        <v>2024</v>
      </c>
      <c r="J4" s="205">
        <v>2025</v>
      </c>
      <c r="K4" s="205">
        <v>2026</v>
      </c>
      <c r="L4" s="205">
        <v>2027</v>
      </c>
      <c r="M4" s="205">
        <v>2028</v>
      </c>
      <c r="N4" s="205">
        <v>2029</v>
      </c>
      <c r="O4" s="205">
        <v>2030</v>
      </c>
      <c r="P4" s="205">
        <v>2031</v>
      </c>
      <c r="Q4" s="205">
        <v>2032</v>
      </c>
      <c r="R4" s="205">
        <v>2033</v>
      </c>
      <c r="S4" s="205">
        <v>2034</v>
      </c>
      <c r="T4" s="205">
        <v>2035</v>
      </c>
      <c r="U4" s="205">
        <v>2036</v>
      </c>
      <c r="V4" s="205">
        <v>2037</v>
      </c>
      <c r="W4" s="205">
        <v>2038</v>
      </c>
      <c r="X4" s="205">
        <v>2039</v>
      </c>
      <c r="Y4" s="205">
        <v>2040</v>
      </c>
      <c r="Z4" s="205">
        <v>2041</v>
      </c>
      <c r="AA4" s="205">
        <v>2042</v>
      </c>
      <c r="AB4" s="205">
        <v>2043</v>
      </c>
      <c r="AC4" s="205">
        <v>2044</v>
      </c>
      <c r="AD4" s="205">
        <v>2045</v>
      </c>
      <c r="AE4" s="205">
        <v>2046</v>
      </c>
      <c r="AF4" s="205">
        <v>2047</v>
      </c>
      <c r="AG4" s="205">
        <v>2048</v>
      </c>
      <c r="AH4" s="205">
        <v>2049</v>
      </c>
      <c r="AI4" s="205">
        <v>2050</v>
      </c>
      <c r="AJ4" s="205">
        <v>2051</v>
      </c>
      <c r="AK4" s="205">
        <v>2052</v>
      </c>
      <c r="AL4" s="205">
        <v>2053</v>
      </c>
      <c r="AM4" s="205">
        <v>2054</v>
      </c>
      <c r="AN4" s="205">
        <v>2055</v>
      </c>
      <c r="AO4" s="205">
        <v>2056</v>
      </c>
      <c r="AP4" s="205">
        <v>2057</v>
      </c>
      <c r="AQ4" s="205">
        <v>2058</v>
      </c>
      <c r="AR4" s="205">
        <v>2059</v>
      </c>
      <c r="AS4" s="205">
        <v>2060</v>
      </c>
      <c r="AT4" s="205">
        <v>2061</v>
      </c>
      <c r="AU4" s="205">
        <v>2062</v>
      </c>
      <c r="AV4" s="205">
        <v>2063</v>
      </c>
      <c r="AW4" s="205">
        <v>2064</v>
      </c>
      <c r="AX4" s="205">
        <v>2065</v>
      </c>
      <c r="AY4" s="205">
        <v>2066</v>
      </c>
      <c r="AZ4" s="205">
        <v>2067</v>
      </c>
      <c r="BA4" s="205">
        <v>2068</v>
      </c>
      <c r="BB4" s="205">
        <v>2069</v>
      </c>
      <c r="BC4" s="206">
        <v>2070</v>
      </c>
    </row>
    <row r="5" spans="1:55" s="207" customFormat="1" x14ac:dyDescent="0.25">
      <c r="B5" s="260" t="s">
        <v>121</v>
      </c>
      <c r="C5" s="261">
        <v>2289.7800000000002</v>
      </c>
      <c r="D5" s="261">
        <v>2331.98</v>
      </c>
      <c r="E5" s="261">
        <v>2156.1379999999999</v>
      </c>
      <c r="F5" s="261">
        <v>2294.89</v>
      </c>
      <c r="G5" s="261">
        <v>2351.2240000000002</v>
      </c>
      <c r="H5" s="261">
        <v>2374.7856157039996</v>
      </c>
      <c r="I5" s="261">
        <v>2412.2070599748527</v>
      </c>
      <c r="J5" s="261">
        <v>2454.1179997825275</v>
      </c>
      <c r="K5" s="261">
        <v>2497.0047916406475</v>
      </c>
      <c r="L5" s="261">
        <v>2542.6550332414217</v>
      </c>
      <c r="M5" s="261">
        <v>2577.5801799815158</v>
      </c>
      <c r="N5" s="261">
        <v>2611.1623380112155</v>
      </c>
      <c r="O5" s="261">
        <v>2646.7647009180505</v>
      </c>
      <c r="P5" s="261">
        <v>2683.3906308493547</v>
      </c>
      <c r="Q5" s="261">
        <v>2720.2523679453325</v>
      </c>
      <c r="R5" s="261">
        <v>2749.1033645597604</v>
      </c>
      <c r="S5" s="261">
        <v>2779.0933331637425</v>
      </c>
      <c r="T5" s="261">
        <v>2809.6911507618752</v>
      </c>
      <c r="U5" s="261">
        <v>2838.6393986881744</v>
      </c>
      <c r="V5" s="261">
        <v>2866.1656849372539</v>
      </c>
      <c r="W5" s="261">
        <v>2895.116824520805</v>
      </c>
      <c r="X5" s="261">
        <v>2924.9452131638427</v>
      </c>
      <c r="Y5" s="261">
        <v>2953.3084068958929</v>
      </c>
      <c r="Z5" s="261">
        <v>2979.5603653247904</v>
      </c>
      <c r="AA5" s="261">
        <v>3005.4438062183672</v>
      </c>
      <c r="AB5" s="261">
        <v>3030.9449969141301</v>
      </c>
      <c r="AC5" s="261">
        <v>3056.9686906576349</v>
      </c>
      <c r="AD5" s="261">
        <v>3082.9070699978652</v>
      </c>
      <c r="AE5" s="261">
        <v>3106.2631739601693</v>
      </c>
      <c r="AF5" s="261">
        <v>3130.1099563466614</v>
      </c>
      <c r="AG5" s="261">
        <v>3154.7720926927168</v>
      </c>
      <c r="AH5" s="261">
        <v>3180.9030699364907</v>
      </c>
      <c r="AI5" s="261">
        <v>3206.286676434584</v>
      </c>
      <c r="AJ5" s="261">
        <v>3231.8728441125322</v>
      </c>
      <c r="AK5" s="261">
        <v>3258.9688660375714</v>
      </c>
      <c r="AL5" s="261">
        <v>3287.2795285768402</v>
      </c>
      <c r="AM5" s="261">
        <v>3316.832171538746</v>
      </c>
      <c r="AN5" s="261">
        <v>3347.6554929088556</v>
      </c>
      <c r="AO5" s="261">
        <v>3377.7509157901063</v>
      </c>
      <c r="AP5" s="261">
        <v>3408.7992022080493</v>
      </c>
      <c r="AQ5" s="261">
        <v>3440.8214619135915</v>
      </c>
      <c r="AR5" s="261">
        <v>3473.492061694461</v>
      </c>
      <c r="AS5" s="261">
        <v>3506.1220461220182</v>
      </c>
      <c r="AT5" s="261">
        <v>3538.3503199699721</v>
      </c>
      <c r="AU5" s="261">
        <v>3571.232209493453</v>
      </c>
      <c r="AV5" s="261">
        <v>3604.7803648694339</v>
      </c>
      <c r="AW5" s="261">
        <v>3637.9155059833142</v>
      </c>
      <c r="AX5" s="261">
        <v>3669.8855074498956</v>
      </c>
      <c r="AY5" s="261">
        <v>3700.2831691081033</v>
      </c>
      <c r="AZ5" s="261">
        <v>3731.3063431979053</v>
      </c>
      <c r="BA5" s="261">
        <v>3762.5896155792766</v>
      </c>
      <c r="BB5" s="261">
        <v>3793.3751238139457</v>
      </c>
      <c r="BC5" s="261">
        <v>3822.879995526971</v>
      </c>
    </row>
    <row r="6" spans="1:55" s="207" customFormat="1" x14ac:dyDescent="0.25">
      <c r="B6" s="262" t="s">
        <v>122</v>
      </c>
      <c r="C6" s="261"/>
      <c r="D6" s="261"/>
      <c r="E6" s="261"/>
      <c r="F6" s="261">
        <v>2297.0319513477125</v>
      </c>
      <c r="G6" s="261">
        <v>2355.14685971681</v>
      </c>
      <c r="H6" s="261">
        <v>2388.1189157528452</v>
      </c>
      <c r="I6" s="261">
        <v>2426.3288184048906</v>
      </c>
      <c r="J6" s="261">
        <v>2468.0616740814548</v>
      </c>
      <c r="K6" s="261">
        <v>2510.5123348756561</v>
      </c>
      <c r="L6" s="261">
        <v>2556.2036593703929</v>
      </c>
      <c r="M6" s="261">
        <v>2586.9228624089133</v>
      </c>
      <c r="N6" s="261">
        <v>2617.7498769603517</v>
      </c>
      <c r="O6" s="261">
        <v>2649.7376548243601</v>
      </c>
      <c r="P6" s="261">
        <v>2682.9256189510352</v>
      </c>
      <c r="Q6" s="261">
        <v>2715.7163358658549</v>
      </c>
      <c r="R6" s="261">
        <v>2745.6163727237376</v>
      </c>
      <c r="S6" s="261">
        <v>2776.6775307483613</v>
      </c>
      <c r="T6" s="261">
        <v>2808.9314169455347</v>
      </c>
      <c r="U6" s="261">
        <v>2840.4251559923287</v>
      </c>
      <c r="V6" s="261">
        <v>2870.8375881375387</v>
      </c>
      <c r="W6" s="261">
        <v>2901.5756461937272</v>
      </c>
      <c r="X6" s="261">
        <v>2931.4705800764609</v>
      </c>
      <c r="Y6" s="261">
        <v>2959.0088147056995</v>
      </c>
      <c r="Z6" s="261">
        <v>2985.3114440596187</v>
      </c>
      <c r="AA6" s="261">
        <v>3011.2448445741647</v>
      </c>
      <c r="AB6" s="261">
        <v>3036.7952570803768</v>
      </c>
      <c r="AC6" s="261">
        <v>3062.8691811576691</v>
      </c>
      <c r="AD6" s="261">
        <v>3088.8576261597918</v>
      </c>
      <c r="AE6" s="261">
        <v>3112.2588115355784</v>
      </c>
      <c r="AF6" s="261">
        <v>3136.1516224317375</v>
      </c>
      <c r="AG6" s="261">
        <v>3160.8613610648772</v>
      </c>
      <c r="AH6" s="261">
        <v>3187.0427757185776</v>
      </c>
      <c r="AI6" s="261">
        <v>3212.4753770688121</v>
      </c>
      <c r="AJ6" s="261">
        <v>3238.1109305778214</v>
      </c>
      <c r="AK6" s="261">
        <v>3265.2592526197859</v>
      </c>
      <c r="AL6" s="261">
        <v>3293.6245597472944</v>
      </c>
      <c r="AM6" s="261">
        <v>3323.2342445394224</v>
      </c>
      <c r="AN6" s="261">
        <v>3354.1170603739274</v>
      </c>
      <c r="AO6" s="261">
        <v>3384.2705727466891</v>
      </c>
      <c r="AP6" s="261">
        <v>3415.3787878513767</v>
      </c>
      <c r="AQ6" s="261">
        <v>3447.4628561844524</v>
      </c>
      <c r="AR6" s="261">
        <v>3480.196516003924</v>
      </c>
      <c r="AS6" s="261">
        <v>3512.8894820752648</v>
      </c>
      <c r="AT6" s="261">
        <v>3545.1799621945006</v>
      </c>
      <c r="AU6" s="261">
        <v>3578.1253195831741</v>
      </c>
      <c r="AV6" s="261">
        <v>3611.7382288353383</v>
      </c>
      <c r="AW6" s="261">
        <v>3644.9373266347925</v>
      </c>
      <c r="AX6" s="261">
        <v>3676.9690358612593</v>
      </c>
      <c r="AY6" s="261">
        <v>3707.4253703852978</v>
      </c>
      <c r="AZ6" s="261">
        <v>3738.5084246906081</v>
      </c>
      <c r="BA6" s="261">
        <v>3769.8520793232137</v>
      </c>
      <c r="BB6" s="261">
        <v>3800.6970090362361</v>
      </c>
      <c r="BC6" s="261">
        <v>3830.2588303725202</v>
      </c>
    </row>
    <row r="7" spans="1:55" s="207" customFormat="1" ht="15.75" thickBot="1" x14ac:dyDescent="0.3">
      <c r="B7" s="263" t="s">
        <v>123</v>
      </c>
      <c r="C7" s="212"/>
      <c r="D7" s="212"/>
      <c r="E7" s="212"/>
      <c r="F7" s="212">
        <f>F5/F6-1</f>
        <v>-9.3248652743205263E-4</v>
      </c>
      <c r="G7" s="212">
        <f t="shared" ref="G7:BC7" si="0">G5/G6-1</f>
        <v>-1.6656539699955175E-3</v>
      </c>
      <c r="H7" s="212">
        <f t="shared" si="0"/>
        <v>-5.5831809550581646E-3</v>
      </c>
      <c r="I7" s="212">
        <f t="shared" si="0"/>
        <v>-5.8202162554875647E-3</v>
      </c>
      <c r="J7" s="212">
        <f t="shared" si="0"/>
        <v>-5.6496458112688108E-3</v>
      </c>
      <c r="K7" s="212">
        <f t="shared" si="0"/>
        <v>-5.3803930964065882E-3</v>
      </c>
      <c r="L7" s="212">
        <f>L5/L6-1</f>
        <v>-5.3002921262964575E-3</v>
      </c>
      <c r="M7" s="212">
        <f t="shared" si="0"/>
        <v>-3.6115040626676365E-3</v>
      </c>
      <c r="N7" s="212">
        <f t="shared" si="0"/>
        <v>-2.5164890683847529E-3</v>
      </c>
      <c r="O7" s="212">
        <f t="shared" si="0"/>
        <v>-1.1219804726315674E-3</v>
      </c>
      <c r="P7" s="212">
        <f t="shared" si="0"/>
        <v>1.7332269483549823E-4</v>
      </c>
      <c r="Q7" s="212">
        <f>Q5/Q6-1</f>
        <v>1.6702893522313467E-3</v>
      </c>
      <c r="R7" s="212">
        <f t="shared" si="0"/>
        <v>1.2700215043384144E-3</v>
      </c>
      <c r="S7" s="212">
        <f t="shared" si="0"/>
        <v>8.7003348016789772E-4</v>
      </c>
      <c r="T7" s="212">
        <f t="shared" si="0"/>
        <v>2.7047076043129614E-4</v>
      </c>
      <c r="U7" s="212">
        <f t="shared" si="0"/>
        <v>-6.2869366594187071E-4</v>
      </c>
      <c r="V7" s="212">
        <f t="shared" si="0"/>
        <v>-1.6273659017108644E-3</v>
      </c>
      <c r="W7" s="212">
        <f t="shared" si="0"/>
        <v>-2.2259704589796536E-3</v>
      </c>
      <c r="X7" s="212">
        <f t="shared" si="0"/>
        <v>-2.2259704589796536E-3</v>
      </c>
      <c r="Y7" s="212">
        <f t="shared" si="0"/>
        <v>-1.9264585429676906E-3</v>
      </c>
      <c r="Z7" s="212">
        <f t="shared" si="0"/>
        <v>-1.9264585429678016E-3</v>
      </c>
      <c r="AA7" s="212">
        <f t="shared" si="0"/>
        <v>-1.9264585429678016E-3</v>
      </c>
      <c r="AB7" s="212">
        <f t="shared" si="0"/>
        <v>-1.9264585429678016E-3</v>
      </c>
      <c r="AC7" s="212">
        <f t="shared" si="0"/>
        <v>-1.9264585429679126E-3</v>
      </c>
      <c r="AD7" s="212">
        <f t="shared" si="0"/>
        <v>-1.9264585429678016E-3</v>
      </c>
      <c r="AE7" s="212">
        <f t="shared" si="0"/>
        <v>-1.9264585429676906E-3</v>
      </c>
      <c r="AF7" s="212">
        <f t="shared" si="0"/>
        <v>-1.9264585429678016E-3</v>
      </c>
      <c r="AG7" s="212">
        <f t="shared" si="0"/>
        <v>-1.9264585429678016E-3</v>
      </c>
      <c r="AH7" s="212">
        <f t="shared" si="0"/>
        <v>-1.9264585429678016E-3</v>
      </c>
      <c r="AI7" s="212">
        <f t="shared" si="0"/>
        <v>-1.9264585429678016E-3</v>
      </c>
      <c r="AJ7" s="212">
        <f t="shared" si="0"/>
        <v>-1.9264585429678016E-3</v>
      </c>
      <c r="AK7" s="212">
        <f t="shared" si="0"/>
        <v>-1.9264585429679126E-3</v>
      </c>
      <c r="AL7" s="212">
        <f t="shared" si="0"/>
        <v>-1.9264585429679126E-3</v>
      </c>
      <c r="AM7" s="212">
        <f t="shared" si="0"/>
        <v>-1.9264585429679126E-3</v>
      </c>
      <c r="AN7" s="212">
        <f t="shared" si="0"/>
        <v>-1.9264585429679126E-3</v>
      </c>
      <c r="AO7" s="212">
        <f t="shared" si="0"/>
        <v>-1.9264585429679126E-3</v>
      </c>
      <c r="AP7" s="212">
        <f t="shared" si="0"/>
        <v>-1.9264585429678016E-3</v>
      </c>
      <c r="AQ7" s="212">
        <f t="shared" si="0"/>
        <v>-1.9264585429679126E-3</v>
      </c>
      <c r="AR7" s="212">
        <f t="shared" si="0"/>
        <v>-1.9264585429679126E-3</v>
      </c>
      <c r="AS7" s="212">
        <f t="shared" si="0"/>
        <v>-1.9264585429680237E-3</v>
      </c>
      <c r="AT7" s="212">
        <f t="shared" si="0"/>
        <v>-1.9264585429680237E-3</v>
      </c>
      <c r="AU7" s="212">
        <f t="shared" si="0"/>
        <v>-1.9264585429680237E-3</v>
      </c>
      <c r="AV7" s="212">
        <f t="shared" si="0"/>
        <v>-1.9264585429681347E-3</v>
      </c>
      <c r="AW7" s="212">
        <f t="shared" si="0"/>
        <v>-1.9264585429679126E-3</v>
      </c>
      <c r="AX7" s="212">
        <f t="shared" si="0"/>
        <v>-1.9264585429680237E-3</v>
      </c>
      <c r="AY7" s="212">
        <f t="shared" si="0"/>
        <v>-1.9264585429679126E-3</v>
      </c>
      <c r="AZ7" s="212">
        <f t="shared" si="0"/>
        <v>-1.9264585429679126E-3</v>
      </c>
      <c r="BA7" s="212">
        <f t="shared" si="0"/>
        <v>-1.9264585429678016E-3</v>
      </c>
      <c r="BB7" s="212">
        <f t="shared" si="0"/>
        <v>-1.9264585429679126E-3</v>
      </c>
      <c r="BC7" s="264">
        <f t="shared" si="0"/>
        <v>-1.9264585429678016E-3</v>
      </c>
    </row>
    <row r="8" spans="1:55" s="207" customFormat="1" ht="15.75" thickBot="1" x14ac:dyDescent="0.3">
      <c r="B8" s="265"/>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row>
    <row r="9" spans="1:55" s="29" customFormat="1" ht="15.75" thickBot="1" x14ac:dyDescent="0.3">
      <c r="B9" s="203"/>
      <c r="C9" s="205">
        <v>2018</v>
      </c>
      <c r="D9" s="205">
        <v>2019</v>
      </c>
      <c r="E9" s="205">
        <v>2020</v>
      </c>
      <c r="F9" s="205">
        <v>2021</v>
      </c>
      <c r="G9" s="205">
        <v>2022</v>
      </c>
      <c r="H9" s="205">
        <v>2023</v>
      </c>
      <c r="I9" s="205">
        <v>2024</v>
      </c>
      <c r="J9" s="205">
        <v>2025</v>
      </c>
      <c r="K9" s="205">
        <v>2026</v>
      </c>
      <c r="L9" s="205">
        <v>2027</v>
      </c>
      <c r="M9" s="205">
        <v>2028</v>
      </c>
      <c r="N9" s="205">
        <v>2029</v>
      </c>
      <c r="O9" s="205">
        <v>2030</v>
      </c>
      <c r="P9" s="205">
        <v>2031</v>
      </c>
      <c r="Q9" s="205">
        <v>2032</v>
      </c>
      <c r="R9" s="205">
        <v>2033</v>
      </c>
      <c r="S9" s="205">
        <v>2034</v>
      </c>
      <c r="T9" s="205">
        <v>2035</v>
      </c>
      <c r="U9" s="205">
        <v>2036</v>
      </c>
      <c r="V9" s="205">
        <v>2037</v>
      </c>
      <c r="W9" s="205">
        <v>2038</v>
      </c>
      <c r="X9" s="205">
        <v>2039</v>
      </c>
      <c r="Y9" s="205">
        <v>2040</v>
      </c>
      <c r="Z9" s="205">
        <v>2041</v>
      </c>
      <c r="AA9" s="205">
        <v>2042</v>
      </c>
      <c r="AB9" s="205">
        <v>2043</v>
      </c>
      <c r="AC9" s="205">
        <v>2044</v>
      </c>
      <c r="AD9" s="205">
        <v>2045</v>
      </c>
      <c r="AE9" s="205">
        <v>2046</v>
      </c>
      <c r="AF9" s="205">
        <v>2047</v>
      </c>
      <c r="AG9" s="205">
        <v>2048</v>
      </c>
      <c r="AH9" s="205">
        <v>2049</v>
      </c>
      <c r="AI9" s="205">
        <v>2050</v>
      </c>
      <c r="AJ9" s="205">
        <v>2051</v>
      </c>
      <c r="AK9" s="205">
        <v>2052</v>
      </c>
      <c r="AL9" s="205">
        <v>2053</v>
      </c>
      <c r="AM9" s="205">
        <v>2054</v>
      </c>
      <c r="AN9" s="205">
        <v>2055</v>
      </c>
      <c r="AO9" s="205">
        <v>2056</v>
      </c>
      <c r="AP9" s="205">
        <v>2057</v>
      </c>
      <c r="AQ9" s="205">
        <v>2058</v>
      </c>
      <c r="AR9" s="205">
        <v>2059</v>
      </c>
      <c r="AS9" s="205">
        <v>2060</v>
      </c>
      <c r="AT9" s="205">
        <v>2061</v>
      </c>
      <c r="AU9" s="205">
        <v>2062</v>
      </c>
      <c r="AV9" s="205">
        <v>2063</v>
      </c>
      <c r="AW9" s="205">
        <v>2064</v>
      </c>
      <c r="AX9" s="205">
        <v>2065</v>
      </c>
      <c r="AY9" s="205">
        <v>2066</v>
      </c>
      <c r="AZ9" s="205">
        <v>2067</v>
      </c>
      <c r="BA9" s="205">
        <v>2068</v>
      </c>
      <c r="BB9" s="205">
        <v>2069</v>
      </c>
      <c r="BC9" s="206">
        <v>2070</v>
      </c>
    </row>
    <row r="10" spans="1:55" s="207" customFormat="1" x14ac:dyDescent="0.25">
      <c r="B10" s="260" t="s">
        <v>124</v>
      </c>
      <c r="C10" s="261">
        <v>2363.306</v>
      </c>
      <c r="D10" s="261">
        <v>2437.6350000000002</v>
      </c>
      <c r="E10" s="261">
        <v>2317.8319999999999</v>
      </c>
      <c r="F10" s="261">
        <v>2502.1179999999999</v>
      </c>
      <c r="G10" s="261">
        <v>2639.0920000000001</v>
      </c>
      <c r="H10" s="261">
        <v>2809.4774113423277</v>
      </c>
      <c r="I10" s="261">
        <v>2930.7998642528028</v>
      </c>
      <c r="J10" s="261">
        <v>3035.3920850022455</v>
      </c>
      <c r="K10" s="261">
        <v>3137.8518876163407</v>
      </c>
      <c r="L10" s="261">
        <v>3246.341585358954</v>
      </c>
      <c r="M10" s="261">
        <v>3348.5236757637463</v>
      </c>
      <c r="N10" s="261">
        <v>3451.5127444390901</v>
      </c>
      <c r="O10" s="261">
        <v>3559.7980440093843</v>
      </c>
      <c r="P10" s="261">
        <v>3672.2170536058784</v>
      </c>
      <c r="Q10" s="261">
        <v>3787.8088895085102</v>
      </c>
      <c r="R10" s="261">
        <v>3894.9720824259734</v>
      </c>
      <c r="S10" s="261">
        <v>4006.3679236984385</v>
      </c>
      <c r="T10" s="261">
        <v>4121.3614001427795</v>
      </c>
      <c r="U10" s="261">
        <v>4236.6907029147987</v>
      </c>
      <c r="V10" s="261">
        <v>4352.6349357825311</v>
      </c>
      <c r="W10" s="261">
        <v>4473.5414170410759</v>
      </c>
      <c r="X10" s="261">
        <v>4598.7258797604154</v>
      </c>
      <c r="Y10" s="261">
        <v>4724.5778197972413</v>
      </c>
      <c r="Z10" s="261">
        <v>4849.9896473980734</v>
      </c>
      <c r="AA10" s="261">
        <v>4977.7336338456589</v>
      </c>
      <c r="AB10" s="261">
        <v>5107.8191735440951</v>
      </c>
      <c r="AC10" s="261">
        <v>5241.8292198750878</v>
      </c>
      <c r="AD10" s="261">
        <v>5378.816498269829</v>
      </c>
      <c r="AE10" s="261">
        <v>5514.4088242717844</v>
      </c>
      <c r="AF10" s="261">
        <v>5653.9859422799937</v>
      </c>
      <c r="AG10" s="261">
        <v>5798.2580372258044</v>
      </c>
      <c r="AH10" s="261">
        <v>5948.5949961977385</v>
      </c>
      <c r="AI10" s="261">
        <v>6100.9959179920761</v>
      </c>
      <c r="AJ10" s="261">
        <v>6257.3012980624626</v>
      </c>
      <c r="AK10" s="261">
        <v>6420.1833561079629</v>
      </c>
      <c r="AL10" s="261">
        <v>6589.2847099786177</v>
      </c>
      <c r="AM10" s="261">
        <v>6764.8715211629496</v>
      </c>
      <c r="AN10" s="261">
        <v>6947.2228779727775</v>
      </c>
      <c r="AO10" s="261">
        <v>7132.3477838495546</v>
      </c>
      <c r="AP10" s="261">
        <v>7323.8717203605784</v>
      </c>
      <c r="AQ10" s="261">
        <v>7522.0439342994241</v>
      </c>
      <c r="AR10" s="261">
        <v>7726.3513919310708</v>
      </c>
      <c r="AS10" s="261">
        <v>7935.4140598027416</v>
      </c>
      <c r="AT10" s="261">
        <v>8148.5026225926576</v>
      </c>
      <c r="AU10" s="261">
        <v>8368.1506239700393</v>
      </c>
      <c r="AV10" s="261">
        <v>8594.5793489729167</v>
      </c>
      <c r="AW10" s="261">
        <v>8825.3683849897789</v>
      </c>
      <c r="AX10" s="261">
        <v>9058.7269224983174</v>
      </c>
      <c r="AY10" s="261">
        <v>9293.6011638553246</v>
      </c>
      <c r="AZ10" s="261">
        <v>9535.5202935433172</v>
      </c>
      <c r="BA10" s="261">
        <v>9783.73675235886</v>
      </c>
      <c r="BB10" s="261">
        <v>10036.403563979828</v>
      </c>
      <c r="BC10" s="261">
        <v>10291.469878341222</v>
      </c>
    </row>
    <row r="11" spans="1:55" s="207" customFormat="1" x14ac:dyDescent="0.25">
      <c r="B11" s="262" t="s">
        <v>125</v>
      </c>
      <c r="C11" s="261"/>
      <c r="D11" s="261"/>
      <c r="E11" s="261"/>
      <c r="F11" s="261">
        <v>2500.87041</v>
      </c>
      <c r="G11" s="261">
        <v>2623.8869500239916</v>
      </c>
      <c r="H11" s="261">
        <v>2746.5594374889033</v>
      </c>
      <c r="I11" s="261">
        <v>2837.942963093034</v>
      </c>
      <c r="J11" s="261">
        <v>2932.3663202547546</v>
      </c>
      <c r="K11" s="261">
        <v>3029.9313086943544</v>
      </c>
      <c r="L11" s="261">
        <v>3133.8202602370907</v>
      </c>
      <c r="M11" s="261">
        <v>3226.9818936423649</v>
      </c>
      <c r="N11" s="261">
        <v>3322.5812916179866</v>
      </c>
      <c r="O11" s="261">
        <v>3422.0374879017063</v>
      </c>
      <c r="P11" s="261">
        <v>3525.5342313178348</v>
      </c>
      <c r="Q11" s="261">
        <v>3631.0742186301286</v>
      </c>
      <c r="R11" s="261">
        <v>3735.2957618283476</v>
      </c>
      <c r="S11" s="261">
        <v>3843.6603431305957</v>
      </c>
      <c r="T11" s="261">
        <v>3956.3536969557381</v>
      </c>
      <c r="U11" s="261">
        <v>4070.7248004616117</v>
      </c>
      <c r="V11" s="261">
        <v>4186.3104767909072</v>
      </c>
      <c r="W11" s="261">
        <v>4305.1781358695616</v>
      </c>
      <c r="X11" s="261">
        <v>4425.6512379619853</v>
      </c>
      <c r="Y11" s="261">
        <v>4545.4022572909998</v>
      </c>
      <c r="Z11" s="261">
        <v>4666.0579488702906</v>
      </c>
      <c r="AA11" s="261">
        <v>4788.9573541718901</v>
      </c>
      <c r="AB11" s="261">
        <v>4914.1095113251749</v>
      </c>
      <c r="AC11" s="261">
        <v>5043.037341562228</v>
      </c>
      <c r="AD11" s="261">
        <v>5174.8294948899793</v>
      </c>
      <c r="AE11" s="261">
        <v>5305.2795981982745</v>
      </c>
      <c r="AF11" s="261">
        <v>5439.5633736929321</v>
      </c>
      <c r="AG11" s="261">
        <v>5578.3640731507585</v>
      </c>
      <c r="AH11" s="261">
        <v>5722.9996318671183</v>
      </c>
      <c r="AI11" s="261">
        <v>5869.620879385684</v>
      </c>
      <c r="AJ11" s="261">
        <v>6019.998511948238</v>
      </c>
      <c r="AK11" s="261">
        <v>6176.7034076131786</v>
      </c>
      <c r="AL11" s="261">
        <v>6339.3917376421286</v>
      </c>
      <c r="AM11" s="261">
        <v>6508.3195695773929</v>
      </c>
      <c r="AN11" s="261">
        <v>6683.755407545882</v>
      </c>
      <c r="AO11" s="261">
        <v>6861.8596101112653</v>
      </c>
      <c r="AP11" s="261">
        <v>7046.1201655612376</v>
      </c>
      <c r="AQ11" s="261">
        <v>7236.7768682184587</v>
      </c>
      <c r="AR11" s="261">
        <v>7433.336140712383</v>
      </c>
      <c r="AS11" s="261">
        <v>7634.4702861755541</v>
      </c>
      <c r="AT11" s="261">
        <v>7839.4776479443863</v>
      </c>
      <c r="AU11" s="261">
        <v>8050.7956872169516</v>
      </c>
      <c r="AV11" s="261">
        <v>8268.637296985964</v>
      </c>
      <c r="AW11" s="261">
        <v>8490.6738567127068</v>
      </c>
      <c r="AX11" s="261">
        <v>8715.1824717903964</v>
      </c>
      <c r="AY11" s="261">
        <v>8941.1493089478117</v>
      </c>
      <c r="AZ11" s="261">
        <v>9173.8938630872253</v>
      </c>
      <c r="BA11" s="261">
        <v>9412.6969255469685</v>
      </c>
      <c r="BB11" s="261">
        <v>9655.7815649981494</v>
      </c>
      <c r="BC11" s="261">
        <v>9901.1747081058929</v>
      </c>
    </row>
    <row r="12" spans="1:55" s="207" customFormat="1" ht="15.75" thickBot="1" x14ac:dyDescent="0.3">
      <c r="B12" s="263" t="s">
        <v>123</v>
      </c>
      <c r="C12" s="212"/>
      <c r="D12" s="212"/>
      <c r="E12" s="212"/>
      <c r="F12" s="212">
        <f>F10/F11-1</f>
        <v>4.9886231410134485E-4</v>
      </c>
      <c r="G12" s="212">
        <f t="shared" ref="G12:K12" si="1">G10/G11-1</f>
        <v>5.7948571206047905E-3</v>
      </c>
      <c r="H12" s="212">
        <f t="shared" si="1"/>
        <v>2.2907923635160143E-2</v>
      </c>
      <c r="I12" s="212">
        <f t="shared" si="1"/>
        <v>3.2719791189377956E-2</v>
      </c>
      <c r="J12" s="212">
        <f t="shared" si="1"/>
        <v>3.5134002200154946E-2</v>
      </c>
      <c r="K12" s="212">
        <f t="shared" si="1"/>
        <v>3.5618160257399056E-2</v>
      </c>
      <c r="L12" s="212">
        <f>L10/L11-1</f>
        <v>3.5905481418181395E-2</v>
      </c>
      <c r="M12" s="212">
        <f t="shared" ref="M12:O12" si="2">M10/M11-1</f>
        <v>3.7664228101445651E-2</v>
      </c>
      <c r="N12" s="212">
        <f t="shared" si="2"/>
        <v>3.8804604464114822E-2</v>
      </c>
      <c r="O12" s="212">
        <f t="shared" si="2"/>
        <v>4.0256881052506799E-2</v>
      </c>
      <c r="P12" s="212">
        <f>P10/P11-1</f>
        <v>4.1605842594021336E-2</v>
      </c>
      <c r="Q12" s="212">
        <f>Q10/Q11-1</f>
        <v>4.316482160409052E-2</v>
      </c>
      <c r="R12" s="212">
        <f t="shared" ref="R12:BC12" si="3">R10/R11-1</f>
        <v>4.2747972524528555E-2</v>
      </c>
      <c r="S12" s="212">
        <f t="shared" si="3"/>
        <v>4.2331414860481642E-2</v>
      </c>
      <c r="T12" s="212">
        <f t="shared" si="3"/>
        <v>4.1707015051260177E-2</v>
      </c>
      <c r="U12" s="212">
        <f t="shared" si="3"/>
        <v>4.0770602432855796E-2</v>
      </c>
      <c r="V12" s="212">
        <f t="shared" si="3"/>
        <v>3.9730559860224002E-2</v>
      </c>
      <c r="W12" s="212">
        <f t="shared" si="3"/>
        <v>3.9107157905675871E-2</v>
      </c>
      <c r="X12" s="212">
        <f t="shared" si="3"/>
        <v>3.9107157905676093E-2</v>
      </c>
      <c r="Y12" s="212">
        <f t="shared" si="3"/>
        <v>3.9419077204627451E-2</v>
      </c>
      <c r="Z12" s="212">
        <f t="shared" si="3"/>
        <v>3.9419077204627229E-2</v>
      </c>
      <c r="AA12" s="212">
        <f t="shared" si="3"/>
        <v>3.9419077204627229E-2</v>
      </c>
      <c r="AB12" s="212">
        <f t="shared" si="3"/>
        <v>3.9419077204627229E-2</v>
      </c>
      <c r="AC12" s="212">
        <f t="shared" si="3"/>
        <v>3.9419077204627229E-2</v>
      </c>
      <c r="AD12" s="212">
        <f t="shared" si="3"/>
        <v>3.9419077204627229E-2</v>
      </c>
      <c r="AE12" s="212">
        <f t="shared" si="3"/>
        <v>3.9419077204627007E-2</v>
      </c>
      <c r="AF12" s="212">
        <f t="shared" si="3"/>
        <v>3.9419077204626785E-2</v>
      </c>
      <c r="AG12" s="212">
        <f t="shared" si="3"/>
        <v>3.9419077204626785E-2</v>
      </c>
      <c r="AH12" s="212">
        <f t="shared" si="3"/>
        <v>3.9419077204626785E-2</v>
      </c>
      <c r="AI12" s="212">
        <f t="shared" si="3"/>
        <v>3.9419077204626563E-2</v>
      </c>
      <c r="AJ12" s="212">
        <f t="shared" si="3"/>
        <v>3.9419077204626563E-2</v>
      </c>
      <c r="AK12" s="212">
        <f t="shared" si="3"/>
        <v>3.9419077204626563E-2</v>
      </c>
      <c r="AL12" s="212">
        <f t="shared" si="3"/>
        <v>3.9419077204627007E-2</v>
      </c>
      <c r="AM12" s="212">
        <f t="shared" si="3"/>
        <v>3.9419077204627007E-2</v>
      </c>
      <c r="AN12" s="212">
        <f t="shared" si="3"/>
        <v>3.9419077204627229E-2</v>
      </c>
      <c r="AO12" s="212">
        <f t="shared" si="3"/>
        <v>3.9419077204627229E-2</v>
      </c>
      <c r="AP12" s="212">
        <f t="shared" si="3"/>
        <v>3.9419077204627451E-2</v>
      </c>
      <c r="AQ12" s="212">
        <f t="shared" si="3"/>
        <v>3.9419077204627451E-2</v>
      </c>
      <c r="AR12" s="212">
        <f t="shared" si="3"/>
        <v>3.9419077204627229E-2</v>
      </c>
      <c r="AS12" s="212">
        <f t="shared" si="3"/>
        <v>3.9419077204627229E-2</v>
      </c>
      <c r="AT12" s="212">
        <f t="shared" si="3"/>
        <v>3.9419077204627451E-2</v>
      </c>
      <c r="AU12" s="212">
        <f t="shared" si="3"/>
        <v>3.9419077204627673E-2</v>
      </c>
      <c r="AV12" s="212">
        <f t="shared" si="3"/>
        <v>3.9419077204627673E-2</v>
      </c>
      <c r="AW12" s="212">
        <f t="shared" si="3"/>
        <v>3.9419077204627673E-2</v>
      </c>
      <c r="AX12" s="212">
        <f t="shared" si="3"/>
        <v>3.9419077204627451E-2</v>
      </c>
      <c r="AY12" s="212">
        <f t="shared" si="3"/>
        <v>3.9419077204627229E-2</v>
      </c>
      <c r="AZ12" s="212">
        <f t="shared" si="3"/>
        <v>3.9419077204627229E-2</v>
      </c>
      <c r="BA12" s="212">
        <f t="shared" si="3"/>
        <v>3.9419077204627007E-2</v>
      </c>
      <c r="BB12" s="212">
        <f t="shared" si="3"/>
        <v>3.9419077204627229E-2</v>
      </c>
      <c r="BC12" s="264">
        <f t="shared" si="3"/>
        <v>3.9419077204627229E-2</v>
      </c>
    </row>
    <row r="13" spans="1:55" x14ac:dyDescent="0.25">
      <c r="C13" s="239"/>
      <c r="D13" s="239"/>
      <c r="E13" s="239"/>
      <c r="L13" s="267"/>
      <c r="M13" s="267"/>
    </row>
    <row r="14" spans="1:55" x14ac:dyDescent="0.25">
      <c r="B14" s="671" t="s">
        <v>152</v>
      </c>
      <c r="C14" s="672"/>
      <c r="D14" s="672"/>
      <c r="E14" s="672"/>
      <c r="F14" s="672"/>
      <c r="G14" s="672"/>
      <c r="H14" s="672"/>
      <c r="Q14" s="267"/>
      <c r="BC14" s="267"/>
    </row>
    <row r="15" spans="1:55" ht="15.75" x14ac:dyDescent="0.25">
      <c r="A15" s="268"/>
      <c r="B15" s="672"/>
      <c r="C15" s="672"/>
      <c r="D15" s="672"/>
      <c r="E15" s="672"/>
      <c r="F15" s="672"/>
      <c r="G15" s="672"/>
      <c r="H15" s="672"/>
      <c r="I15" s="270"/>
      <c r="J15" s="270"/>
    </row>
    <row r="16" spans="1:55" ht="15.75" x14ac:dyDescent="0.25">
      <c r="A16" s="345"/>
      <c r="B16" s="346"/>
      <c r="C16" s="269"/>
      <c r="D16" s="269"/>
      <c r="E16" s="269"/>
      <c r="F16" s="269"/>
      <c r="G16" s="269"/>
      <c r="H16" s="269"/>
      <c r="I16" s="269"/>
      <c r="J16" s="269"/>
    </row>
    <row r="18" spans="2:12" x14ac:dyDescent="0.25">
      <c r="B18" s="271"/>
      <c r="C18" s="271"/>
      <c r="D18" s="271"/>
      <c r="E18" s="271"/>
      <c r="F18" s="271"/>
      <c r="G18" s="271"/>
      <c r="H18" s="271"/>
      <c r="I18" s="271"/>
      <c r="J18" s="271"/>
      <c r="K18" s="271"/>
      <c r="L18" s="271"/>
    </row>
    <row r="19" spans="2:12" x14ac:dyDescent="0.25">
      <c r="B19" s="271"/>
      <c r="C19" s="271"/>
      <c r="D19" s="271"/>
      <c r="E19" s="271"/>
      <c r="F19" s="271"/>
      <c r="G19" s="271"/>
      <c r="H19" s="271"/>
      <c r="I19" s="271"/>
      <c r="J19" s="271"/>
      <c r="K19" s="271"/>
      <c r="L19" s="271"/>
    </row>
    <row r="20" spans="2:12" x14ac:dyDescent="0.25">
      <c r="F20" s="272"/>
      <c r="G20" s="272"/>
      <c r="H20" s="272"/>
      <c r="I20" s="272"/>
      <c r="J20" s="272"/>
      <c r="K20" s="272"/>
      <c r="L20" s="272"/>
    </row>
    <row r="36" s="29" customFormat="1" x14ac:dyDescent="0.25"/>
    <row r="37" s="207" customFormat="1" ht="12.75" x14ac:dyDescent="0.2"/>
    <row r="38" s="207" customFormat="1" ht="12.75" x14ac:dyDescent="0.2"/>
    <row r="39" s="207" customFormat="1" ht="12.75" x14ac:dyDescent="0.2"/>
  </sheetData>
  <mergeCells count="2">
    <mergeCell ref="A1:K1"/>
    <mergeCell ref="B14:H15"/>
  </mergeCells>
  <hyperlinks>
    <hyperlink ref="A2" location="SOMMAIRE!A1" display="Retour sommair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F6"/>
  <sheetViews>
    <sheetView workbookViewId="0">
      <selection activeCell="C32" sqref="C32"/>
    </sheetView>
  </sheetViews>
  <sheetFormatPr baseColWidth="10" defaultColWidth="11.42578125" defaultRowHeight="15" x14ac:dyDescent="0.25"/>
  <cols>
    <col min="1" max="1" width="4.140625" style="239" customWidth="1"/>
    <col min="2" max="2" width="29.28515625" style="239" customWidth="1"/>
    <col min="3" max="3" width="23.85546875" style="239" customWidth="1"/>
    <col min="4" max="16384" width="11.42578125" style="239"/>
  </cols>
  <sheetData>
    <row r="1" spans="1:6" ht="15.75" x14ac:dyDescent="0.25">
      <c r="A1" s="273" t="s">
        <v>153</v>
      </c>
    </row>
    <row r="2" spans="1:6" x14ac:dyDescent="0.25">
      <c r="A2" s="434" t="s">
        <v>197</v>
      </c>
    </row>
    <row r="3" spans="1:6" ht="15.75" thickBot="1" x14ac:dyDescent="0.3"/>
    <row r="4" spans="1:6" ht="16.5" thickBot="1" x14ac:dyDescent="0.3">
      <c r="B4" s="274" t="s">
        <v>126</v>
      </c>
      <c r="C4" s="275"/>
      <c r="D4" s="276">
        <v>2030</v>
      </c>
      <c r="E4" s="277">
        <v>2050</v>
      </c>
      <c r="F4" s="278">
        <v>2070</v>
      </c>
    </row>
    <row r="5" spans="1:6" ht="27" customHeight="1" x14ac:dyDescent="0.25">
      <c r="B5" s="673" t="s">
        <v>127</v>
      </c>
      <c r="C5" s="279" t="s">
        <v>128</v>
      </c>
      <c r="D5" s="280">
        <v>1.0740839843571992E-2</v>
      </c>
      <c r="E5" s="280">
        <v>0.20545950112498956</v>
      </c>
      <c r="F5" s="281">
        <v>0.44024830303604534</v>
      </c>
    </row>
    <row r="6" spans="1:6" ht="27" customHeight="1" thickBot="1" x14ac:dyDescent="0.3">
      <c r="B6" s="674"/>
      <c r="C6" s="282" t="s">
        <v>129</v>
      </c>
      <c r="D6" s="283">
        <v>0</v>
      </c>
      <c r="E6" s="283">
        <v>0</v>
      </c>
      <c r="F6" s="282">
        <v>0</v>
      </c>
    </row>
  </sheetData>
  <mergeCells count="1">
    <mergeCell ref="B5:B6"/>
  </mergeCells>
  <hyperlinks>
    <hyperlink ref="A2" location="SOMMAIRE!A1" display="Retour sommair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8"/>
  <sheetViews>
    <sheetView workbookViewId="0">
      <selection activeCell="C32" sqref="C32"/>
    </sheetView>
  </sheetViews>
  <sheetFormatPr baseColWidth="10" defaultColWidth="11.42578125" defaultRowHeight="15" x14ac:dyDescent="0.25"/>
  <cols>
    <col min="1" max="1" width="4.140625" style="239" customWidth="1"/>
    <col min="2" max="2" width="30.140625" style="239" customWidth="1"/>
    <col min="3" max="3" width="23.85546875" style="239" customWidth="1"/>
    <col min="4" max="4" width="11.42578125" style="239" customWidth="1"/>
    <col min="5" max="7" width="11.42578125" style="239"/>
    <col min="8" max="8" width="13.5703125" style="239" bestFit="1" customWidth="1"/>
    <col min="9" max="16384" width="11.42578125" style="239"/>
  </cols>
  <sheetData>
    <row r="1" spans="1:9" ht="15.75" x14ac:dyDescent="0.25">
      <c r="A1" s="678" t="s">
        <v>204</v>
      </c>
      <c r="B1" s="679"/>
      <c r="C1" s="679"/>
      <c r="D1" s="679"/>
      <c r="E1" s="679"/>
      <c r="F1" s="679"/>
      <c r="G1" s="679"/>
      <c r="H1" s="679"/>
      <c r="I1" s="679"/>
    </row>
    <row r="2" spans="1:9" ht="15.75" x14ac:dyDescent="0.25">
      <c r="A2" s="434" t="s">
        <v>197</v>
      </c>
      <c r="B2" s="347"/>
      <c r="C2" s="347"/>
      <c r="D2" s="347"/>
      <c r="E2" s="347"/>
      <c r="F2" s="347"/>
      <c r="G2" s="347"/>
      <c r="H2" s="347"/>
      <c r="I2" s="347"/>
    </row>
    <row r="3" spans="1:9" ht="15.75" thickBot="1" x14ac:dyDescent="0.3"/>
    <row r="4" spans="1:9" ht="16.5" thickBot="1" x14ac:dyDescent="0.3">
      <c r="B4" s="274" t="s">
        <v>126</v>
      </c>
      <c r="C4" s="284"/>
      <c r="D4" s="169">
        <v>2030</v>
      </c>
      <c r="E4" s="240">
        <v>2050</v>
      </c>
      <c r="F4" s="284">
        <v>2070</v>
      </c>
    </row>
    <row r="5" spans="1:9" ht="27" customHeight="1" x14ac:dyDescent="0.25">
      <c r="B5" s="673" t="s">
        <v>130</v>
      </c>
      <c r="C5" s="279" t="s">
        <v>128</v>
      </c>
      <c r="D5" s="285">
        <v>1.6119504175878818E-2</v>
      </c>
      <c r="E5" s="286">
        <v>2.693572319359161E-2</v>
      </c>
      <c r="F5" s="287">
        <v>2.6935723193591388E-2</v>
      </c>
    </row>
    <row r="6" spans="1:9" ht="27" customHeight="1" thickBot="1" x14ac:dyDescent="0.3">
      <c r="B6" s="675"/>
      <c r="C6" s="288" t="s">
        <v>129</v>
      </c>
      <c r="D6" s="289">
        <v>499.90938447987355</v>
      </c>
      <c r="E6" s="290">
        <v>820.59585249332304</v>
      </c>
      <c r="F6" s="291">
        <v>801.84450407074837</v>
      </c>
      <c r="G6" s="292"/>
      <c r="H6" s="292"/>
      <c r="I6" s="292"/>
    </row>
    <row r="7" spans="1:9" ht="27" customHeight="1" x14ac:dyDescent="0.25">
      <c r="B7" s="676" t="s">
        <v>131</v>
      </c>
      <c r="C7" s="293" t="s">
        <v>128</v>
      </c>
      <c r="D7" s="294">
        <v>3.5923568406387218E-2</v>
      </c>
      <c r="E7" s="295">
        <v>6.1144218382616522E-2</v>
      </c>
      <c r="F7" s="296">
        <v>6.11442183826163E-2</v>
      </c>
      <c r="H7" s="292"/>
    </row>
    <row r="8" spans="1:9" ht="27" customHeight="1" thickBot="1" x14ac:dyDescent="0.3">
      <c r="B8" s="677"/>
      <c r="C8" s="297" t="s">
        <v>129</v>
      </c>
      <c r="D8" s="298">
        <v>1092.7885961793145</v>
      </c>
      <c r="E8" s="299">
        <v>1802.7060836326091</v>
      </c>
      <c r="F8" s="300">
        <v>1761.5126389241159</v>
      </c>
      <c r="G8" s="292"/>
      <c r="H8" s="292"/>
      <c r="I8" s="292"/>
    </row>
  </sheetData>
  <mergeCells count="3">
    <mergeCell ref="B5:B6"/>
    <mergeCell ref="B7:B8"/>
    <mergeCell ref="A1:I1"/>
  </mergeCells>
  <hyperlinks>
    <hyperlink ref="A2" location="SOMMAIRE!A1" display="Retour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6"/>
  <sheetViews>
    <sheetView workbookViewId="0">
      <selection activeCell="A2" sqref="A2"/>
    </sheetView>
  </sheetViews>
  <sheetFormatPr baseColWidth="10" defaultColWidth="11.42578125" defaultRowHeight="15.75" x14ac:dyDescent="0.25"/>
  <cols>
    <col min="1" max="1" width="10.28515625" style="301" customWidth="1"/>
    <col min="2" max="2" width="21.140625" style="301" customWidth="1"/>
    <col min="3" max="16384" width="11.42578125" style="301"/>
  </cols>
  <sheetData>
    <row r="1" spans="1:30" x14ac:dyDescent="0.25">
      <c r="A1" s="124" t="s">
        <v>154</v>
      </c>
    </row>
    <row r="2" spans="1:30" x14ac:dyDescent="0.25">
      <c r="A2" s="434" t="s">
        <v>197</v>
      </c>
    </row>
    <row r="3" spans="1:30" ht="16.5" thickBot="1" x14ac:dyDescent="0.3">
      <c r="A3" s="124"/>
    </row>
    <row r="4" spans="1:30" s="302" customFormat="1" x14ac:dyDescent="0.25">
      <c r="B4" s="303"/>
      <c r="C4" s="614">
        <v>1995</v>
      </c>
      <c r="D4" s="304">
        <v>1996</v>
      </c>
      <c r="E4" s="305">
        <v>1997</v>
      </c>
      <c r="F4" s="304">
        <v>1998</v>
      </c>
      <c r="G4" s="304">
        <v>1999</v>
      </c>
      <c r="H4" s="304">
        <v>2000</v>
      </c>
      <c r="I4" s="304">
        <v>2001</v>
      </c>
      <c r="J4" s="304">
        <v>2002</v>
      </c>
      <c r="K4" s="304">
        <v>2003</v>
      </c>
      <c r="L4" s="304">
        <v>2004</v>
      </c>
      <c r="M4" s="304">
        <v>2005</v>
      </c>
      <c r="N4" s="304">
        <v>2006</v>
      </c>
      <c r="O4" s="304">
        <v>2007</v>
      </c>
      <c r="P4" s="304">
        <v>2008</v>
      </c>
      <c r="Q4" s="304">
        <v>2009</v>
      </c>
      <c r="R4" s="304">
        <v>2010</v>
      </c>
      <c r="S4" s="304">
        <v>2011</v>
      </c>
      <c r="T4" s="304">
        <v>2012</v>
      </c>
      <c r="U4" s="304">
        <v>2013</v>
      </c>
      <c r="V4" s="304">
        <v>2014</v>
      </c>
      <c r="W4" s="304">
        <v>2015</v>
      </c>
      <c r="X4" s="304">
        <v>2016</v>
      </c>
      <c r="Y4" s="304">
        <v>2017</v>
      </c>
      <c r="Z4" s="304">
        <v>2018</v>
      </c>
      <c r="AA4" s="304">
        <v>2019</v>
      </c>
      <c r="AB4" s="304">
        <v>2020</v>
      </c>
      <c r="AC4" s="304">
        <v>2021</v>
      </c>
      <c r="AD4" s="306">
        <v>2022</v>
      </c>
    </row>
    <row r="5" spans="1:30" ht="16.5" thickBot="1" x14ac:dyDescent="0.3">
      <c r="B5" s="307" t="s">
        <v>132</v>
      </c>
      <c r="C5" s="615">
        <v>1601.2183599846055</v>
      </c>
      <c r="D5" s="616">
        <v>1597.2815088944026</v>
      </c>
      <c r="E5" s="616">
        <v>1595.625352100921</v>
      </c>
      <c r="F5" s="616">
        <v>1585.2961828241441</v>
      </c>
      <c r="G5" s="616">
        <v>1578.2792249403244</v>
      </c>
      <c r="H5" s="616">
        <v>1558.3327148944813</v>
      </c>
      <c r="I5" s="616">
        <v>1537.9447597631131</v>
      </c>
      <c r="J5" s="616">
        <v>1503.9155474662325</v>
      </c>
      <c r="K5" s="616">
        <v>1507.2567707335759</v>
      </c>
      <c r="L5" s="616">
        <v>1530.8267314423426</v>
      </c>
      <c r="M5" s="616">
        <v>1532.046805843132</v>
      </c>
      <c r="N5" s="616">
        <v>1514.9941181555439</v>
      </c>
      <c r="O5" s="616">
        <v>1536.798420290231</v>
      </c>
      <c r="P5" s="616">
        <v>1542.7960853698994</v>
      </c>
      <c r="Q5" s="616">
        <v>1531.4397521178857</v>
      </c>
      <c r="R5" s="616">
        <v>1539.8317408876721</v>
      </c>
      <c r="S5" s="616">
        <v>1546.3483401546157</v>
      </c>
      <c r="T5" s="616">
        <v>1540.8976517794965</v>
      </c>
      <c r="U5" s="616">
        <v>1526.2700674892881</v>
      </c>
      <c r="V5" s="616">
        <v>1518.1388040316826</v>
      </c>
      <c r="W5" s="616">
        <v>1519.4899035811163</v>
      </c>
      <c r="X5" s="616">
        <v>1522.058315679503</v>
      </c>
      <c r="Y5" s="616">
        <v>1507.5940059968725</v>
      </c>
      <c r="Z5" s="616">
        <v>1514.4103274380282</v>
      </c>
      <c r="AA5" s="616">
        <v>1518.1306171149831</v>
      </c>
      <c r="AB5" s="616">
        <v>1399.734334361739</v>
      </c>
      <c r="AC5" s="616">
        <v>1474.8360843219255</v>
      </c>
      <c r="AD5" s="617">
        <v>1500.8631911532386</v>
      </c>
    </row>
    <row r="6" spans="1:30" x14ac:dyDescent="0.25">
      <c r="E6" s="308"/>
    </row>
  </sheetData>
  <hyperlinks>
    <hyperlink ref="A2" location="SOMMAIRE!A1" display="Retour sommair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26"/>
  <sheetViews>
    <sheetView workbookViewId="0">
      <selection activeCell="A2" sqref="A2"/>
    </sheetView>
  </sheetViews>
  <sheetFormatPr baseColWidth="10" defaultColWidth="11.42578125" defaultRowHeight="15.75" x14ac:dyDescent="0.25"/>
  <cols>
    <col min="1" max="1" width="10.28515625" style="301" customWidth="1"/>
    <col min="2" max="2" width="30.42578125" style="301" customWidth="1"/>
    <col min="3" max="10" width="11.42578125" style="301" customWidth="1"/>
    <col min="11" max="16384" width="11.42578125" style="301"/>
  </cols>
  <sheetData>
    <row r="1" spans="1:40" x14ac:dyDescent="0.25">
      <c r="A1" s="124" t="s">
        <v>155</v>
      </c>
    </row>
    <row r="2" spans="1:40" x14ac:dyDescent="0.25">
      <c r="A2" s="434" t="s">
        <v>197</v>
      </c>
    </row>
    <row r="3" spans="1:40" ht="16.5" thickBot="1" x14ac:dyDescent="0.3">
      <c r="A3" s="124"/>
      <c r="B3" s="309"/>
    </row>
    <row r="4" spans="1:40" ht="16.5" thickBot="1" x14ac:dyDescent="0.3">
      <c r="A4" s="124"/>
      <c r="B4" s="310"/>
      <c r="C4" s="311">
        <v>1990</v>
      </c>
      <c r="D4" s="312">
        <v>1991</v>
      </c>
      <c r="E4" s="312">
        <v>1992</v>
      </c>
      <c r="F4" s="312">
        <v>1993</v>
      </c>
      <c r="G4" s="312">
        <v>1994</v>
      </c>
      <c r="H4" s="312">
        <v>1995</v>
      </c>
      <c r="I4" s="312">
        <v>1996</v>
      </c>
      <c r="J4" s="312">
        <v>1997</v>
      </c>
      <c r="K4" s="312">
        <v>1998</v>
      </c>
      <c r="L4" s="312">
        <v>1999</v>
      </c>
      <c r="M4" s="312">
        <v>2000</v>
      </c>
      <c r="N4" s="312">
        <v>2001</v>
      </c>
      <c r="O4" s="312">
        <v>2002</v>
      </c>
      <c r="P4" s="312">
        <v>2003</v>
      </c>
      <c r="Q4" s="312">
        <v>2004</v>
      </c>
      <c r="R4" s="312">
        <v>2005</v>
      </c>
      <c r="S4" s="312">
        <v>2006</v>
      </c>
      <c r="T4" s="312">
        <v>2007</v>
      </c>
      <c r="U4" s="312">
        <v>2008</v>
      </c>
      <c r="V4" s="312">
        <v>2009</v>
      </c>
      <c r="W4" s="312">
        <v>2010</v>
      </c>
      <c r="X4" s="312">
        <v>2011</v>
      </c>
      <c r="Y4" s="312">
        <v>2012</v>
      </c>
      <c r="Z4" s="312">
        <v>2013</v>
      </c>
      <c r="AA4" s="312">
        <v>2014</v>
      </c>
      <c r="AB4" s="312">
        <v>2015</v>
      </c>
      <c r="AC4" s="312">
        <v>2016</v>
      </c>
      <c r="AD4" s="312">
        <v>2017</v>
      </c>
      <c r="AE4" s="312">
        <v>2018</v>
      </c>
      <c r="AF4" s="312">
        <v>2019</v>
      </c>
      <c r="AG4" s="312">
        <v>2020</v>
      </c>
      <c r="AH4" s="312">
        <v>2021</v>
      </c>
      <c r="AI4" s="312">
        <v>2022</v>
      </c>
      <c r="AJ4" s="312">
        <v>2023</v>
      </c>
      <c r="AK4" s="312">
        <v>2024</v>
      </c>
      <c r="AL4" s="312">
        <v>2025</v>
      </c>
      <c r="AM4" s="312">
        <v>2026</v>
      </c>
      <c r="AN4" s="313">
        <v>2027</v>
      </c>
    </row>
    <row r="5" spans="1:40" x14ac:dyDescent="0.25">
      <c r="A5" s="124"/>
      <c r="B5" s="314" t="s">
        <v>133</v>
      </c>
      <c r="C5" s="315">
        <v>0.5703674195028251</v>
      </c>
      <c r="D5" s="316">
        <v>0.57477927733423984</v>
      </c>
      <c r="E5" s="316">
        <v>0.57265418178252769</v>
      </c>
      <c r="F5" s="316">
        <v>0.57653227145160613</v>
      </c>
      <c r="G5" s="316">
        <v>0.57383162363731988</v>
      </c>
      <c r="H5" s="316">
        <v>0.57605482717520851</v>
      </c>
      <c r="I5" s="316">
        <v>0.57825496793695197</v>
      </c>
      <c r="J5" s="316">
        <v>0.57412282373982271</v>
      </c>
      <c r="K5" s="316">
        <v>0.5685543093871851</v>
      </c>
      <c r="L5" s="316">
        <v>0.57460378848050064</v>
      </c>
      <c r="M5" s="316">
        <v>0.57203238081307894</v>
      </c>
      <c r="N5" s="316">
        <v>0.57308513774407233</v>
      </c>
      <c r="O5" s="316">
        <v>0.57786074869600479</v>
      </c>
      <c r="P5" s="316">
        <v>0.57884760279683345</v>
      </c>
      <c r="Q5" s="316">
        <v>0.57436989867487886</v>
      </c>
      <c r="R5" s="316">
        <v>0.57556940517059296</v>
      </c>
      <c r="S5" s="316">
        <v>0.57556344532126413</v>
      </c>
      <c r="T5" s="316">
        <v>0.56853529188624929</v>
      </c>
      <c r="U5" s="316">
        <v>0.5700474954052448</v>
      </c>
      <c r="V5" s="316">
        <v>0.585798630613664</v>
      </c>
      <c r="W5" s="316">
        <v>0.58591659760038717</v>
      </c>
      <c r="X5" s="316">
        <v>0.58627391899633385</v>
      </c>
      <c r="Y5" s="316">
        <v>0.5910767466972392</v>
      </c>
      <c r="Z5" s="316">
        <v>0.5928069770049178</v>
      </c>
      <c r="AA5" s="316">
        <v>0.5937075491767978</v>
      </c>
      <c r="AB5" s="316">
        <v>0.59003205137979509</v>
      </c>
      <c r="AC5" s="316">
        <v>0.59240631213097017</v>
      </c>
      <c r="AD5" s="316">
        <v>0.59627276677081453</v>
      </c>
      <c r="AE5" s="316">
        <v>0.59568554123429296</v>
      </c>
      <c r="AF5" s="316">
        <v>0.58289635817411301</v>
      </c>
      <c r="AG5" s="316">
        <v>0.58756242616649679</v>
      </c>
      <c r="AH5" s="316">
        <v>0.58962848401910894</v>
      </c>
      <c r="AI5" s="316">
        <v>0.59461794526465572</v>
      </c>
      <c r="AJ5" s="316"/>
      <c r="AK5" s="316"/>
      <c r="AL5" s="316"/>
      <c r="AM5" s="612"/>
      <c r="AN5" s="613"/>
    </row>
    <row r="6" spans="1:40" ht="16.5" thickBot="1" x14ac:dyDescent="0.3">
      <c r="A6" s="124"/>
      <c r="B6" s="317" t="s">
        <v>134</v>
      </c>
      <c r="C6" s="318"/>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v>0.59461794526465572</v>
      </c>
      <c r="AJ6" s="319">
        <v>0.58983551090638053</v>
      </c>
      <c r="AK6" s="319">
        <v>0.58520852934008494</v>
      </c>
      <c r="AL6" s="319">
        <v>0.58538524032844041</v>
      </c>
      <c r="AM6" s="319">
        <v>0.58439140853410954</v>
      </c>
      <c r="AN6" s="320">
        <v>0.58350202717514399</v>
      </c>
    </row>
    <row r="7" spans="1:40" x14ac:dyDescent="0.25">
      <c r="A7" s="124"/>
    </row>
    <row r="8" spans="1:40" x14ac:dyDescent="0.25">
      <c r="A8" s="124"/>
    </row>
    <row r="9" spans="1:40" x14ac:dyDescent="0.25">
      <c r="A9" s="124"/>
    </row>
    <row r="10" spans="1:40" x14ac:dyDescent="0.25">
      <c r="A10" s="124"/>
    </row>
    <row r="11" spans="1:40" x14ac:dyDescent="0.25">
      <c r="A11" s="124"/>
    </row>
    <row r="12" spans="1:40" x14ac:dyDescent="0.25">
      <c r="A12" s="124"/>
    </row>
    <row r="13" spans="1:40" x14ac:dyDescent="0.25">
      <c r="A13" s="124"/>
    </row>
    <row r="14" spans="1:40" x14ac:dyDescent="0.25">
      <c r="A14" s="124"/>
    </row>
    <row r="15" spans="1:40" x14ac:dyDescent="0.25">
      <c r="A15" s="124"/>
    </row>
    <row r="16" spans="1:40" x14ac:dyDescent="0.25">
      <c r="A16" s="124"/>
    </row>
    <row r="17" spans="1:11" x14ac:dyDescent="0.25">
      <c r="A17" s="124"/>
    </row>
    <row r="18" spans="1:11" x14ac:dyDescent="0.25">
      <c r="A18" s="124"/>
    </row>
    <row r="19" spans="1:11" x14ac:dyDescent="0.25">
      <c r="A19" s="124"/>
    </row>
    <row r="20" spans="1:11" x14ac:dyDescent="0.25">
      <c r="A20" s="124"/>
    </row>
    <row r="21" spans="1:11" x14ac:dyDescent="0.25">
      <c r="A21" s="124"/>
    </row>
    <row r="22" spans="1:11" x14ac:dyDescent="0.25">
      <c r="A22" s="124"/>
    </row>
    <row r="23" spans="1:11" x14ac:dyDescent="0.25">
      <c r="A23" s="124"/>
    </row>
    <row r="24" spans="1:11" x14ac:dyDescent="0.25">
      <c r="A24" s="124"/>
    </row>
    <row r="26" spans="1:11" x14ac:dyDescent="0.25">
      <c r="I26" s="321"/>
      <c r="J26" s="321"/>
      <c r="K26" s="321"/>
    </row>
  </sheetData>
  <hyperlinks>
    <hyperlink ref="A2" location="SOMMAIRE!A1" display="Retour sommair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F16"/>
  <sheetViews>
    <sheetView topLeftCell="A7" zoomScaleNormal="100" workbookViewId="0">
      <selection activeCell="P25" sqref="P25"/>
    </sheetView>
  </sheetViews>
  <sheetFormatPr baseColWidth="10" defaultRowHeight="15" x14ac:dyDescent="0.25"/>
  <cols>
    <col min="1" max="2" width="11.42578125" style="239"/>
    <col min="3" max="3" width="30.28515625" style="239" customWidth="1"/>
    <col min="4" max="4" width="11.42578125" style="239"/>
    <col min="5" max="5" width="11.42578125" style="239" customWidth="1"/>
    <col min="6" max="11" width="11.42578125" style="239"/>
    <col min="12" max="12" width="11.42578125" style="239" customWidth="1"/>
    <col min="13" max="16384" width="11.42578125" style="239"/>
  </cols>
  <sheetData>
    <row r="1" spans="1:58" s="348" customFormat="1" x14ac:dyDescent="0.25">
      <c r="A1" s="379" t="s">
        <v>170</v>
      </c>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F1" s="378"/>
    </row>
    <row r="2" spans="1:58" s="348" customFormat="1" x14ac:dyDescent="0.25">
      <c r="A2" s="591" t="s">
        <v>197</v>
      </c>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row>
    <row r="3" spans="1:58" s="348" customFormat="1" ht="15.75" thickBot="1" x14ac:dyDescent="0.3">
      <c r="B3" s="379"/>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row>
    <row r="4" spans="1:58" s="592" customFormat="1" ht="15.75" thickBot="1" x14ac:dyDescent="0.3">
      <c r="D4" s="574">
        <v>2016</v>
      </c>
      <c r="E4" s="593">
        <v>2017</v>
      </c>
      <c r="F4" s="575">
        <v>2018</v>
      </c>
      <c r="G4" s="593">
        <v>2019</v>
      </c>
      <c r="H4" s="575">
        <v>2020</v>
      </c>
      <c r="I4" s="593">
        <v>2021</v>
      </c>
      <c r="J4" s="575">
        <v>2022</v>
      </c>
      <c r="K4" s="593">
        <v>2023</v>
      </c>
      <c r="L4" s="575">
        <v>2024</v>
      </c>
      <c r="M4" s="593">
        <v>2025</v>
      </c>
      <c r="N4" s="575">
        <v>2026</v>
      </c>
      <c r="O4" s="593">
        <v>2027</v>
      </c>
      <c r="P4" s="575">
        <v>2028</v>
      </c>
      <c r="Q4" s="593">
        <v>2029</v>
      </c>
      <c r="R4" s="575">
        <v>2030</v>
      </c>
      <c r="S4" s="593">
        <v>2031</v>
      </c>
      <c r="T4" s="575">
        <v>2032</v>
      </c>
      <c r="U4" s="593">
        <v>2033</v>
      </c>
      <c r="V4" s="575">
        <v>2034</v>
      </c>
      <c r="W4" s="593">
        <v>2035</v>
      </c>
      <c r="X4" s="575">
        <v>2036</v>
      </c>
      <c r="Y4" s="593">
        <v>2037</v>
      </c>
      <c r="Z4" s="575">
        <v>2038</v>
      </c>
      <c r="AA4" s="593">
        <v>2039</v>
      </c>
      <c r="AB4" s="575">
        <v>2040</v>
      </c>
      <c r="AC4" s="593">
        <v>2041</v>
      </c>
      <c r="AD4" s="575">
        <v>2042</v>
      </c>
      <c r="AE4" s="593">
        <v>2043</v>
      </c>
      <c r="AF4" s="575">
        <v>2044</v>
      </c>
      <c r="AG4" s="593">
        <v>2045</v>
      </c>
      <c r="AH4" s="575">
        <v>2046</v>
      </c>
      <c r="AI4" s="593">
        <v>2047</v>
      </c>
      <c r="AJ4" s="575">
        <v>2048</v>
      </c>
      <c r="AK4" s="593">
        <v>2049</v>
      </c>
      <c r="AL4" s="575">
        <v>2050</v>
      </c>
      <c r="AM4" s="593">
        <v>2051</v>
      </c>
      <c r="AN4" s="575">
        <v>2052</v>
      </c>
      <c r="AO4" s="593">
        <v>2053</v>
      </c>
      <c r="AP4" s="575">
        <v>2054</v>
      </c>
      <c r="AQ4" s="593">
        <v>2055</v>
      </c>
      <c r="AR4" s="575">
        <v>2056</v>
      </c>
      <c r="AS4" s="593">
        <v>2057</v>
      </c>
      <c r="AT4" s="575">
        <v>2058</v>
      </c>
      <c r="AU4" s="593">
        <v>2059</v>
      </c>
      <c r="AV4" s="575">
        <v>2060</v>
      </c>
      <c r="AW4" s="593">
        <v>2061</v>
      </c>
      <c r="AX4" s="575">
        <v>2062</v>
      </c>
      <c r="AY4" s="593">
        <v>2063</v>
      </c>
      <c r="AZ4" s="575">
        <v>2064</v>
      </c>
      <c r="BA4" s="593">
        <v>2065</v>
      </c>
      <c r="BB4" s="575">
        <v>2066</v>
      </c>
      <c r="BC4" s="593">
        <v>2067</v>
      </c>
      <c r="BD4" s="575">
        <v>2068</v>
      </c>
      <c r="BE4" s="593">
        <v>2069</v>
      </c>
      <c r="BF4" s="576">
        <v>2070</v>
      </c>
    </row>
    <row r="5" spans="1:58" s="592" customFormat="1" x14ac:dyDescent="0.25">
      <c r="B5" s="680" t="s">
        <v>159</v>
      </c>
      <c r="C5" s="596" t="s">
        <v>166</v>
      </c>
      <c r="D5" s="597">
        <v>92.008360742549442</v>
      </c>
      <c r="E5" s="597">
        <v>93.05725605501452</v>
      </c>
      <c r="F5" s="597">
        <v>94.136720225252688</v>
      </c>
      <c r="G5" s="597">
        <v>94.820006718831294</v>
      </c>
      <c r="H5" s="597">
        <v>96.539749779478441</v>
      </c>
      <c r="I5" s="597">
        <v>97.757339881703743</v>
      </c>
      <c r="J5" s="597">
        <v>97.809052439772046</v>
      </c>
      <c r="K5" s="550">
        <v>100</v>
      </c>
      <c r="L5" s="550">
        <v>100.1</v>
      </c>
      <c r="M5" s="550">
        <v>100.20009999999998</v>
      </c>
      <c r="N5" s="550">
        <v>100.30030009999997</v>
      </c>
      <c r="O5" s="550">
        <v>100.40060040009996</v>
      </c>
      <c r="P5" s="550">
        <v>101.15922733672313</v>
      </c>
      <c r="Q5" s="550">
        <v>102.58678635289898</v>
      </c>
      <c r="R5" s="550">
        <v>104.4846419004276</v>
      </c>
      <c r="S5" s="550">
        <v>106.41760777558551</v>
      </c>
      <c r="T5" s="550">
        <v>108.38633351943383</v>
      </c>
      <c r="U5" s="550">
        <v>110.72270932477876</v>
      </c>
      <c r="V5" s="550">
        <v>113.44781664668022</v>
      </c>
      <c r="W5" s="550">
        <v>116.58669083766057</v>
      </c>
      <c r="X5" s="550">
        <v>120.16870032695688</v>
      </c>
      <c r="Y5" s="550">
        <v>124.22799902400151</v>
      </c>
      <c r="Z5" s="550">
        <v>128.42442083103231</v>
      </c>
      <c r="AA5" s="550">
        <v>132.7625977667046</v>
      </c>
      <c r="AB5" s="550">
        <v>137.24731831926391</v>
      </c>
      <c r="AC5" s="550">
        <v>141.88353273208867</v>
      </c>
      <c r="AD5" s="550">
        <v>146.67635846777864</v>
      </c>
      <c r="AE5" s="550">
        <v>151.63108585682022</v>
      </c>
      <c r="AF5" s="550">
        <v>156.75318393706362</v>
      </c>
      <c r="AG5" s="550">
        <v>162.04830649045766</v>
      </c>
      <c r="AH5" s="550">
        <v>167.52229828370534</v>
      </c>
      <c r="AI5" s="550">
        <v>173.18120151972892</v>
      </c>
      <c r="AJ5" s="550">
        <v>179.03126250706538</v>
      </c>
      <c r="AK5" s="550">
        <v>185.07893855455407</v>
      </c>
      <c r="AL5" s="550">
        <v>191.33090509892693</v>
      </c>
      <c r="AM5" s="550">
        <v>197.7940630731687</v>
      </c>
      <c r="AN5" s="550">
        <v>204.47554652378037</v>
      </c>
      <c r="AO5" s="550">
        <v>211.3827304853537</v>
      </c>
      <c r="AP5" s="550">
        <v>218.52323912114898</v>
      </c>
      <c r="AQ5" s="550">
        <v>225.90495413866142</v>
      </c>
      <c r="AR5" s="550">
        <v>233.53602348946544</v>
      </c>
      <c r="AS5" s="550">
        <v>241.4248703629396</v>
      </c>
      <c r="AT5" s="550">
        <v>249.58020248379972</v>
      </c>
      <c r="AU5" s="550">
        <v>258.01102172370253</v>
      </c>
      <c r="AV5" s="550">
        <v>266.72663403752921</v>
      </c>
      <c r="AW5" s="550">
        <v>275.73665973531701</v>
      </c>
      <c r="AX5" s="550">
        <v>285.05104410117605</v>
      </c>
      <c r="AY5" s="550">
        <v>294.68006837091383</v>
      </c>
      <c r="AZ5" s="550">
        <v>304.63436108048336</v>
      </c>
      <c r="BA5" s="550">
        <v>314.92490979778211</v>
      </c>
      <c r="BB5" s="550">
        <v>325.56307325075124</v>
      </c>
      <c r="BC5" s="550">
        <v>336.56059386516165</v>
      </c>
      <c r="BD5" s="550">
        <v>347.92961072592686</v>
      </c>
      <c r="BE5" s="550">
        <v>359.68267297624874</v>
      </c>
      <c r="BF5" s="598">
        <v>371.83275366938648</v>
      </c>
    </row>
    <row r="6" spans="1:58" s="592" customFormat="1" x14ac:dyDescent="0.25">
      <c r="B6" s="681"/>
      <c r="C6" s="599" t="s">
        <v>167</v>
      </c>
      <c r="D6" s="600">
        <v>92.008360742549442</v>
      </c>
      <c r="E6" s="600">
        <v>93.05725605501452</v>
      </c>
      <c r="F6" s="600">
        <v>94.136720225252688</v>
      </c>
      <c r="G6" s="600">
        <v>94.820006718831294</v>
      </c>
      <c r="H6" s="600">
        <v>96.539749779478441</v>
      </c>
      <c r="I6" s="600">
        <v>97.757339881703743</v>
      </c>
      <c r="J6" s="600">
        <v>97.809052439772046</v>
      </c>
      <c r="K6" s="555">
        <v>100</v>
      </c>
      <c r="L6" s="555">
        <v>100.1</v>
      </c>
      <c r="M6" s="555">
        <v>100.20009999999998</v>
      </c>
      <c r="N6" s="555">
        <v>100.30030009999997</v>
      </c>
      <c r="O6" s="555">
        <v>100.40060040009996</v>
      </c>
      <c r="P6" s="555">
        <v>101.09793277017886</v>
      </c>
      <c r="Q6" s="555">
        <v>102.40118622151923</v>
      </c>
      <c r="R6" s="555">
        <v>104.29560816661733</v>
      </c>
      <c r="S6" s="555">
        <v>106.22507691769974</v>
      </c>
      <c r="T6" s="555">
        <v>108.19024084067718</v>
      </c>
      <c r="U6" s="555">
        <v>110.45633953020558</v>
      </c>
      <c r="V6" s="555">
        <v>113.04002376815662</v>
      </c>
      <c r="W6" s="555">
        <v>115.9605823422426</v>
      </c>
      <c r="X6" s="555">
        <v>119.2401795320459</v>
      </c>
      <c r="Y6" s="555">
        <v>122.90413214861684</v>
      </c>
      <c r="Z6" s="555">
        <v>126.68066886921346</v>
      </c>
      <c r="AA6" s="555">
        <v>130.57324912189222</v>
      </c>
      <c r="AB6" s="555">
        <v>134.58543863428517</v>
      </c>
      <c r="AC6" s="555">
        <v>138.72091269992018</v>
      </c>
      <c r="AD6" s="555">
        <v>142.98345954490696</v>
      </c>
      <c r="AE6" s="555">
        <v>147.3769837980731</v>
      </c>
      <c r="AF6" s="555">
        <v>151.90551006772839</v>
      </c>
      <c r="AG6" s="555">
        <v>156.57318662833453</v>
      </c>
      <c r="AH6" s="555">
        <v>161.38428922045668</v>
      </c>
      <c r="AI6" s="555">
        <v>166.34322496747828</v>
      </c>
      <c r="AJ6" s="555">
        <v>171.45453641266647</v>
      </c>
      <c r="AK6" s="555">
        <v>176.72290568028669</v>
      </c>
      <c r="AL6" s="555">
        <v>182.15315876457771</v>
      </c>
      <c r="AM6" s="555">
        <v>187.75026995051627</v>
      </c>
      <c r="AN6" s="555">
        <v>193.51936637042076</v>
      </c>
      <c r="AO6" s="555">
        <v>199.46573270056786</v>
      </c>
      <c r="AP6" s="555">
        <v>205.59481600212456</v>
      </c>
      <c r="AQ6" s="555">
        <v>211.91223071082985</v>
      </c>
      <c r="AR6" s="555">
        <v>218.42376377999688</v>
      </c>
      <c r="AS6" s="555">
        <v>225.13537998154672</v>
      </c>
      <c r="AT6" s="555">
        <v>232.05322736992971</v>
      </c>
      <c r="AU6" s="555">
        <v>239.18364291393922</v>
      </c>
      <c r="AV6" s="555">
        <v>246.53315830157729</v>
      </c>
      <c r="AW6" s="555">
        <v>254.10850592328902</v>
      </c>
      <c r="AX6" s="555">
        <v>261.91662503904689</v>
      </c>
      <c r="AY6" s="555">
        <v>269.96466813493419</v>
      </c>
      <c r="AZ6" s="555">
        <v>278.26000747505037</v>
      </c>
      <c r="BA6" s="555">
        <v>286.81024185474001</v>
      </c>
      <c r="BB6" s="555">
        <v>295.62320356133154</v>
      </c>
      <c r="BC6" s="555">
        <v>304.70696554876235</v>
      </c>
      <c r="BD6" s="555">
        <v>314.06984883266193</v>
      </c>
      <c r="BE6" s="555">
        <v>323.72043011266754</v>
      </c>
      <c r="BF6" s="601">
        <v>333.66754962895453</v>
      </c>
    </row>
    <row r="7" spans="1:58" s="592" customFormat="1" x14ac:dyDescent="0.25">
      <c r="B7" s="681"/>
      <c r="C7" s="599" t="s">
        <v>168</v>
      </c>
      <c r="D7" s="600">
        <v>92.008360742549442</v>
      </c>
      <c r="E7" s="600">
        <v>93.05725605501452</v>
      </c>
      <c r="F7" s="600">
        <v>94.136720225252688</v>
      </c>
      <c r="G7" s="600">
        <v>94.820006718831294</v>
      </c>
      <c r="H7" s="600">
        <v>96.539749779478441</v>
      </c>
      <c r="I7" s="600">
        <v>97.757339881703743</v>
      </c>
      <c r="J7" s="600">
        <v>97.809052439772046</v>
      </c>
      <c r="K7" s="555">
        <v>100</v>
      </c>
      <c r="L7" s="555">
        <v>100.1</v>
      </c>
      <c r="M7" s="555">
        <v>100.20009999999998</v>
      </c>
      <c r="N7" s="555">
        <v>100.30030009999997</v>
      </c>
      <c r="O7" s="555">
        <v>100.40060040009996</v>
      </c>
      <c r="P7" s="555">
        <v>101.0366382036346</v>
      </c>
      <c r="Q7" s="555">
        <v>102.21573577147102</v>
      </c>
      <c r="R7" s="555">
        <v>103.9539143582649</v>
      </c>
      <c r="S7" s="555">
        <v>105.87706177389279</v>
      </c>
      <c r="T7" s="555">
        <v>107.83578741670981</v>
      </c>
      <c r="U7" s="555">
        <v>110.02862815382861</v>
      </c>
      <c r="V7" s="555">
        <v>112.46796283999899</v>
      </c>
      <c r="W7" s="555">
        <v>115.16775628797318</v>
      </c>
      <c r="X7" s="555">
        <v>118.14369111045441</v>
      </c>
      <c r="Y7" s="555">
        <v>121.41331776193626</v>
      </c>
      <c r="Z7" s="555">
        <v>124.77343133099785</v>
      </c>
      <c r="AA7" s="555">
        <v>128.22653604308323</v>
      </c>
      <c r="AB7" s="555">
        <v>131.77520542807557</v>
      </c>
      <c r="AC7" s="555">
        <v>135.42208423829757</v>
      </c>
      <c r="AD7" s="555">
        <v>139.16989041959246</v>
      </c>
      <c r="AE7" s="555">
        <v>143.02141713695471</v>
      </c>
      <c r="AF7" s="555">
        <v>146.97953485621994</v>
      </c>
      <c r="AG7" s="555">
        <v>151.04719348336585</v>
      </c>
      <c r="AH7" s="555">
        <v>155.22742456301802</v>
      </c>
      <c r="AI7" s="555">
        <v>159.52334353779955</v>
      </c>
      <c r="AJ7" s="555">
        <v>163.93815207020816</v>
      </c>
      <c r="AK7" s="555">
        <v>168.47514042875119</v>
      </c>
      <c r="AL7" s="555">
        <v>173.1376899401169</v>
      </c>
      <c r="AM7" s="555">
        <v>177.92927550920965</v>
      </c>
      <c r="AN7" s="555">
        <v>182.85346820892704</v>
      </c>
      <c r="AO7" s="555">
        <v>187.91393794160911</v>
      </c>
      <c r="AP7" s="555">
        <v>193.11445617414316</v>
      </c>
      <c r="AQ7" s="555">
        <v>198.45889874876258</v>
      </c>
      <c r="AR7" s="555">
        <v>203.9512487716346</v>
      </c>
      <c r="AS7" s="555">
        <v>209.59559958138962</v>
      </c>
      <c r="AT7" s="555">
        <v>215.3961577998046</v>
      </c>
      <c r="AU7" s="555">
        <v>221.35724646691421</v>
      </c>
      <c r="AV7" s="555">
        <v>227.48330826288608</v>
      </c>
      <c r="AW7" s="555">
        <v>233.77890881906148</v>
      </c>
      <c r="AX7" s="555">
        <v>240.24874012062904</v>
      </c>
      <c r="AY7" s="555">
        <v>246.89762400346748</v>
      </c>
      <c r="AZ7" s="555">
        <v>253.73051574776346</v>
      </c>
      <c r="BA7" s="555">
        <v>260.75250777108283</v>
      </c>
      <c r="BB7" s="555">
        <v>267.9688334236476</v>
      </c>
      <c r="BC7" s="555">
        <v>275.38487088864707</v>
      </c>
      <c r="BD7" s="555">
        <v>283.00614719049042</v>
      </c>
      <c r="BE7" s="555">
        <v>290.83834231398725</v>
      </c>
      <c r="BF7" s="601">
        <v>298.88729343752686</v>
      </c>
    </row>
    <row r="8" spans="1:58" s="592" customFormat="1" x14ac:dyDescent="0.25">
      <c r="B8" s="682"/>
      <c r="C8" s="602" t="s">
        <v>169</v>
      </c>
      <c r="D8" s="603">
        <v>92.008360742549442</v>
      </c>
      <c r="E8" s="603">
        <v>93.05725605501452</v>
      </c>
      <c r="F8" s="603">
        <v>94.136720225252688</v>
      </c>
      <c r="G8" s="603">
        <v>94.820006718831294</v>
      </c>
      <c r="H8" s="603">
        <v>96.539749779478441</v>
      </c>
      <c r="I8" s="603">
        <v>97.757339881703743</v>
      </c>
      <c r="J8" s="603">
        <v>97.809052439772046</v>
      </c>
      <c r="K8" s="604">
        <v>100</v>
      </c>
      <c r="L8" s="604">
        <v>100.1</v>
      </c>
      <c r="M8" s="604">
        <v>100.20009999999998</v>
      </c>
      <c r="N8" s="604">
        <v>100.30030009999997</v>
      </c>
      <c r="O8" s="604">
        <v>100.40060040009996</v>
      </c>
      <c r="P8" s="604">
        <v>100.97534363709032</v>
      </c>
      <c r="Q8" s="604">
        <v>102.03043500275427</v>
      </c>
      <c r="R8" s="604">
        <v>103.57859380826856</v>
      </c>
      <c r="S8" s="604">
        <v>105.49479779372153</v>
      </c>
      <c r="T8" s="604">
        <v>107.44645155290537</v>
      </c>
      <c r="U8" s="604">
        <v>109.56577908656065</v>
      </c>
      <c r="V8" s="604">
        <v>111.861072592645</v>
      </c>
      <c r="W8" s="604">
        <v>114.34142408577803</v>
      </c>
      <c r="X8" s="604">
        <v>117.01678472653707</v>
      </c>
      <c r="Y8" s="604">
        <v>119.89803050846622</v>
      </c>
      <c r="Z8" s="604">
        <v>122.85021976466093</v>
      </c>
      <c r="AA8" s="604">
        <v>125.8750993008163</v>
      </c>
      <c r="AB8" s="604">
        <v>128.97445893335066</v>
      </c>
      <c r="AC8" s="604">
        <v>132.15013254843709</v>
      </c>
      <c r="AD8" s="604">
        <v>135.40399918711097</v>
      </c>
      <c r="AE8" s="604">
        <v>138.73798415709561</v>
      </c>
      <c r="AF8" s="604">
        <v>142.15406017200368</v>
      </c>
      <c r="AG8" s="604">
        <v>145.65424851858884</v>
      </c>
      <c r="AH8" s="604">
        <v>149.24062025273778</v>
      </c>
      <c r="AI8" s="604">
        <v>152.91529742491082</v>
      </c>
      <c r="AJ8" s="604">
        <v>156.68045433575568</v>
      </c>
      <c r="AK8" s="604">
        <v>160.53831882263782</v>
      </c>
      <c r="AL8" s="604">
        <v>164.49117357784823</v>
      </c>
      <c r="AM8" s="604">
        <v>168.5413574992688</v>
      </c>
      <c r="AN8" s="604">
        <v>172.69126707429453</v>
      </c>
      <c r="AO8" s="604">
        <v>176.94335779783134</v>
      </c>
      <c r="AP8" s="604">
        <v>181.30014562520844</v>
      </c>
      <c r="AQ8" s="604">
        <v>185.76420846086515</v>
      </c>
      <c r="AR8" s="604">
        <v>190.33818768369281</v>
      </c>
      <c r="AS8" s="604">
        <v>195.02478970993454</v>
      </c>
      <c r="AT8" s="604">
        <v>199.82678759456741</v>
      </c>
      <c r="AU8" s="604">
        <v>204.74702267211464</v>
      </c>
      <c r="AV8" s="604">
        <v>209.78840623785877</v>
      </c>
      <c r="AW8" s="604">
        <v>214.95392127045045</v>
      </c>
      <c r="AX8" s="604">
        <v>220.24662419693212</v>
      </c>
      <c r="AY8" s="604">
        <v>225.66964670122107</v>
      </c>
      <c r="AZ8" s="604">
        <v>231.22619757712189</v>
      </c>
      <c r="BA8" s="604">
        <v>236.91956462696459</v>
      </c>
      <c r="BB8" s="604">
        <v>242.75311660699202</v>
      </c>
      <c r="BC8" s="604">
        <v>248.73030522064769</v>
      </c>
      <c r="BD8" s="604">
        <v>254.85466716094308</v>
      </c>
      <c r="BE8" s="604">
        <v>261.1298262031134</v>
      </c>
      <c r="BF8" s="605">
        <v>267.55949534879954</v>
      </c>
    </row>
    <row r="9" spans="1:58" s="592" customFormat="1" x14ac:dyDescent="0.25">
      <c r="B9" s="683" t="s">
        <v>160</v>
      </c>
      <c r="C9" s="606" t="s">
        <v>166</v>
      </c>
      <c r="D9" s="607">
        <v>86.522055614651492</v>
      </c>
      <c r="E9" s="607">
        <v>87.457854659508229</v>
      </c>
      <c r="F9" s="607">
        <v>88.943206203100004</v>
      </c>
      <c r="G9" s="607">
        <v>89.550765765715553</v>
      </c>
      <c r="H9" s="607">
        <v>90.44389085466122</v>
      </c>
      <c r="I9" s="607">
        <v>91.902767587606618</v>
      </c>
      <c r="J9" s="607">
        <v>96.21332857627587</v>
      </c>
      <c r="K9" s="608">
        <v>100</v>
      </c>
      <c r="L9" s="608">
        <v>100.34002350725302</v>
      </c>
      <c r="M9" s="608">
        <v>100.67581400909009</v>
      </c>
      <c r="N9" s="608">
        <v>100.99526273825433</v>
      </c>
      <c r="O9" s="608">
        <v>101.29664449299644</v>
      </c>
      <c r="P9" s="608">
        <v>102.27118751054182</v>
      </c>
      <c r="Q9" s="608">
        <v>103.92617305041186</v>
      </c>
      <c r="R9" s="608">
        <v>106.05237641409401</v>
      </c>
      <c r="S9" s="608">
        <v>108.19484987404937</v>
      </c>
      <c r="T9" s="608">
        <v>110.39586133148512</v>
      </c>
      <c r="U9" s="608">
        <v>112.94565569152844</v>
      </c>
      <c r="V9" s="608">
        <v>115.89259813345151</v>
      </c>
      <c r="W9" s="608">
        <v>119.25649988679685</v>
      </c>
      <c r="X9" s="608">
        <v>123.07808679365229</v>
      </c>
      <c r="Y9" s="608">
        <v>127.37862869146318</v>
      </c>
      <c r="Z9" s="608">
        <v>131.68147876866081</v>
      </c>
      <c r="AA9" s="608">
        <v>136.12967912146618</v>
      </c>
      <c r="AB9" s="608">
        <v>140.72813968218932</v>
      </c>
      <c r="AC9" s="608">
        <v>145.48193624065371</v>
      </c>
      <c r="AD9" s="608">
        <v>150.39631604686301</v>
      </c>
      <c r="AE9" s="608">
        <v>155.47670360292605</v>
      </c>
      <c r="AF9" s="608">
        <v>160.72870665063292</v>
      </c>
      <c r="AG9" s="608">
        <v>166.1581223612913</v>
      </c>
      <c r="AH9" s="608">
        <v>171.77094373465576</v>
      </c>
      <c r="AI9" s="608">
        <v>177.57336621401245</v>
      </c>
      <c r="AJ9" s="608">
        <v>183.57179452472181</v>
      </c>
      <c r="AK9" s="608">
        <v>189.77284974376693</v>
      </c>
      <c r="AL9" s="608">
        <v>196.18337660811139</v>
      </c>
      <c r="AM9" s="608">
        <v>202.81045106993341</v>
      </c>
      <c r="AN9" s="608">
        <v>209.66138810707579</v>
      </c>
      <c r="AO9" s="608">
        <v>216.74374979733284</v>
      </c>
      <c r="AP9" s="608">
        <v>224.06535366548678</v>
      </c>
      <c r="AQ9" s="608">
        <v>231.63428131230697</v>
      </c>
      <c r="AR9" s="608">
        <v>239.45888733503674</v>
      </c>
      <c r="AS9" s="608">
        <v>247.54780854921432</v>
      </c>
      <c r="AT9" s="608">
        <v>255.90997352200682</v>
      </c>
      <c r="AU9" s="608">
        <v>264.55461242758025</v>
      </c>
      <c r="AV9" s="608">
        <v>273.49126723538393</v>
      </c>
      <c r="AW9" s="608">
        <v>282.72980224259521</v>
      </c>
      <c r="AX9" s="608">
        <v>292.28041496235011</v>
      </c>
      <c r="AY9" s="608">
        <v>302.15364737977836</v>
      </c>
      <c r="AZ9" s="608">
        <v>312.36039758826735</v>
      </c>
      <c r="BA9" s="608">
        <v>322.91193181879908</v>
      </c>
      <c r="BB9" s="608">
        <v>333.81989687563816</v>
      </c>
      <c r="BC9" s="608">
        <v>345.09633299209725</v>
      </c>
      <c r="BD9" s="608">
        <v>356.75368712057036</v>
      </c>
      <c r="BE9" s="608">
        <v>368.80482667150329</v>
      </c>
      <c r="BF9" s="609">
        <v>381.26305371646674</v>
      </c>
    </row>
    <row r="10" spans="1:58" s="592" customFormat="1" x14ac:dyDescent="0.25">
      <c r="B10" s="681"/>
      <c r="C10" s="599" t="s">
        <v>167</v>
      </c>
      <c r="D10" s="600">
        <v>86.522055614651492</v>
      </c>
      <c r="E10" s="600">
        <v>87.457854659508229</v>
      </c>
      <c r="F10" s="600">
        <v>88.943206203100004</v>
      </c>
      <c r="G10" s="600">
        <v>89.550765765715553</v>
      </c>
      <c r="H10" s="600">
        <v>90.44389085466122</v>
      </c>
      <c r="I10" s="600">
        <v>91.902767587606618</v>
      </c>
      <c r="J10" s="600">
        <v>96.21332857627587</v>
      </c>
      <c r="K10" s="555">
        <v>100</v>
      </c>
      <c r="L10" s="555">
        <v>100.34002350725302</v>
      </c>
      <c r="M10" s="555">
        <v>100.67581400909009</v>
      </c>
      <c r="N10" s="555">
        <v>100.99526273825433</v>
      </c>
      <c r="O10" s="555">
        <v>101.29664449299644</v>
      </c>
      <c r="P10" s="555">
        <v>102.36023834860886</v>
      </c>
      <c r="Q10" s="555">
        <v>103.89168345852319</v>
      </c>
      <c r="R10" s="555">
        <v>106.01718226624824</v>
      </c>
      <c r="S10" s="555">
        <v>108.15894567033355</v>
      </c>
      <c r="T10" s="555">
        <v>110.35922776120431</v>
      </c>
      <c r="U10" s="555">
        <v>112.84080257370395</v>
      </c>
      <c r="V10" s="555">
        <v>115.64723167238314</v>
      </c>
      <c r="W10" s="555">
        <v>118.79220488603096</v>
      </c>
      <c r="X10" s="555">
        <v>122.30882473143838</v>
      </c>
      <c r="Y10" s="555">
        <v>126.20913315694858</v>
      </c>
      <c r="Z10" s="555">
        <v>130.08722429602872</v>
      </c>
      <c r="AA10" s="555">
        <v>134.08447948058495</v>
      </c>
      <c r="AB10" s="555">
        <v>138.20456032382461</v>
      </c>
      <c r="AC10" s="555">
        <v>142.45124095117492</v>
      </c>
      <c r="AD10" s="555">
        <v>146.82841145750214</v>
      </c>
      <c r="AE10" s="555">
        <v>151.34008147056255</v>
      </c>
      <c r="AF10" s="555">
        <v>155.99038382394926</v>
      </c>
      <c r="AG10" s="555">
        <v>160.78357834289966</v>
      </c>
      <c r="AH10" s="555">
        <v>165.72405574643111</v>
      </c>
      <c r="AI10" s="555">
        <v>170.81634166937957</v>
      </c>
      <c r="AJ10" s="555">
        <v>176.06510080802542</v>
      </c>
      <c r="AK10" s="555">
        <v>181.47514119310404</v>
      </c>
      <c r="AL10" s="555">
        <v>187.05141859411515</v>
      </c>
      <c r="AM10" s="555">
        <v>192.79904105896583</v>
      </c>
      <c r="AN10" s="555">
        <v>198.7232735931052</v>
      </c>
      <c r="AO10" s="555">
        <v>204.82954298243735</v>
      </c>
      <c r="AP10" s="555">
        <v>211.12344276443019</v>
      </c>
      <c r="AQ10" s="555">
        <v>217.61073835197422</v>
      </c>
      <c r="AR10" s="555">
        <v>224.29737231468451</v>
      </c>
      <c r="AS10" s="555">
        <v>231.18946982248397</v>
      </c>
      <c r="AT10" s="555">
        <v>238.29334425645436</v>
      </c>
      <c r="AU10" s="555">
        <v>245.61550299209458</v>
      </c>
      <c r="AV10" s="555">
        <v>253.16265336028417</v>
      </c>
      <c r="AW10" s="555">
        <v>260.94170879141228</v>
      </c>
      <c r="AX10" s="555">
        <v>268.95979514830043</v>
      </c>
      <c r="AY10" s="555">
        <v>277.22425725371983</v>
      </c>
      <c r="AZ10" s="555">
        <v>285.7426656184835</v>
      </c>
      <c r="BA10" s="555">
        <v>294.52282337627548</v>
      </c>
      <c r="BB10" s="555">
        <v>303.57277343157</v>
      </c>
      <c r="BC10" s="555">
        <v>312.90080582718855</v>
      </c>
      <c r="BD10" s="555">
        <v>322.51546533824347</v>
      </c>
      <c r="BE10" s="555">
        <v>332.42555929942438</v>
      </c>
      <c r="BF10" s="601">
        <v>342.64016567279742</v>
      </c>
    </row>
    <row r="11" spans="1:58" s="592" customFormat="1" x14ac:dyDescent="0.25">
      <c r="B11" s="681"/>
      <c r="C11" s="599" t="s">
        <v>168</v>
      </c>
      <c r="D11" s="600">
        <v>86.522055614651492</v>
      </c>
      <c r="E11" s="600">
        <v>87.457854659508229</v>
      </c>
      <c r="F11" s="600">
        <v>88.943206203100004</v>
      </c>
      <c r="G11" s="600">
        <v>89.550765765715553</v>
      </c>
      <c r="H11" s="600">
        <v>90.44389085466122</v>
      </c>
      <c r="I11" s="600">
        <v>91.902767587606618</v>
      </c>
      <c r="J11" s="600">
        <v>96.21332857627587</v>
      </c>
      <c r="K11" s="555">
        <v>100</v>
      </c>
      <c r="L11" s="555">
        <v>100.34002350725302</v>
      </c>
      <c r="M11" s="555">
        <v>100.67581400909009</v>
      </c>
      <c r="N11" s="555">
        <v>100.99526273825433</v>
      </c>
      <c r="O11" s="555">
        <v>101.29664449299644</v>
      </c>
      <c r="P11" s="555">
        <v>102.33114669441311</v>
      </c>
      <c r="Q11" s="555">
        <v>103.7372141233166</v>
      </c>
      <c r="R11" s="555">
        <v>105.70446997499437</v>
      </c>
      <c r="S11" s="555">
        <v>107.83992058358969</v>
      </c>
      <c r="T11" s="555">
        <v>110.03371784064861</v>
      </c>
      <c r="U11" s="555">
        <v>112.44080189137657</v>
      </c>
      <c r="V11" s="555">
        <v>115.09999694506553</v>
      </c>
      <c r="W11" s="555">
        <v>118.01928728198476</v>
      </c>
      <c r="X11" s="555">
        <v>121.22482830909509</v>
      </c>
      <c r="Y11" s="555">
        <v>124.72052718072101</v>
      </c>
      <c r="Z11" s="555">
        <v>128.17216777044749</v>
      </c>
      <c r="AA11" s="555">
        <v>131.71933251349463</v>
      </c>
      <c r="AB11" s="555">
        <v>135.36466504080562</v>
      </c>
      <c r="AC11" s="555">
        <v>139.11088214580994</v>
      </c>
      <c r="AD11" s="555">
        <v>142.96077580919524</v>
      </c>
      <c r="AE11" s="555">
        <v>146.91721527971472</v>
      </c>
      <c r="AF11" s="555">
        <v>150.98314921258086</v>
      </c>
      <c r="AG11" s="555">
        <v>155.16160786703904</v>
      </c>
      <c r="AH11" s="555">
        <v>159.45570536475935</v>
      </c>
      <c r="AI11" s="555">
        <v>163.86864201072908</v>
      </c>
      <c r="AJ11" s="555">
        <v>168.40370667837601</v>
      </c>
      <c r="AK11" s="555">
        <v>173.06427926070009</v>
      </c>
      <c r="AL11" s="555">
        <v>177.85383318923999</v>
      </c>
      <c r="AM11" s="555">
        <v>182.77593802275223</v>
      </c>
      <c r="AN11" s="555">
        <v>187.83426210753191</v>
      </c>
      <c r="AO11" s="555">
        <v>193.03257531135787</v>
      </c>
      <c r="AP11" s="555">
        <v>198.37475183309974</v>
      </c>
      <c r="AQ11" s="555">
        <v>203.8647730900808</v>
      </c>
      <c r="AR11" s="555">
        <v>209.5067306853488</v>
      </c>
      <c r="AS11" s="555">
        <v>215.30482945706586</v>
      </c>
      <c r="AT11" s="555">
        <v>221.26339061229018</v>
      </c>
      <c r="AU11" s="555">
        <v>227.38685494748535</v>
      </c>
      <c r="AV11" s="555">
        <v>233.67978615815704</v>
      </c>
      <c r="AW11" s="555">
        <v>240.14687424008406</v>
      </c>
      <c r="AX11" s="555">
        <v>246.79293898467841</v>
      </c>
      <c r="AY11" s="555">
        <v>253.62293357107941</v>
      </c>
      <c r="AZ11" s="555">
        <v>260.64194825765907</v>
      </c>
      <c r="BA11" s="555">
        <v>267.85521417568981</v>
      </c>
      <c r="BB11" s="555">
        <v>275.26810722800207</v>
      </c>
      <c r="BC11" s="555">
        <v>282.88615209553706</v>
      </c>
      <c r="BD11" s="555">
        <v>290.71502635478106</v>
      </c>
      <c r="BE11" s="555">
        <v>298.76056470914966</v>
      </c>
      <c r="BF11" s="601">
        <v>307.02876333747543</v>
      </c>
    </row>
    <row r="12" spans="1:58" s="592" customFormat="1" ht="15.75" thickBot="1" x14ac:dyDescent="0.3">
      <c r="B12" s="684"/>
      <c r="C12" s="610" t="s">
        <v>169</v>
      </c>
      <c r="D12" s="611">
        <v>86.522055614651492</v>
      </c>
      <c r="E12" s="611">
        <v>87.457854659508229</v>
      </c>
      <c r="F12" s="611">
        <v>88.943206203100004</v>
      </c>
      <c r="G12" s="611">
        <v>89.550765765715553</v>
      </c>
      <c r="H12" s="611">
        <v>90.44389085466122</v>
      </c>
      <c r="I12" s="611">
        <v>91.902767587606618</v>
      </c>
      <c r="J12" s="611">
        <v>96.21332857627587</v>
      </c>
      <c r="K12" s="559">
        <v>100</v>
      </c>
      <c r="L12" s="559">
        <v>100.34002350725302</v>
      </c>
      <c r="M12" s="559">
        <v>100.67581400909009</v>
      </c>
      <c r="N12" s="559">
        <v>100.99526273825433</v>
      </c>
      <c r="O12" s="559">
        <v>101.29664449299644</v>
      </c>
      <c r="P12" s="559">
        <v>102.26919391526425</v>
      </c>
      <c r="Q12" s="559">
        <v>103.54953977660823</v>
      </c>
      <c r="R12" s="559">
        <v>105.32358668003845</v>
      </c>
      <c r="S12" s="559">
        <v>107.4513444579697</v>
      </c>
      <c r="T12" s="559">
        <v>109.63723886728414</v>
      </c>
      <c r="U12" s="559">
        <v>111.96871775429541</v>
      </c>
      <c r="V12" s="559">
        <v>114.48003620693481</v>
      </c>
      <c r="W12" s="559">
        <v>117.17393436487467</v>
      </c>
      <c r="X12" s="559">
        <v>120.07037849019163</v>
      </c>
      <c r="Y12" s="559">
        <v>123.16626659426829</v>
      </c>
      <c r="Z12" s="559">
        <v>126.19892799348567</v>
      </c>
      <c r="AA12" s="559">
        <v>129.30626109800528</v>
      </c>
      <c r="AB12" s="559">
        <v>132.49010451189091</v>
      </c>
      <c r="AC12" s="559">
        <v>135.75234211023493</v>
      </c>
      <c r="AD12" s="559">
        <v>139.0949041538442</v>
      </c>
      <c r="AE12" s="559">
        <v>142.51976843137223</v>
      </c>
      <c r="AF12" s="559">
        <v>146.02896142957368</v>
      </c>
      <c r="AG12" s="559">
        <v>149.62455953237335</v>
      </c>
      <c r="AH12" s="559">
        <v>153.3086902494592</v>
      </c>
      <c r="AI12" s="559">
        <v>157.0835334751265</v>
      </c>
      <c r="AJ12" s="559">
        <v>160.9513227781178</v>
      </c>
      <c r="AK12" s="559">
        <v>164.914346723222</v>
      </c>
      <c r="AL12" s="559">
        <v>168.97495022541452</v>
      </c>
      <c r="AM12" s="559">
        <v>173.1355359373398</v>
      </c>
      <c r="AN12" s="559">
        <v>177.39856567095694</v>
      </c>
      <c r="AO12" s="559">
        <v>181.76656185419009</v>
      </c>
      <c r="AP12" s="559">
        <v>186.24210902344487</v>
      </c>
      <c r="AQ12" s="559">
        <v>190.82785535287465</v>
      </c>
      <c r="AR12" s="559">
        <v>195.5265142213008</v>
      </c>
      <c r="AS12" s="559">
        <v>200.34086581771479</v>
      </c>
      <c r="AT12" s="559">
        <v>205.27375878631148</v>
      </c>
      <c r="AU12" s="559">
        <v>210.32811191202742</v>
      </c>
      <c r="AV12" s="559">
        <v>215.50691584758133</v>
      </c>
      <c r="AW12" s="559">
        <v>220.8132348830384</v>
      </c>
      <c r="AX12" s="559">
        <v>226.250208758946</v>
      </c>
      <c r="AY12" s="559">
        <v>231.82105452411315</v>
      </c>
      <c r="AZ12" s="559">
        <v>237.52906843913311</v>
      </c>
      <c r="BA12" s="559">
        <v>243.37762792677566</v>
      </c>
      <c r="BB12" s="559">
        <v>249.37019357040271</v>
      </c>
      <c r="BC12" s="559">
        <v>255.51031116158995</v>
      </c>
      <c r="BD12" s="559">
        <v>261.80161379816622</v>
      </c>
      <c r="BE12" s="559">
        <v>268.24782403391157</v>
      </c>
      <c r="BF12" s="560">
        <v>274.85275608118656</v>
      </c>
    </row>
    <row r="13" spans="1:58" x14ac:dyDescent="0.25">
      <c r="B13" s="348"/>
      <c r="C13" s="372"/>
      <c r="D13" s="292"/>
      <c r="E13" s="292"/>
      <c r="F13" s="292"/>
      <c r="G13" s="292"/>
      <c r="H13" s="292"/>
      <c r="I13" s="292"/>
      <c r="J13" s="292"/>
      <c r="K13" s="594"/>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5"/>
      <c r="AZ13" s="595"/>
      <c r="BA13" s="595"/>
      <c r="BB13" s="595"/>
      <c r="BC13" s="595"/>
      <c r="BD13" s="595"/>
      <c r="BE13" s="595"/>
      <c r="BF13" s="595"/>
    </row>
    <row r="14" spans="1:58" x14ac:dyDescent="0.25">
      <c r="B14" s="685" t="s">
        <v>182</v>
      </c>
      <c r="C14" s="685"/>
      <c r="D14" s="685"/>
      <c r="E14" s="685"/>
    </row>
    <row r="16" spans="1:58" ht="27" customHeight="1" x14ac:dyDescent="0.25">
      <c r="C16" s="686" t="s">
        <v>171</v>
      </c>
      <c r="D16" s="686"/>
      <c r="E16" s="686"/>
      <c r="F16" s="687" t="s">
        <v>172</v>
      </c>
      <c r="G16" s="687"/>
      <c r="H16" s="687"/>
      <c r="I16" s="687"/>
      <c r="J16" s="687"/>
    </row>
  </sheetData>
  <mergeCells count="5">
    <mergeCell ref="B5:B8"/>
    <mergeCell ref="B9:B12"/>
    <mergeCell ref="B14:E14"/>
    <mergeCell ref="C16:E16"/>
    <mergeCell ref="F16:J16"/>
  </mergeCells>
  <hyperlinks>
    <hyperlink ref="A2" location="SOMMAIRE!A1" display="Retour sommair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F33"/>
  <sheetViews>
    <sheetView workbookViewId="0">
      <selection activeCell="P25" sqref="P25"/>
    </sheetView>
  </sheetViews>
  <sheetFormatPr baseColWidth="10" defaultRowHeight="15" x14ac:dyDescent="0.25"/>
  <cols>
    <col min="3" max="3" width="29.85546875" customWidth="1"/>
  </cols>
  <sheetData>
    <row r="1" spans="1:58" ht="15.75" x14ac:dyDescent="0.25">
      <c r="A1" s="1" t="s">
        <v>173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row>
    <row r="2" spans="1:58" ht="15.75" x14ac:dyDescent="0.25">
      <c r="A2" s="434" t="s">
        <v>197</v>
      </c>
      <c r="B2" s="373"/>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1:58" ht="15.75" thickBot="1" x14ac:dyDescent="0.3">
      <c r="B3" s="75"/>
      <c r="C3" s="344"/>
    </row>
    <row r="4" spans="1:58" ht="15.75" thickBot="1" x14ac:dyDescent="0.3">
      <c r="A4" s="349"/>
      <c r="B4" s="350"/>
      <c r="C4" s="351"/>
      <c r="D4" s="574">
        <v>2016</v>
      </c>
      <c r="E4" s="577">
        <v>2017</v>
      </c>
      <c r="F4" s="575">
        <v>2018</v>
      </c>
      <c r="G4" s="577">
        <v>2019</v>
      </c>
      <c r="H4" s="575">
        <v>2020</v>
      </c>
      <c r="I4" s="577">
        <v>2021</v>
      </c>
      <c r="J4" s="575">
        <v>2022</v>
      </c>
      <c r="K4" s="577">
        <v>2023</v>
      </c>
      <c r="L4" s="575">
        <v>2024</v>
      </c>
      <c r="M4" s="577">
        <v>2025</v>
      </c>
      <c r="N4" s="575">
        <v>2026</v>
      </c>
      <c r="O4" s="577">
        <v>2027</v>
      </c>
      <c r="P4" s="575">
        <v>2028</v>
      </c>
      <c r="Q4" s="577">
        <v>2029</v>
      </c>
      <c r="R4" s="575">
        <v>2030</v>
      </c>
      <c r="S4" s="577">
        <v>2031</v>
      </c>
      <c r="T4" s="575">
        <v>2032</v>
      </c>
      <c r="U4" s="577">
        <v>2033</v>
      </c>
      <c r="V4" s="575">
        <v>2034</v>
      </c>
      <c r="W4" s="577">
        <v>2035</v>
      </c>
      <c r="X4" s="575">
        <v>2036</v>
      </c>
      <c r="Y4" s="577">
        <v>2037</v>
      </c>
      <c r="Z4" s="575">
        <v>2038</v>
      </c>
      <c r="AA4" s="577">
        <v>2039</v>
      </c>
      <c r="AB4" s="575">
        <v>2040</v>
      </c>
      <c r="AC4" s="577">
        <v>2041</v>
      </c>
      <c r="AD4" s="575">
        <v>2042</v>
      </c>
      <c r="AE4" s="577">
        <v>2043</v>
      </c>
      <c r="AF4" s="575">
        <v>2044</v>
      </c>
      <c r="AG4" s="577">
        <v>2045</v>
      </c>
      <c r="AH4" s="575">
        <v>2046</v>
      </c>
      <c r="AI4" s="577">
        <v>2047</v>
      </c>
      <c r="AJ4" s="575">
        <v>2048</v>
      </c>
      <c r="AK4" s="577">
        <v>2049</v>
      </c>
      <c r="AL4" s="575">
        <v>2050</v>
      </c>
      <c r="AM4" s="577">
        <v>2051</v>
      </c>
      <c r="AN4" s="575">
        <v>2052</v>
      </c>
      <c r="AO4" s="577">
        <v>2053</v>
      </c>
      <c r="AP4" s="575">
        <v>2054</v>
      </c>
      <c r="AQ4" s="577">
        <v>2055</v>
      </c>
      <c r="AR4" s="575">
        <v>2056</v>
      </c>
      <c r="AS4" s="577">
        <v>2057</v>
      </c>
      <c r="AT4" s="575">
        <v>2058</v>
      </c>
      <c r="AU4" s="577">
        <v>2059</v>
      </c>
      <c r="AV4" s="575">
        <v>2060</v>
      </c>
      <c r="AW4" s="577">
        <v>2061</v>
      </c>
      <c r="AX4" s="575">
        <v>2062</v>
      </c>
      <c r="AY4" s="577">
        <v>2063</v>
      </c>
      <c r="AZ4" s="575">
        <v>2064</v>
      </c>
      <c r="BA4" s="577">
        <v>2065</v>
      </c>
      <c r="BB4" s="575">
        <v>2066</v>
      </c>
      <c r="BC4" s="577">
        <v>2067</v>
      </c>
      <c r="BD4" s="575">
        <v>2068</v>
      </c>
      <c r="BE4" s="577">
        <v>2069</v>
      </c>
      <c r="BF4" s="576">
        <v>2070</v>
      </c>
    </row>
    <row r="5" spans="1:58" x14ac:dyDescent="0.25">
      <c r="A5" s="349"/>
      <c r="B5" s="688" t="s">
        <v>161</v>
      </c>
      <c r="C5" s="354" t="s">
        <v>16</v>
      </c>
      <c r="D5" s="580">
        <v>0.22</v>
      </c>
      <c r="E5" s="581">
        <v>0.217</v>
      </c>
      <c r="F5" s="581">
        <v>0.22600000000000001</v>
      </c>
      <c r="G5" s="581">
        <v>0.22500000000000001</v>
      </c>
      <c r="H5" s="581">
        <v>0.22800000000000001</v>
      </c>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c r="AM5" s="589"/>
      <c r="AN5" s="589"/>
      <c r="AO5" s="589"/>
      <c r="AP5" s="589"/>
      <c r="AQ5" s="589"/>
      <c r="AR5" s="589"/>
      <c r="AS5" s="589"/>
      <c r="AT5" s="589"/>
      <c r="AU5" s="589"/>
      <c r="AV5" s="589"/>
      <c r="AW5" s="589"/>
      <c r="AX5" s="589"/>
      <c r="AY5" s="589"/>
      <c r="AZ5" s="589"/>
      <c r="BA5" s="589"/>
      <c r="BB5" s="589"/>
      <c r="BC5" s="589"/>
      <c r="BD5" s="589"/>
      <c r="BE5" s="589"/>
      <c r="BF5" s="590"/>
    </row>
    <row r="6" spans="1:58" x14ac:dyDescent="0.25">
      <c r="A6" s="349"/>
      <c r="B6" s="689"/>
      <c r="C6" s="360">
        <v>7.0000000000000001E-3</v>
      </c>
      <c r="D6" s="582"/>
      <c r="E6" s="583"/>
      <c r="F6" s="583"/>
      <c r="G6" s="583"/>
      <c r="H6" s="583">
        <v>0.22800000000000001</v>
      </c>
      <c r="I6" s="583">
        <v>0.22800000000000001</v>
      </c>
      <c r="J6" s="583">
        <v>0.22800000000000001</v>
      </c>
      <c r="K6" s="583">
        <v>0.25066044029352902</v>
      </c>
      <c r="L6" s="583">
        <v>0.26891920149495391</v>
      </c>
      <c r="M6" s="583">
        <v>0.28253737323181272</v>
      </c>
      <c r="N6" s="583">
        <v>0.29417190231454016</v>
      </c>
      <c r="O6" s="583">
        <v>0.30561776335808832</v>
      </c>
      <c r="P6" s="583">
        <v>0.31459723105034115</v>
      </c>
      <c r="Q6" s="583">
        <v>0.321223605948879</v>
      </c>
      <c r="R6" s="583">
        <v>0.32701713930438148</v>
      </c>
      <c r="S6" s="583">
        <v>0.33486940273250571</v>
      </c>
      <c r="T6" s="583">
        <v>0.34470050366911453</v>
      </c>
      <c r="U6" s="583">
        <v>0.35244913591499732</v>
      </c>
      <c r="V6" s="583">
        <v>0.3581918919384563</v>
      </c>
      <c r="W6" s="583">
        <v>0.36198644315483913</v>
      </c>
      <c r="X6" s="583">
        <v>0.36387250153255868</v>
      </c>
      <c r="Y6" s="583">
        <v>0.36387250153255868</v>
      </c>
      <c r="Z6" s="583">
        <v>0.36387250153255873</v>
      </c>
      <c r="AA6" s="583">
        <v>0.36387250153255868</v>
      </c>
      <c r="AB6" s="583">
        <v>0.36387250153255862</v>
      </c>
      <c r="AC6" s="583">
        <v>0.36387250153255868</v>
      </c>
      <c r="AD6" s="583">
        <v>0.36387250153255862</v>
      </c>
      <c r="AE6" s="583">
        <v>0.36387250153255862</v>
      </c>
      <c r="AF6" s="583">
        <v>0.36387250153255862</v>
      </c>
      <c r="AG6" s="583">
        <v>0.36387250153255868</v>
      </c>
      <c r="AH6" s="583">
        <v>0.36387250153255862</v>
      </c>
      <c r="AI6" s="583">
        <v>0.36387250153255862</v>
      </c>
      <c r="AJ6" s="583">
        <v>0.36387250153255868</v>
      </c>
      <c r="AK6" s="583">
        <v>0.36387250153255868</v>
      </c>
      <c r="AL6" s="583">
        <v>0.36387250153255873</v>
      </c>
      <c r="AM6" s="583">
        <v>0.36387250153255873</v>
      </c>
      <c r="AN6" s="583">
        <v>0.36387250153255873</v>
      </c>
      <c r="AO6" s="583">
        <v>0.36387250153255873</v>
      </c>
      <c r="AP6" s="583">
        <v>0.36387250153255873</v>
      </c>
      <c r="AQ6" s="583">
        <v>0.36387250153255873</v>
      </c>
      <c r="AR6" s="583">
        <v>0.36387250153255873</v>
      </c>
      <c r="AS6" s="583">
        <v>0.36387250153255873</v>
      </c>
      <c r="AT6" s="583">
        <v>0.36387250153255873</v>
      </c>
      <c r="AU6" s="583">
        <v>0.36387250153255873</v>
      </c>
      <c r="AV6" s="583">
        <v>0.36387250153255873</v>
      </c>
      <c r="AW6" s="583">
        <v>0.36387250153255873</v>
      </c>
      <c r="AX6" s="583">
        <v>0.36387250153255873</v>
      </c>
      <c r="AY6" s="583">
        <v>0.36387250153255873</v>
      </c>
      <c r="AZ6" s="583">
        <v>0.36387250153255873</v>
      </c>
      <c r="BA6" s="583">
        <v>0.36387250153255873</v>
      </c>
      <c r="BB6" s="583">
        <v>0.36387250153255873</v>
      </c>
      <c r="BC6" s="583">
        <v>0.36387250153255873</v>
      </c>
      <c r="BD6" s="583">
        <v>0.36387250153255873</v>
      </c>
      <c r="BE6" s="583">
        <v>0.36387250153255873</v>
      </c>
      <c r="BF6" s="583">
        <v>0.36387250153255873</v>
      </c>
    </row>
    <row r="7" spans="1:58" x14ac:dyDescent="0.25">
      <c r="A7" s="349"/>
      <c r="B7" s="689"/>
      <c r="C7" s="360">
        <v>0.01</v>
      </c>
      <c r="D7" s="582"/>
      <c r="E7" s="583"/>
      <c r="F7" s="583"/>
      <c r="G7" s="583"/>
      <c r="H7" s="583">
        <v>0.22800000000000001</v>
      </c>
      <c r="I7" s="583">
        <v>0.22800000000000001</v>
      </c>
      <c r="J7" s="583">
        <v>0.22800000000000001</v>
      </c>
      <c r="K7" s="583">
        <v>0.25066044029352902</v>
      </c>
      <c r="L7" s="583">
        <v>0.26891920149495391</v>
      </c>
      <c r="M7" s="583">
        <v>0.28253737323181272</v>
      </c>
      <c r="N7" s="583">
        <v>0.29417190231454016</v>
      </c>
      <c r="O7" s="583">
        <v>0.30561776335808832</v>
      </c>
      <c r="P7" s="583">
        <v>0.31460260475931312</v>
      </c>
      <c r="Q7" s="583">
        <v>0.32123683815878851</v>
      </c>
      <c r="R7" s="583">
        <v>0.32582828840666989</v>
      </c>
      <c r="S7" s="583">
        <v>0.33211174959020129</v>
      </c>
      <c r="T7" s="583">
        <v>0.3400348947298098</v>
      </c>
      <c r="U7" s="583">
        <v>0.34629821714989945</v>
      </c>
      <c r="V7" s="583">
        <v>0.35095112796277661</v>
      </c>
      <c r="W7" s="583">
        <v>0.35403098954901935</v>
      </c>
      <c r="X7" s="583">
        <v>0.3555636130746922</v>
      </c>
      <c r="Y7" s="583">
        <v>0.3555636130746922</v>
      </c>
      <c r="Z7" s="583">
        <v>0.3555636130746922</v>
      </c>
      <c r="AA7" s="583">
        <v>0.35556361307469214</v>
      </c>
      <c r="AB7" s="583">
        <v>0.35556361307469209</v>
      </c>
      <c r="AC7" s="583">
        <v>0.35556361307469214</v>
      </c>
      <c r="AD7" s="583">
        <v>0.35556361307469214</v>
      </c>
      <c r="AE7" s="583">
        <v>0.35556361307469225</v>
      </c>
      <c r="AF7" s="583">
        <v>0.35556361307469231</v>
      </c>
      <c r="AG7" s="583">
        <v>0.35556361307469236</v>
      </c>
      <c r="AH7" s="583">
        <v>0.35556361307469231</v>
      </c>
      <c r="AI7" s="583">
        <v>0.35556361307469231</v>
      </c>
      <c r="AJ7" s="583">
        <v>0.35556361307469231</v>
      </c>
      <c r="AK7" s="583">
        <v>0.35556361307469231</v>
      </c>
      <c r="AL7" s="583">
        <v>0.35556361307469236</v>
      </c>
      <c r="AM7" s="583">
        <v>0.35556361307469236</v>
      </c>
      <c r="AN7" s="583">
        <v>0.35556361307469236</v>
      </c>
      <c r="AO7" s="583">
        <v>0.35556361307469236</v>
      </c>
      <c r="AP7" s="583">
        <v>0.35556361307469236</v>
      </c>
      <c r="AQ7" s="583">
        <v>0.35556361307469236</v>
      </c>
      <c r="AR7" s="583">
        <v>0.35556361307469236</v>
      </c>
      <c r="AS7" s="583">
        <v>0.35556361307469236</v>
      </c>
      <c r="AT7" s="583">
        <v>0.35556361307469236</v>
      </c>
      <c r="AU7" s="583">
        <v>0.35556361307469236</v>
      </c>
      <c r="AV7" s="583">
        <v>0.35556361307469236</v>
      </c>
      <c r="AW7" s="583">
        <v>0.35556361307469236</v>
      </c>
      <c r="AX7" s="583">
        <v>0.35556361307469236</v>
      </c>
      <c r="AY7" s="583">
        <v>0.35556361307469236</v>
      </c>
      <c r="AZ7" s="583">
        <v>0.35556361307469236</v>
      </c>
      <c r="BA7" s="583">
        <v>0.35556361307469236</v>
      </c>
      <c r="BB7" s="583">
        <v>0.35556361307469236</v>
      </c>
      <c r="BC7" s="583">
        <v>0.35556361307469236</v>
      </c>
      <c r="BD7" s="583">
        <v>0.35556361307469236</v>
      </c>
      <c r="BE7" s="583">
        <v>0.35556361307469236</v>
      </c>
      <c r="BF7" s="583">
        <v>0.35556361307469236</v>
      </c>
    </row>
    <row r="8" spans="1:58" x14ac:dyDescent="0.25">
      <c r="A8" s="349"/>
      <c r="B8" s="689"/>
      <c r="C8" s="360">
        <v>1.2999999999999999E-2</v>
      </c>
      <c r="D8" s="582"/>
      <c r="E8" s="583"/>
      <c r="F8" s="583"/>
      <c r="G8" s="583"/>
      <c r="H8" s="583">
        <v>0.22800000000000001</v>
      </c>
      <c r="I8" s="583">
        <v>0.22800000000000001</v>
      </c>
      <c r="J8" s="583">
        <v>0.22800000000000001</v>
      </c>
      <c r="K8" s="583">
        <v>0.25066044029352902</v>
      </c>
      <c r="L8" s="583">
        <v>0.26891920149495391</v>
      </c>
      <c r="M8" s="583">
        <v>0.28253737323181272</v>
      </c>
      <c r="N8" s="583">
        <v>0.29417190231454016</v>
      </c>
      <c r="O8" s="583">
        <v>0.30561776335808832</v>
      </c>
      <c r="P8" s="583">
        <v>0.31460798490386482</v>
      </c>
      <c r="Q8" s="583">
        <v>0.32125009552717193</v>
      </c>
      <c r="R8" s="583">
        <v>0.32562653894970367</v>
      </c>
      <c r="S8" s="583">
        <v>0.33032119449346092</v>
      </c>
      <c r="T8" s="583">
        <v>0.33630003317351309</v>
      </c>
      <c r="U8" s="583">
        <v>0.34104040124367785</v>
      </c>
      <c r="V8" s="583">
        <v>0.3445702843206756</v>
      </c>
      <c r="W8" s="583">
        <v>0.34691093390010797</v>
      </c>
      <c r="X8" s="583">
        <v>0.34807707926347015</v>
      </c>
      <c r="Y8" s="583">
        <v>0.34807707926347009</v>
      </c>
      <c r="Z8" s="583">
        <v>0.34807707926347015</v>
      </c>
      <c r="AA8" s="583">
        <v>0.3480770792634702</v>
      </c>
      <c r="AB8" s="583">
        <v>0.34807707926347009</v>
      </c>
      <c r="AC8" s="583">
        <v>0.34807707926347004</v>
      </c>
      <c r="AD8" s="583">
        <v>0.34807707926347009</v>
      </c>
      <c r="AE8" s="583">
        <v>0.34807707926347015</v>
      </c>
      <c r="AF8" s="583">
        <v>0.34807707926347009</v>
      </c>
      <c r="AG8" s="583">
        <v>0.34807707926347009</v>
      </c>
      <c r="AH8" s="583">
        <v>0.34807707926347015</v>
      </c>
      <c r="AI8" s="583">
        <v>0.34807707926347015</v>
      </c>
      <c r="AJ8" s="583">
        <v>0.3480770792634702</v>
      </c>
      <c r="AK8" s="583">
        <v>0.34807707926347026</v>
      </c>
      <c r="AL8" s="583">
        <v>0.34807707926347026</v>
      </c>
      <c r="AM8" s="583">
        <v>0.34807707926347026</v>
      </c>
      <c r="AN8" s="583">
        <v>0.34807707926347026</v>
      </c>
      <c r="AO8" s="583">
        <v>0.34807707926347026</v>
      </c>
      <c r="AP8" s="583">
        <v>0.34807707926347026</v>
      </c>
      <c r="AQ8" s="583">
        <v>0.34807707926347026</v>
      </c>
      <c r="AR8" s="583">
        <v>0.34807707926347026</v>
      </c>
      <c r="AS8" s="583">
        <v>0.34807707926347026</v>
      </c>
      <c r="AT8" s="583">
        <v>0.34807707926347026</v>
      </c>
      <c r="AU8" s="583">
        <v>0.34807707926347026</v>
      </c>
      <c r="AV8" s="583">
        <v>0.34807707926347026</v>
      </c>
      <c r="AW8" s="583">
        <v>0.34807707926347026</v>
      </c>
      <c r="AX8" s="583">
        <v>0.34807707926347026</v>
      </c>
      <c r="AY8" s="583">
        <v>0.34807707926347026</v>
      </c>
      <c r="AZ8" s="583">
        <v>0.34807707926347026</v>
      </c>
      <c r="BA8" s="583">
        <v>0.34807707926347026</v>
      </c>
      <c r="BB8" s="583">
        <v>0.34807707926347026</v>
      </c>
      <c r="BC8" s="583">
        <v>0.34807707926347026</v>
      </c>
      <c r="BD8" s="583">
        <v>0.34807707926347026</v>
      </c>
      <c r="BE8" s="583">
        <v>0.34807707926347026</v>
      </c>
      <c r="BF8" s="583">
        <v>0.34807707926347026</v>
      </c>
    </row>
    <row r="9" spans="1:58" ht="15.75" thickBot="1" x14ac:dyDescent="0.3">
      <c r="A9" s="349"/>
      <c r="B9" s="690"/>
      <c r="C9" s="360">
        <v>1.6E-2</v>
      </c>
      <c r="D9" s="584"/>
      <c r="E9" s="585"/>
      <c r="F9" s="585"/>
      <c r="G9" s="585"/>
      <c r="H9" s="586">
        <v>0.22800000000000001</v>
      </c>
      <c r="I9" s="585">
        <v>0.22800000000000001</v>
      </c>
      <c r="J9" s="585">
        <v>0.22800000000000001</v>
      </c>
      <c r="K9" s="585">
        <v>0.25066044029352902</v>
      </c>
      <c r="L9" s="585">
        <v>0.26891920149495391</v>
      </c>
      <c r="M9" s="585">
        <v>0.28253737323181272</v>
      </c>
      <c r="N9" s="585">
        <v>0.29417190231454016</v>
      </c>
      <c r="O9" s="585">
        <v>0.30561776335808832</v>
      </c>
      <c r="P9" s="585">
        <v>0.31461337149556401</v>
      </c>
      <c r="Q9" s="585">
        <v>0.32126337813269895</v>
      </c>
      <c r="R9" s="585">
        <v>0.32564758040876518</v>
      </c>
      <c r="S9" s="585">
        <v>0.32874386056885119</v>
      </c>
      <c r="T9" s="585">
        <v>0.33275486531808052</v>
      </c>
      <c r="U9" s="585">
        <v>0.33594449532295756</v>
      </c>
      <c r="V9" s="585">
        <v>0.33832528229223757</v>
      </c>
      <c r="W9" s="585">
        <v>0.33990678317052814</v>
      </c>
      <c r="X9" s="585">
        <v>0.34069564359864452</v>
      </c>
      <c r="Y9" s="585">
        <v>0.34069564359864457</v>
      </c>
      <c r="Z9" s="585">
        <v>0.34069564359864457</v>
      </c>
      <c r="AA9" s="585">
        <v>0.34069564359864452</v>
      </c>
      <c r="AB9" s="585">
        <v>0.34069564359864457</v>
      </c>
      <c r="AC9" s="585">
        <v>0.34069564359864463</v>
      </c>
      <c r="AD9" s="585">
        <v>0.34069564359864463</v>
      </c>
      <c r="AE9" s="585">
        <v>0.34069564359864468</v>
      </c>
      <c r="AF9" s="585">
        <v>0.34069564359864468</v>
      </c>
      <c r="AG9" s="585">
        <v>0.34069564359864468</v>
      </c>
      <c r="AH9" s="585">
        <v>0.34069564359864474</v>
      </c>
      <c r="AI9" s="585">
        <v>0.34069564359864468</v>
      </c>
      <c r="AJ9" s="585">
        <v>0.34069564359864474</v>
      </c>
      <c r="AK9" s="585">
        <v>0.34069564359864474</v>
      </c>
      <c r="AL9" s="585">
        <v>0.34069564359864479</v>
      </c>
      <c r="AM9" s="585">
        <v>0.34069564359864479</v>
      </c>
      <c r="AN9" s="585">
        <v>0.34069564359864479</v>
      </c>
      <c r="AO9" s="585">
        <v>0.34069564359864479</v>
      </c>
      <c r="AP9" s="585">
        <v>0.34069564359864479</v>
      </c>
      <c r="AQ9" s="585">
        <v>0.34069564359864479</v>
      </c>
      <c r="AR9" s="585">
        <v>0.34069564359864479</v>
      </c>
      <c r="AS9" s="585">
        <v>0.34069564359864479</v>
      </c>
      <c r="AT9" s="585">
        <v>0.34069564359864479</v>
      </c>
      <c r="AU9" s="585">
        <v>0.34069564359864479</v>
      </c>
      <c r="AV9" s="585">
        <v>0.34069564359864479</v>
      </c>
      <c r="AW9" s="585">
        <v>0.34069564359864479</v>
      </c>
      <c r="AX9" s="585">
        <v>0.34069564359864479</v>
      </c>
      <c r="AY9" s="585">
        <v>0.34069564359864479</v>
      </c>
      <c r="AZ9" s="585">
        <v>0.34069564359864479</v>
      </c>
      <c r="BA9" s="585">
        <v>0.34069564359864479</v>
      </c>
      <c r="BB9" s="585">
        <v>0.34069564359864479</v>
      </c>
      <c r="BC9" s="585">
        <v>0.34069564359864479</v>
      </c>
      <c r="BD9" s="585">
        <v>0.34069564359864479</v>
      </c>
      <c r="BE9" s="585">
        <v>0.34069564359864479</v>
      </c>
      <c r="BF9" s="585">
        <v>0.34069564359864479</v>
      </c>
    </row>
    <row r="10" spans="1:58" ht="15.75" customHeight="1" thickBot="1" x14ac:dyDescent="0.3">
      <c r="A10" s="366"/>
      <c r="B10" s="692" t="s">
        <v>162</v>
      </c>
      <c r="C10" s="693"/>
      <c r="D10" s="587">
        <v>0.22</v>
      </c>
      <c r="E10" s="588">
        <v>0.22</v>
      </c>
      <c r="F10" s="588">
        <v>0.217</v>
      </c>
      <c r="G10" s="588">
        <v>0.22539999999999999</v>
      </c>
      <c r="H10" s="588">
        <v>0.22539999999999999</v>
      </c>
      <c r="I10" s="585">
        <v>0.22539999999999999</v>
      </c>
      <c r="J10" s="585">
        <v>0.22539999999999999</v>
      </c>
      <c r="K10" s="585">
        <v>0.2254000000000001</v>
      </c>
      <c r="L10" s="585">
        <v>0.2254000000000001</v>
      </c>
      <c r="M10" s="585">
        <v>0.22540000000000004</v>
      </c>
      <c r="N10" s="585">
        <v>0.22540000000000013</v>
      </c>
      <c r="O10" s="585">
        <v>0.22540000000000016</v>
      </c>
      <c r="P10" s="585">
        <v>0.22540000000000021</v>
      </c>
      <c r="Q10" s="585">
        <v>0.22540000000000018</v>
      </c>
      <c r="R10" s="585">
        <v>0.2254000000000001</v>
      </c>
      <c r="S10" s="585">
        <v>0.22830946651798828</v>
      </c>
      <c r="T10" s="585">
        <v>0.23519905772600413</v>
      </c>
      <c r="U10" s="585">
        <v>0.24066152291810394</v>
      </c>
      <c r="V10" s="585">
        <v>0.24472911074142936</v>
      </c>
      <c r="W10" s="585">
        <v>0.24742630991780226</v>
      </c>
      <c r="X10" s="585">
        <v>0.24877009343039222</v>
      </c>
      <c r="Y10" s="585">
        <v>0.24877009343039225</v>
      </c>
      <c r="Z10" s="585">
        <v>0.24877009343039216</v>
      </c>
      <c r="AA10" s="585">
        <v>0.24877009343039211</v>
      </c>
      <c r="AB10" s="585">
        <v>0.24877009343039216</v>
      </c>
      <c r="AC10" s="585">
        <v>0.24877009343039225</v>
      </c>
      <c r="AD10" s="585">
        <v>0.24877009343039225</v>
      </c>
      <c r="AE10" s="585">
        <v>0.24877009343039225</v>
      </c>
      <c r="AF10" s="585">
        <v>0.24877009343039228</v>
      </c>
      <c r="AG10" s="585">
        <v>0.24877009343039214</v>
      </c>
      <c r="AH10" s="585">
        <v>0.24877009343039211</v>
      </c>
      <c r="AI10" s="585">
        <v>0.24877009343039214</v>
      </c>
      <c r="AJ10" s="585">
        <v>0.24877009343039219</v>
      </c>
      <c r="AK10" s="585">
        <v>0.24877009343039225</v>
      </c>
      <c r="AL10" s="585">
        <v>0.24877009343039225</v>
      </c>
      <c r="AM10" s="585">
        <v>0.24877009343039225</v>
      </c>
      <c r="AN10" s="585">
        <v>0.24877009343039225</v>
      </c>
      <c r="AO10" s="585">
        <v>0.24877009343039225</v>
      </c>
      <c r="AP10" s="585">
        <v>0.24877009343039225</v>
      </c>
      <c r="AQ10" s="585">
        <v>0.24877009343039225</v>
      </c>
      <c r="AR10" s="585">
        <v>0.24877009343039225</v>
      </c>
      <c r="AS10" s="585">
        <v>0.24877009343039225</v>
      </c>
      <c r="AT10" s="585">
        <v>0.24877009343039225</v>
      </c>
      <c r="AU10" s="585">
        <v>0.24877009343039225</v>
      </c>
      <c r="AV10" s="585">
        <v>0.24877009343039225</v>
      </c>
      <c r="AW10" s="585">
        <v>0.24877009343039225</v>
      </c>
      <c r="AX10" s="585">
        <v>0.24877009343039225</v>
      </c>
      <c r="AY10" s="585">
        <v>0.24877009343039225</v>
      </c>
      <c r="AZ10" s="585">
        <v>0.24877009343039225</v>
      </c>
      <c r="BA10" s="585">
        <v>0.24877009343039225</v>
      </c>
      <c r="BB10" s="585">
        <v>0.24877009343039225</v>
      </c>
      <c r="BC10" s="585">
        <v>0.24877009343039225</v>
      </c>
      <c r="BD10" s="585">
        <v>0.24877009343039225</v>
      </c>
      <c r="BE10" s="585">
        <v>0.24877009343039225</v>
      </c>
      <c r="BF10" s="585">
        <v>0.24877009343039225</v>
      </c>
    </row>
    <row r="11" spans="1:58" x14ac:dyDescent="0.25">
      <c r="A11" s="20"/>
      <c r="B11" s="368"/>
      <c r="C11" s="369"/>
      <c r="D11" s="367"/>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8" x14ac:dyDescent="0.25">
      <c r="A12" s="20"/>
      <c r="B12" s="368"/>
      <c r="C12" s="369"/>
      <c r="D12" s="367"/>
      <c r="E12" s="20"/>
      <c r="F12" s="20"/>
      <c r="G12" s="20"/>
      <c r="H12" s="20"/>
      <c r="I12" s="20"/>
      <c r="J12" s="2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row>
    <row r="13" spans="1:58" x14ac:dyDescent="0.25">
      <c r="A13" s="20"/>
      <c r="B13" s="368"/>
      <c r="C13" s="369"/>
      <c r="D13" s="367"/>
      <c r="E13" s="20"/>
      <c r="F13" s="20"/>
      <c r="G13" s="20"/>
      <c r="H13" s="370"/>
      <c r="I13" s="370"/>
      <c r="J13" s="2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row>
    <row r="14" spans="1:58" x14ac:dyDescent="0.25">
      <c r="A14" s="20"/>
      <c r="B14" s="368"/>
      <c r="C14" s="369"/>
      <c r="D14" s="367"/>
      <c r="E14" s="20"/>
      <c r="F14" s="20"/>
      <c r="G14" s="375"/>
      <c r="H14" s="370"/>
      <c r="I14" s="370"/>
      <c r="J14" s="2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row>
    <row r="15" spans="1:58" x14ac:dyDescent="0.25">
      <c r="A15" s="20"/>
      <c r="B15" s="368"/>
      <c r="C15" s="369"/>
      <c r="D15" s="367"/>
      <c r="E15" s="20"/>
      <c r="F15" s="20"/>
      <c r="G15" s="375"/>
      <c r="H15" s="20"/>
      <c r="I15" s="20"/>
      <c r="J15" s="2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row>
    <row r="16" spans="1:58" x14ac:dyDescent="0.25">
      <c r="A16" s="20"/>
      <c r="B16" s="368"/>
      <c r="C16" s="369"/>
      <c r="D16" s="367"/>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row>
    <row r="17" spans="1:57" x14ac:dyDescent="0.25">
      <c r="A17" s="20"/>
      <c r="B17" s="20"/>
      <c r="C17" s="20"/>
      <c r="D17" s="20"/>
      <c r="E17" s="20"/>
      <c r="F17" s="20"/>
      <c r="G17" s="20"/>
      <c r="H17" s="20"/>
      <c r="I17" s="20"/>
      <c r="J17" s="20"/>
      <c r="K17" s="20"/>
      <c r="L17" s="20"/>
      <c r="M17" s="20"/>
      <c r="N17" s="20"/>
      <c r="O17" s="375"/>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row>
    <row r="18" spans="1:57" ht="15.75" x14ac:dyDescent="0.25">
      <c r="A18" s="20"/>
      <c r="B18" s="20"/>
      <c r="C18" s="20"/>
      <c r="D18" s="691"/>
      <c r="E18" s="691"/>
      <c r="F18" s="691"/>
      <c r="G18" s="20"/>
      <c r="H18" s="20"/>
      <c r="I18" s="376"/>
      <c r="J18" s="20"/>
      <c r="K18" s="20"/>
      <c r="L18" s="20"/>
      <c r="M18" s="20"/>
      <c r="N18" s="20"/>
      <c r="O18" s="20"/>
      <c r="P18" s="377"/>
      <c r="Q18" s="20"/>
      <c r="R18" s="20"/>
      <c r="S18" s="20"/>
      <c r="T18" s="20"/>
      <c r="U18" s="20"/>
      <c r="V18" s="20"/>
      <c r="W18" s="20"/>
      <c r="X18" s="20"/>
      <c r="Y18" s="20"/>
      <c r="Z18" s="20"/>
      <c r="AA18" s="376"/>
      <c r="AB18" s="20"/>
      <c r="AC18" s="20"/>
      <c r="AD18" s="20"/>
      <c r="AE18" s="20"/>
      <c r="AF18" s="20"/>
      <c r="AG18" s="377"/>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x14ac:dyDescent="0.2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x14ac:dyDescent="0.2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row>
    <row r="21" spans="1:57" x14ac:dyDescent="0.2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row>
    <row r="22" spans="1:57" x14ac:dyDescent="0.2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x14ac:dyDescent="0.2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row>
    <row r="24" spans="1:57" x14ac:dyDescent="0.2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row>
    <row r="25" spans="1:57" x14ac:dyDescent="0.2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1:57" x14ac:dyDescent="0.2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row>
    <row r="27" spans="1:57"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x14ac:dyDescent="0.2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x14ac:dyDescent="0.2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x14ac:dyDescent="0.2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row r="32" spans="1:57"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1:57"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row>
  </sheetData>
  <mergeCells count="3">
    <mergeCell ref="B5:B9"/>
    <mergeCell ref="D18:F18"/>
    <mergeCell ref="B10:C10"/>
  </mergeCells>
  <hyperlinks>
    <hyperlink ref="A2" location="SOMMAIRE!A1" display="Retour sommair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A33"/>
  <sheetViews>
    <sheetView workbookViewId="0">
      <selection activeCell="K30" sqref="K30"/>
    </sheetView>
  </sheetViews>
  <sheetFormatPr baseColWidth="10" defaultColWidth="11.42578125" defaultRowHeight="15" x14ac:dyDescent="0.25"/>
  <cols>
    <col min="1" max="1" width="11.42578125" style="20"/>
    <col min="2" max="2" width="38.42578125" style="20" customWidth="1"/>
    <col min="3" max="12" width="6.85546875" style="21" customWidth="1"/>
    <col min="13" max="13" width="7.5703125" style="21" bestFit="1" customWidth="1"/>
    <col min="14" max="25" width="6.85546875" style="21" customWidth="1"/>
    <col min="26" max="26" width="7.42578125" style="21" customWidth="1"/>
    <col min="27" max="27" width="8" style="21" bestFit="1" customWidth="1"/>
    <col min="28" max="28" width="9.5703125" style="21" bestFit="1" customWidth="1"/>
    <col min="29" max="29" width="6.85546875" style="21" customWidth="1"/>
    <col min="30" max="30" width="7.5703125" style="21" customWidth="1"/>
    <col min="31" max="31" width="7.5703125" style="21" bestFit="1" customWidth="1"/>
    <col min="32" max="43" width="6.85546875" style="21" customWidth="1"/>
    <col min="44" max="44" width="7.42578125" style="21" customWidth="1"/>
    <col min="45" max="79" width="6.85546875" style="21" customWidth="1"/>
    <col min="80" max="16384" width="11.42578125" style="20"/>
  </cols>
  <sheetData>
    <row r="1" spans="1:79" s="2" customFormat="1" ht="15.75" x14ac:dyDescent="0.25">
      <c r="A1" s="30"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s="2" customFormat="1" ht="15.75" x14ac:dyDescent="0.25">
      <c r="A2" s="434" t="s">
        <v>197</v>
      </c>
      <c r="B2" s="3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s="2" customFormat="1" ht="15.75" thickBot="1" x14ac:dyDescent="0.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s="2" customFormat="1" ht="15.75" thickBot="1" x14ac:dyDescent="0.3">
      <c r="B4" s="4"/>
      <c r="C4" s="5">
        <v>1994</v>
      </c>
      <c r="D4" s="6">
        <v>1995</v>
      </c>
      <c r="E4" s="6">
        <v>1996</v>
      </c>
      <c r="F4" s="6">
        <v>1997</v>
      </c>
      <c r="G4" s="6">
        <v>1998</v>
      </c>
      <c r="H4" s="6">
        <v>1999</v>
      </c>
      <c r="I4" s="6">
        <v>2000</v>
      </c>
      <c r="J4" s="6">
        <v>2001</v>
      </c>
      <c r="K4" s="6">
        <v>2002</v>
      </c>
      <c r="L4" s="6">
        <v>2003</v>
      </c>
      <c r="M4" s="6">
        <v>2004</v>
      </c>
      <c r="N4" s="6">
        <v>2005</v>
      </c>
      <c r="O4" s="6">
        <v>2006</v>
      </c>
      <c r="P4" s="7">
        <v>2007</v>
      </c>
      <c r="Q4" s="7">
        <v>2008</v>
      </c>
      <c r="R4" s="7">
        <v>2009</v>
      </c>
      <c r="S4" s="7">
        <v>2010</v>
      </c>
      <c r="T4" s="7">
        <v>2011</v>
      </c>
      <c r="U4" s="7">
        <v>2012</v>
      </c>
      <c r="V4" s="7">
        <v>2013</v>
      </c>
      <c r="W4" s="7">
        <v>2014</v>
      </c>
      <c r="X4" s="7">
        <v>2015</v>
      </c>
      <c r="Y4" s="7">
        <v>2016</v>
      </c>
      <c r="Z4" s="7">
        <v>2017</v>
      </c>
      <c r="AA4" s="7">
        <v>2018</v>
      </c>
      <c r="AB4" s="7">
        <v>2019</v>
      </c>
      <c r="AC4" s="7">
        <v>2020</v>
      </c>
      <c r="AD4" s="7">
        <v>2021</v>
      </c>
      <c r="AE4" s="7">
        <v>2022</v>
      </c>
      <c r="AF4" s="7">
        <v>2023</v>
      </c>
      <c r="AG4" s="7">
        <v>2024</v>
      </c>
      <c r="AH4" s="7">
        <v>2025</v>
      </c>
      <c r="AI4" s="7">
        <v>2026</v>
      </c>
      <c r="AJ4" s="7">
        <v>2027</v>
      </c>
      <c r="AK4" s="7">
        <v>2028</v>
      </c>
      <c r="AL4" s="7">
        <v>2029</v>
      </c>
      <c r="AM4" s="7">
        <v>2030</v>
      </c>
      <c r="AN4" s="7">
        <v>2031</v>
      </c>
      <c r="AO4" s="7">
        <v>2032</v>
      </c>
      <c r="AP4" s="7">
        <v>2033</v>
      </c>
      <c r="AQ4" s="7">
        <v>2034</v>
      </c>
      <c r="AR4" s="7">
        <v>2035</v>
      </c>
      <c r="AS4" s="7">
        <v>2036</v>
      </c>
      <c r="AT4" s="7">
        <v>2037</v>
      </c>
      <c r="AU4" s="7">
        <v>2038</v>
      </c>
      <c r="AV4" s="7">
        <v>2039</v>
      </c>
      <c r="AW4" s="7">
        <v>2040</v>
      </c>
      <c r="AX4" s="7">
        <v>2041</v>
      </c>
      <c r="AY4" s="7">
        <v>2042</v>
      </c>
      <c r="AZ4" s="7">
        <v>2043</v>
      </c>
      <c r="BA4" s="7">
        <v>2044</v>
      </c>
      <c r="BB4" s="7">
        <v>2045</v>
      </c>
      <c r="BC4" s="7">
        <v>2046</v>
      </c>
      <c r="BD4" s="7">
        <v>2047</v>
      </c>
      <c r="BE4" s="7">
        <v>2048</v>
      </c>
      <c r="BF4" s="7">
        <v>2049</v>
      </c>
      <c r="BG4" s="7">
        <v>2050</v>
      </c>
      <c r="BH4" s="7">
        <v>2051</v>
      </c>
      <c r="BI4" s="7">
        <v>2052</v>
      </c>
      <c r="BJ4" s="7">
        <v>2053</v>
      </c>
      <c r="BK4" s="7">
        <v>2054</v>
      </c>
      <c r="BL4" s="7">
        <v>2055</v>
      </c>
      <c r="BM4" s="7">
        <v>2056</v>
      </c>
      <c r="BN4" s="7">
        <v>2057</v>
      </c>
      <c r="BO4" s="7">
        <v>2058</v>
      </c>
      <c r="BP4" s="7">
        <v>2059</v>
      </c>
      <c r="BQ4" s="7">
        <v>2060</v>
      </c>
      <c r="BR4" s="7">
        <v>2061</v>
      </c>
      <c r="BS4" s="7">
        <v>2062</v>
      </c>
      <c r="BT4" s="7">
        <v>2063</v>
      </c>
      <c r="BU4" s="7">
        <v>2064</v>
      </c>
      <c r="BV4" s="7">
        <v>2065</v>
      </c>
      <c r="BW4" s="7">
        <v>2066</v>
      </c>
      <c r="BX4" s="7">
        <v>2067</v>
      </c>
      <c r="BY4" s="7">
        <v>2068</v>
      </c>
      <c r="BZ4" s="7">
        <v>2069</v>
      </c>
      <c r="CA4" s="8">
        <v>2070</v>
      </c>
    </row>
    <row r="5" spans="1:79" s="2" customFormat="1" x14ac:dyDescent="0.25">
      <c r="B5" s="9" t="s">
        <v>1</v>
      </c>
      <c r="C5" s="31"/>
      <c r="D5" s="32"/>
      <c r="E5" s="32"/>
      <c r="F5" s="32"/>
      <c r="G5" s="32"/>
      <c r="H5" s="32"/>
      <c r="I5" s="32"/>
      <c r="J5" s="32"/>
      <c r="K5" s="32"/>
      <c r="L5" s="32"/>
      <c r="M5" s="32"/>
      <c r="N5" s="32"/>
      <c r="O5" s="32"/>
      <c r="P5" s="32"/>
      <c r="Q5" s="32"/>
      <c r="R5" s="32"/>
      <c r="S5" s="32"/>
      <c r="T5" s="32"/>
      <c r="U5" s="32"/>
      <c r="V5" s="32"/>
      <c r="W5" s="32"/>
      <c r="X5" s="32"/>
      <c r="Y5" s="32"/>
      <c r="Z5" s="32"/>
      <c r="AA5" s="32"/>
      <c r="AB5" s="32">
        <v>127621</v>
      </c>
      <c r="AC5" s="32">
        <v>161000</v>
      </c>
      <c r="AD5" s="32">
        <v>161000</v>
      </c>
      <c r="AE5" s="32">
        <v>161000</v>
      </c>
      <c r="AF5" s="32">
        <v>70000</v>
      </c>
      <c r="AG5" s="32">
        <v>70000</v>
      </c>
      <c r="AH5" s="32">
        <v>70000</v>
      </c>
      <c r="AI5" s="32">
        <v>70000</v>
      </c>
      <c r="AJ5" s="32">
        <v>70000</v>
      </c>
      <c r="AK5" s="32">
        <v>70000</v>
      </c>
      <c r="AL5" s="32">
        <v>70000</v>
      </c>
      <c r="AM5" s="32">
        <v>70000</v>
      </c>
      <c r="AN5" s="32">
        <v>70000</v>
      </c>
      <c r="AO5" s="32">
        <v>70000</v>
      </c>
      <c r="AP5" s="32">
        <v>70000</v>
      </c>
      <c r="AQ5" s="32">
        <v>70000</v>
      </c>
      <c r="AR5" s="32">
        <v>70000</v>
      </c>
      <c r="AS5" s="32">
        <v>70000</v>
      </c>
      <c r="AT5" s="32">
        <v>70000</v>
      </c>
      <c r="AU5" s="32">
        <v>70000</v>
      </c>
      <c r="AV5" s="32">
        <v>70000</v>
      </c>
      <c r="AW5" s="32">
        <v>70000</v>
      </c>
      <c r="AX5" s="32">
        <v>70000</v>
      </c>
      <c r="AY5" s="32">
        <v>70000</v>
      </c>
      <c r="AZ5" s="32">
        <v>70000</v>
      </c>
      <c r="BA5" s="32">
        <v>70000</v>
      </c>
      <c r="BB5" s="32">
        <v>70000</v>
      </c>
      <c r="BC5" s="32">
        <v>70000</v>
      </c>
      <c r="BD5" s="32">
        <v>70000</v>
      </c>
      <c r="BE5" s="32">
        <v>70000</v>
      </c>
      <c r="BF5" s="32">
        <v>70000</v>
      </c>
      <c r="BG5" s="32">
        <v>70000</v>
      </c>
      <c r="BH5" s="32">
        <v>70000</v>
      </c>
      <c r="BI5" s="32">
        <v>70000</v>
      </c>
      <c r="BJ5" s="32">
        <v>70000</v>
      </c>
      <c r="BK5" s="32">
        <v>70000</v>
      </c>
      <c r="BL5" s="32">
        <v>70000</v>
      </c>
      <c r="BM5" s="32">
        <v>70000</v>
      </c>
      <c r="BN5" s="32">
        <v>70000</v>
      </c>
      <c r="BO5" s="32">
        <v>70000</v>
      </c>
      <c r="BP5" s="32">
        <v>70000</v>
      </c>
      <c r="BQ5" s="32">
        <v>70000</v>
      </c>
      <c r="BR5" s="32">
        <v>70000</v>
      </c>
      <c r="BS5" s="32">
        <v>70000</v>
      </c>
      <c r="BT5" s="32">
        <v>70000</v>
      </c>
      <c r="BU5" s="32">
        <v>70000</v>
      </c>
      <c r="BV5" s="32">
        <v>70000</v>
      </c>
      <c r="BW5" s="32">
        <v>70000</v>
      </c>
      <c r="BX5" s="32">
        <v>70000</v>
      </c>
      <c r="BY5" s="32">
        <v>70000</v>
      </c>
      <c r="BZ5" s="32">
        <v>70000</v>
      </c>
      <c r="CA5" s="471">
        <v>70000</v>
      </c>
    </row>
    <row r="6" spans="1:79" s="2" customFormat="1" x14ac:dyDescent="0.25">
      <c r="B6" s="12" t="s">
        <v>7</v>
      </c>
      <c r="C6" s="33"/>
      <c r="D6" s="34"/>
      <c r="E6" s="34"/>
      <c r="F6" s="34"/>
      <c r="G6" s="34"/>
      <c r="H6" s="34"/>
      <c r="I6" s="34"/>
      <c r="J6" s="34"/>
      <c r="K6" s="34"/>
      <c r="L6" s="34"/>
      <c r="M6" s="34"/>
      <c r="N6" s="34"/>
      <c r="O6" s="34"/>
      <c r="P6" s="34"/>
      <c r="Q6" s="34"/>
      <c r="R6" s="34"/>
      <c r="S6" s="34"/>
      <c r="T6" s="34"/>
      <c r="U6" s="34"/>
      <c r="V6" s="34"/>
      <c r="W6" s="34"/>
      <c r="X6" s="34"/>
      <c r="Y6" s="34"/>
      <c r="Z6" s="34"/>
      <c r="AA6" s="34"/>
      <c r="AB6" s="34">
        <v>127621</v>
      </c>
      <c r="AC6" s="34">
        <v>161000</v>
      </c>
      <c r="AD6" s="34">
        <v>161000</v>
      </c>
      <c r="AE6" s="34">
        <v>161000</v>
      </c>
      <c r="AF6" s="34">
        <v>20000</v>
      </c>
      <c r="AG6" s="34">
        <v>20000</v>
      </c>
      <c r="AH6" s="34">
        <v>20000</v>
      </c>
      <c r="AI6" s="34">
        <v>20000</v>
      </c>
      <c r="AJ6" s="34">
        <v>20000</v>
      </c>
      <c r="AK6" s="34">
        <v>20000</v>
      </c>
      <c r="AL6" s="34">
        <v>20000</v>
      </c>
      <c r="AM6" s="34">
        <v>20000</v>
      </c>
      <c r="AN6" s="34">
        <v>20000</v>
      </c>
      <c r="AO6" s="34">
        <v>20000</v>
      </c>
      <c r="AP6" s="34">
        <v>20000</v>
      </c>
      <c r="AQ6" s="34">
        <v>20000</v>
      </c>
      <c r="AR6" s="34">
        <v>20000</v>
      </c>
      <c r="AS6" s="34">
        <v>20000</v>
      </c>
      <c r="AT6" s="34">
        <v>20000</v>
      </c>
      <c r="AU6" s="34">
        <v>20000</v>
      </c>
      <c r="AV6" s="34">
        <v>20000</v>
      </c>
      <c r="AW6" s="34">
        <v>20000</v>
      </c>
      <c r="AX6" s="34">
        <v>20000</v>
      </c>
      <c r="AY6" s="34">
        <v>20000</v>
      </c>
      <c r="AZ6" s="34">
        <v>20000</v>
      </c>
      <c r="BA6" s="34">
        <v>20000</v>
      </c>
      <c r="BB6" s="34">
        <v>20000</v>
      </c>
      <c r="BC6" s="34">
        <v>20000</v>
      </c>
      <c r="BD6" s="34">
        <v>20000</v>
      </c>
      <c r="BE6" s="34">
        <v>20000</v>
      </c>
      <c r="BF6" s="34">
        <v>20000</v>
      </c>
      <c r="BG6" s="34">
        <v>20000</v>
      </c>
      <c r="BH6" s="34">
        <v>20000</v>
      </c>
      <c r="BI6" s="34">
        <v>20000</v>
      </c>
      <c r="BJ6" s="34">
        <v>20000</v>
      </c>
      <c r="BK6" s="34">
        <v>20000</v>
      </c>
      <c r="BL6" s="34">
        <v>20000</v>
      </c>
      <c r="BM6" s="34">
        <v>20000</v>
      </c>
      <c r="BN6" s="34">
        <v>20000</v>
      </c>
      <c r="BO6" s="34">
        <v>20000</v>
      </c>
      <c r="BP6" s="34">
        <v>20000</v>
      </c>
      <c r="BQ6" s="34">
        <v>20000</v>
      </c>
      <c r="BR6" s="34">
        <v>20000</v>
      </c>
      <c r="BS6" s="34">
        <v>20000</v>
      </c>
      <c r="BT6" s="34">
        <v>20000</v>
      </c>
      <c r="BU6" s="34">
        <v>20000</v>
      </c>
      <c r="BV6" s="34">
        <v>20000</v>
      </c>
      <c r="BW6" s="34">
        <v>20000</v>
      </c>
      <c r="BX6" s="34">
        <v>20000</v>
      </c>
      <c r="BY6" s="34">
        <v>20000</v>
      </c>
      <c r="BZ6" s="34">
        <v>20000</v>
      </c>
      <c r="CA6" s="35">
        <v>20000</v>
      </c>
    </row>
    <row r="7" spans="1:79" s="2" customFormat="1" x14ac:dyDescent="0.25">
      <c r="B7" s="12" t="s">
        <v>8</v>
      </c>
      <c r="C7" s="33"/>
      <c r="D7" s="34"/>
      <c r="E7" s="34"/>
      <c r="F7" s="34"/>
      <c r="G7" s="34"/>
      <c r="H7" s="34"/>
      <c r="I7" s="34"/>
      <c r="J7" s="34"/>
      <c r="K7" s="34"/>
      <c r="L7" s="34"/>
      <c r="M7" s="34"/>
      <c r="N7" s="34"/>
      <c r="O7" s="34"/>
      <c r="P7" s="34"/>
      <c r="Q7" s="34"/>
      <c r="R7" s="34"/>
      <c r="S7" s="34"/>
      <c r="T7" s="34"/>
      <c r="U7" s="34"/>
      <c r="V7" s="34"/>
      <c r="W7" s="34"/>
      <c r="X7" s="34"/>
      <c r="Y7" s="34"/>
      <c r="Z7" s="34"/>
      <c r="AA7" s="34"/>
      <c r="AB7" s="34">
        <v>127621</v>
      </c>
      <c r="AC7" s="34">
        <v>161000</v>
      </c>
      <c r="AD7" s="34">
        <v>161000</v>
      </c>
      <c r="AE7" s="34">
        <v>161000</v>
      </c>
      <c r="AF7" s="34">
        <v>120000</v>
      </c>
      <c r="AG7" s="34">
        <v>120000</v>
      </c>
      <c r="AH7" s="34">
        <v>120000</v>
      </c>
      <c r="AI7" s="34">
        <v>120000</v>
      </c>
      <c r="AJ7" s="34">
        <v>120000</v>
      </c>
      <c r="AK7" s="34">
        <v>120000</v>
      </c>
      <c r="AL7" s="34">
        <v>120000</v>
      </c>
      <c r="AM7" s="34">
        <v>120000</v>
      </c>
      <c r="AN7" s="34">
        <v>120000</v>
      </c>
      <c r="AO7" s="34">
        <v>120000</v>
      </c>
      <c r="AP7" s="34">
        <v>120000</v>
      </c>
      <c r="AQ7" s="34">
        <v>120000</v>
      </c>
      <c r="AR7" s="34">
        <v>120000</v>
      </c>
      <c r="AS7" s="34">
        <v>120000</v>
      </c>
      <c r="AT7" s="34">
        <v>120000</v>
      </c>
      <c r="AU7" s="34">
        <v>120000</v>
      </c>
      <c r="AV7" s="34">
        <v>120000</v>
      </c>
      <c r="AW7" s="34">
        <v>120000</v>
      </c>
      <c r="AX7" s="34">
        <v>120000</v>
      </c>
      <c r="AY7" s="34">
        <v>120000</v>
      </c>
      <c r="AZ7" s="34">
        <v>120000</v>
      </c>
      <c r="BA7" s="34">
        <v>120000</v>
      </c>
      <c r="BB7" s="34">
        <v>120000</v>
      </c>
      <c r="BC7" s="34">
        <v>120000</v>
      </c>
      <c r="BD7" s="34">
        <v>120000</v>
      </c>
      <c r="BE7" s="34">
        <v>120000</v>
      </c>
      <c r="BF7" s="34">
        <v>120000</v>
      </c>
      <c r="BG7" s="34">
        <v>120000</v>
      </c>
      <c r="BH7" s="34">
        <v>120000</v>
      </c>
      <c r="BI7" s="34">
        <v>120000</v>
      </c>
      <c r="BJ7" s="34">
        <v>120000</v>
      </c>
      <c r="BK7" s="34">
        <v>120000</v>
      </c>
      <c r="BL7" s="34">
        <v>120000</v>
      </c>
      <c r="BM7" s="34">
        <v>120000</v>
      </c>
      <c r="BN7" s="34">
        <v>120000</v>
      </c>
      <c r="BO7" s="34">
        <v>120000</v>
      </c>
      <c r="BP7" s="34">
        <v>120000</v>
      </c>
      <c r="BQ7" s="34">
        <v>120000</v>
      </c>
      <c r="BR7" s="34">
        <v>120000</v>
      </c>
      <c r="BS7" s="34">
        <v>120000</v>
      </c>
      <c r="BT7" s="34">
        <v>120000</v>
      </c>
      <c r="BU7" s="34">
        <v>120000</v>
      </c>
      <c r="BV7" s="34">
        <v>120000</v>
      </c>
      <c r="BW7" s="34">
        <v>120000</v>
      </c>
      <c r="BX7" s="34">
        <v>120000</v>
      </c>
      <c r="BY7" s="34">
        <v>120000</v>
      </c>
      <c r="BZ7" s="34">
        <v>120000</v>
      </c>
      <c r="CA7" s="35">
        <v>120000</v>
      </c>
    </row>
    <row r="8" spans="1:79" s="2" customFormat="1" x14ac:dyDescent="0.25">
      <c r="B8" s="12" t="s">
        <v>4</v>
      </c>
      <c r="C8" s="33">
        <v>51301</v>
      </c>
      <c r="D8" s="33">
        <v>42193</v>
      </c>
      <c r="E8" s="33">
        <v>38241</v>
      </c>
      <c r="F8" s="33">
        <v>43279</v>
      </c>
      <c r="G8" s="33">
        <v>50228</v>
      </c>
      <c r="H8" s="33">
        <v>62500</v>
      </c>
      <c r="I8" s="33">
        <v>72000</v>
      </c>
      <c r="J8" s="33">
        <v>87000</v>
      </c>
      <c r="K8" s="33">
        <v>97000</v>
      </c>
      <c r="L8" s="33">
        <v>102000</v>
      </c>
      <c r="M8" s="33">
        <v>105128</v>
      </c>
      <c r="N8" s="33">
        <v>92192</v>
      </c>
      <c r="O8" s="33">
        <v>112141</v>
      </c>
      <c r="P8" s="33">
        <v>73626</v>
      </c>
      <c r="Q8" s="33">
        <v>56812</v>
      </c>
      <c r="R8" s="33">
        <v>32339</v>
      </c>
      <c r="S8" s="33">
        <v>38880</v>
      </c>
      <c r="T8" s="33">
        <v>29504</v>
      </c>
      <c r="U8" s="33">
        <v>72336</v>
      </c>
      <c r="V8" s="33">
        <v>100130</v>
      </c>
      <c r="W8" s="33">
        <v>32324</v>
      </c>
      <c r="X8" s="33">
        <v>40238</v>
      </c>
      <c r="Y8" s="33">
        <v>65044</v>
      </c>
      <c r="Z8" s="33">
        <v>154661</v>
      </c>
      <c r="AA8" s="33">
        <v>200506</v>
      </c>
      <c r="AB8" s="33">
        <v>127621</v>
      </c>
      <c r="AC8" s="33">
        <v>161000</v>
      </c>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5"/>
    </row>
    <row r="9" spans="1:79" s="2" customFormat="1" ht="15.75" thickBot="1" x14ac:dyDescent="0.3">
      <c r="B9" s="16" t="s">
        <v>5</v>
      </c>
      <c r="C9" s="36"/>
      <c r="D9" s="37"/>
      <c r="E9" s="37"/>
      <c r="F9" s="37"/>
      <c r="G9" s="37"/>
      <c r="H9" s="37"/>
      <c r="I9" s="37"/>
      <c r="J9" s="37"/>
      <c r="K9" s="37"/>
      <c r="L9" s="37"/>
      <c r="M9" s="37"/>
      <c r="N9" s="37"/>
      <c r="O9" s="37"/>
      <c r="P9" s="37"/>
      <c r="Q9" s="37"/>
      <c r="R9" s="37"/>
      <c r="S9" s="37"/>
      <c r="T9" s="37"/>
      <c r="U9" s="37"/>
      <c r="V9" s="37"/>
      <c r="W9" s="37"/>
      <c r="X9" s="37"/>
      <c r="Y9" s="38"/>
      <c r="Z9" s="37"/>
      <c r="AA9" s="37"/>
      <c r="AB9" s="37"/>
      <c r="AC9" s="37">
        <v>161000</v>
      </c>
      <c r="AD9" s="37">
        <v>161000</v>
      </c>
      <c r="AE9" s="37">
        <v>161000</v>
      </c>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9"/>
    </row>
    <row r="10" spans="1:79" x14ac:dyDescent="0.25">
      <c r="AD10" s="40"/>
      <c r="AE10" s="40"/>
      <c r="AR10" s="40"/>
    </row>
    <row r="11" spans="1:79" x14ac:dyDescent="0.25">
      <c r="B11" s="24"/>
      <c r="M11" s="40"/>
      <c r="R11" s="40"/>
      <c r="W11" s="40"/>
      <c r="AB11" s="40"/>
      <c r="AD11" s="40"/>
      <c r="AR11" s="40"/>
    </row>
    <row r="12" spans="1:79" x14ac:dyDescent="0.25">
      <c r="B12" s="25"/>
      <c r="Q12" s="40"/>
      <c r="AD12" s="40"/>
      <c r="AR12" s="40"/>
    </row>
    <row r="15" spans="1:79" x14ac:dyDescent="0.25">
      <c r="B15" s="632"/>
      <c r="C15" s="633"/>
      <c r="D15" s="633"/>
      <c r="E15" s="633"/>
      <c r="F15" s="633"/>
      <c r="G15" s="633"/>
      <c r="H15" s="633"/>
    </row>
    <row r="16" spans="1:79" x14ac:dyDescent="0.25">
      <c r="B16" s="41"/>
      <c r="C16" s="42"/>
      <c r="D16" s="42"/>
      <c r="E16" s="42"/>
      <c r="F16" s="42"/>
      <c r="G16" s="42"/>
      <c r="H16" s="42"/>
    </row>
    <row r="17" spans="2:8" x14ac:dyDescent="0.25">
      <c r="B17" s="634"/>
      <c r="C17" s="633"/>
      <c r="D17" s="633"/>
      <c r="E17" s="633"/>
      <c r="F17" s="633"/>
      <c r="G17" s="633"/>
      <c r="H17" s="633"/>
    </row>
    <row r="33" spans="3:22" x14ac:dyDescent="0.25">
      <c r="C33" s="43"/>
      <c r="D33" s="43"/>
      <c r="E33" s="43"/>
      <c r="F33" s="43"/>
      <c r="G33" s="43"/>
      <c r="H33" s="43"/>
      <c r="I33" s="43"/>
      <c r="J33" s="43"/>
      <c r="K33" s="43"/>
      <c r="L33" s="43"/>
      <c r="M33" s="43"/>
      <c r="N33" s="43"/>
      <c r="O33" s="43"/>
      <c r="P33" s="43"/>
      <c r="Q33" s="43"/>
      <c r="R33" s="43"/>
      <c r="S33" s="43"/>
      <c r="T33" s="43"/>
      <c r="U33" s="43"/>
      <c r="V33" s="43"/>
    </row>
  </sheetData>
  <mergeCells count="2">
    <mergeCell ref="B15:H15"/>
    <mergeCell ref="B17:H17"/>
  </mergeCells>
  <hyperlinks>
    <hyperlink ref="A2" location="SOMMAIRE!A1" display="Retour sommair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E14"/>
  <sheetViews>
    <sheetView zoomScaleNormal="100" workbookViewId="0">
      <selection activeCell="P25" sqref="P25"/>
    </sheetView>
  </sheetViews>
  <sheetFormatPr baseColWidth="10" defaultRowHeight="15" x14ac:dyDescent="0.25"/>
  <cols>
    <col min="1" max="1" width="35" customWidth="1"/>
    <col min="2" max="2" width="22.42578125" bestFit="1" customWidth="1"/>
    <col min="4" max="4" width="11.42578125" customWidth="1"/>
    <col min="11" max="11" width="11.42578125" customWidth="1"/>
  </cols>
  <sheetData>
    <row r="1" spans="1:187" ht="15.75" x14ac:dyDescent="0.25">
      <c r="A1" s="124" t="s">
        <v>176</v>
      </c>
    </row>
    <row r="2" spans="1:187" x14ac:dyDescent="0.25">
      <c r="A2" s="434" t="s">
        <v>197</v>
      </c>
    </row>
    <row r="3" spans="1:187" ht="16.5" thickBot="1" x14ac:dyDescent="0.3">
      <c r="A3" s="124"/>
    </row>
    <row r="4" spans="1:187" ht="16.5" thickBot="1" x14ac:dyDescent="0.3">
      <c r="A4" s="322"/>
      <c r="C4" s="574">
        <v>2016</v>
      </c>
      <c r="D4" s="577">
        <v>2017</v>
      </c>
      <c r="E4" s="575">
        <v>2018</v>
      </c>
      <c r="F4" s="577">
        <v>2019</v>
      </c>
      <c r="G4" s="575">
        <v>2020</v>
      </c>
      <c r="H4" s="577">
        <v>2021</v>
      </c>
      <c r="I4" s="575">
        <v>2022</v>
      </c>
      <c r="J4" s="577">
        <v>2023</v>
      </c>
      <c r="K4" s="575">
        <v>2024</v>
      </c>
      <c r="L4" s="577">
        <v>2025</v>
      </c>
      <c r="M4" s="575">
        <v>2026</v>
      </c>
      <c r="N4" s="577">
        <v>2027</v>
      </c>
      <c r="O4" s="575">
        <v>2028</v>
      </c>
      <c r="P4" s="577">
        <v>2029</v>
      </c>
      <c r="Q4" s="575">
        <v>2030</v>
      </c>
      <c r="R4" s="577">
        <v>2031</v>
      </c>
      <c r="S4" s="575">
        <v>2032</v>
      </c>
      <c r="T4" s="577">
        <v>2033</v>
      </c>
      <c r="U4" s="575">
        <v>2034</v>
      </c>
      <c r="V4" s="577">
        <v>2035</v>
      </c>
      <c r="W4" s="575">
        <v>2036</v>
      </c>
      <c r="X4" s="577">
        <v>2037</v>
      </c>
      <c r="Y4" s="575">
        <v>2038</v>
      </c>
      <c r="Z4" s="577">
        <v>2039</v>
      </c>
      <c r="AA4" s="575">
        <v>2040</v>
      </c>
      <c r="AB4" s="577">
        <v>2041</v>
      </c>
      <c r="AC4" s="575">
        <v>2042</v>
      </c>
      <c r="AD4" s="577">
        <v>2043</v>
      </c>
      <c r="AE4" s="575">
        <v>2044</v>
      </c>
      <c r="AF4" s="577">
        <v>2045</v>
      </c>
      <c r="AG4" s="575">
        <v>2046</v>
      </c>
      <c r="AH4" s="577">
        <v>2047</v>
      </c>
      <c r="AI4" s="575">
        <v>2048</v>
      </c>
      <c r="AJ4" s="577">
        <v>2049</v>
      </c>
      <c r="AK4" s="575">
        <v>2050</v>
      </c>
      <c r="AL4" s="577">
        <v>2051</v>
      </c>
      <c r="AM4" s="575">
        <v>2052</v>
      </c>
      <c r="AN4" s="577">
        <v>2053</v>
      </c>
      <c r="AO4" s="575">
        <v>2054</v>
      </c>
      <c r="AP4" s="577">
        <v>2055</v>
      </c>
      <c r="AQ4" s="575">
        <v>2056</v>
      </c>
      <c r="AR4" s="577">
        <v>2057</v>
      </c>
      <c r="AS4" s="575">
        <v>2058</v>
      </c>
      <c r="AT4" s="577">
        <v>2059</v>
      </c>
      <c r="AU4" s="575">
        <v>2060</v>
      </c>
      <c r="AV4" s="577">
        <v>2061</v>
      </c>
      <c r="AW4" s="575">
        <v>2062</v>
      </c>
      <c r="AX4" s="577">
        <v>2063</v>
      </c>
      <c r="AY4" s="575">
        <v>2064</v>
      </c>
      <c r="AZ4" s="577">
        <v>2065</v>
      </c>
      <c r="BA4" s="575">
        <v>2066</v>
      </c>
      <c r="BB4" s="577">
        <v>2067</v>
      </c>
      <c r="BC4" s="575">
        <v>2068</v>
      </c>
      <c r="BD4" s="577">
        <v>2069</v>
      </c>
      <c r="BE4" s="576">
        <v>2070</v>
      </c>
    </row>
    <row r="5" spans="1:187" s="386" customFormat="1" x14ac:dyDescent="0.25">
      <c r="A5" s="694" t="s">
        <v>174</v>
      </c>
      <c r="B5" s="578" t="s">
        <v>159</v>
      </c>
      <c r="C5" s="570">
        <v>107.94505102386574</v>
      </c>
      <c r="D5" s="571">
        <v>108.05388335292213</v>
      </c>
      <c r="E5" s="571">
        <v>107.32452959772412</v>
      </c>
      <c r="F5" s="571">
        <v>106.92117286710452</v>
      </c>
      <c r="G5" s="571">
        <v>108.34067458491729</v>
      </c>
      <c r="H5" s="571">
        <v>107.93447404799448</v>
      </c>
      <c r="I5" s="571">
        <v>102.6310387250528</v>
      </c>
      <c r="J5" s="571">
        <v>100</v>
      </c>
      <c r="K5" s="571">
        <v>97.563352826510709</v>
      </c>
      <c r="L5" s="571">
        <v>95.745996254252177</v>
      </c>
      <c r="M5" s="571">
        <v>94.193358477156167</v>
      </c>
      <c r="N5" s="571">
        <v>92.665898609959015</v>
      </c>
      <c r="O5" s="571">
        <v>91.649078208995689</v>
      </c>
      <c r="P5" s="571">
        <v>91.123953760879274</v>
      </c>
      <c r="Q5" s="571">
        <v>91.079623188779408</v>
      </c>
      <c r="R5" s="571">
        <v>91.169136331962463</v>
      </c>
      <c r="S5" s="571">
        <v>91.258737448750622</v>
      </c>
      <c r="T5" s="571">
        <v>91.513006265131182</v>
      </c>
      <c r="U5" s="571">
        <v>91.933021733689543</v>
      </c>
      <c r="V5" s="571">
        <v>92.520760609736385</v>
      </c>
      <c r="W5" s="571">
        <v>93.279112593505616</v>
      </c>
      <c r="X5" s="572">
        <v>94.21190371944067</v>
      </c>
      <c r="Y5" s="571">
        <v>95.154022756635086</v>
      </c>
      <c r="Z5" s="571">
        <v>96.105562984201441</v>
      </c>
      <c r="AA5" s="571">
        <v>97.066618614043463</v>
      </c>
      <c r="AB5" s="571">
        <v>98.037284800183912</v>
      </c>
      <c r="AC5" s="571">
        <v>99.017657648185747</v>
      </c>
      <c r="AD5" s="571">
        <v>100.00783422466762</v>
      </c>
      <c r="AE5" s="571">
        <v>101.0079125669143</v>
      </c>
      <c r="AF5" s="571">
        <v>102.01799169258344</v>
      </c>
      <c r="AG5" s="571">
        <v>103.03817160950928</v>
      </c>
      <c r="AH5" s="571">
        <v>104.06855332560437</v>
      </c>
      <c r="AI5" s="571">
        <v>105.10923885886044</v>
      </c>
      <c r="AJ5" s="571">
        <v>106.16033124744902</v>
      </c>
      <c r="AK5" s="571">
        <v>107.22193455992353</v>
      </c>
      <c r="AL5" s="571">
        <v>108.29415390552273</v>
      </c>
      <c r="AM5" s="571">
        <v>109.37709544457798</v>
      </c>
      <c r="AN5" s="571">
        <v>110.47086639902376</v>
      </c>
      <c r="AO5" s="571">
        <v>111.575575063014</v>
      </c>
      <c r="AP5" s="571">
        <v>112.69133081364413</v>
      </c>
      <c r="AQ5" s="571">
        <v>113.81824412178057</v>
      </c>
      <c r="AR5" s="571">
        <v>114.9564265629984</v>
      </c>
      <c r="AS5" s="571">
        <v>116.10599082862838</v>
      </c>
      <c r="AT5" s="571">
        <v>117.26705073691467</v>
      </c>
      <c r="AU5" s="571">
        <v>118.43972124428382</v>
      </c>
      <c r="AV5" s="571">
        <v>119.62411845672666</v>
      </c>
      <c r="AW5" s="571">
        <v>120.82035964129395</v>
      </c>
      <c r="AX5" s="571">
        <v>122.0285632377069</v>
      </c>
      <c r="AY5" s="571">
        <v>123.24884887008393</v>
      </c>
      <c r="AZ5" s="571">
        <v>124.48133735878478</v>
      </c>
      <c r="BA5" s="571">
        <v>125.72615073237266</v>
      </c>
      <c r="BB5" s="571">
        <v>126.98341223969635</v>
      </c>
      <c r="BC5" s="571">
        <v>128.25324636209334</v>
      </c>
      <c r="BD5" s="571">
        <v>129.53577882571429</v>
      </c>
      <c r="BE5" s="573">
        <v>130.83113661397141</v>
      </c>
      <c r="BF5" s="385"/>
      <c r="BG5" s="385"/>
      <c r="BH5" s="385"/>
      <c r="BI5" s="385"/>
      <c r="BJ5" s="385"/>
      <c r="BK5" s="385"/>
      <c r="BL5" s="385"/>
      <c r="BM5" s="385"/>
      <c r="BN5" s="385"/>
      <c r="BO5" s="385"/>
      <c r="BP5" s="385"/>
      <c r="BQ5" s="385"/>
      <c r="BR5" s="385"/>
      <c r="BS5" s="385"/>
      <c r="BT5" s="385"/>
      <c r="BU5" s="385"/>
      <c r="BV5" s="385"/>
      <c r="BW5" s="385"/>
      <c r="BX5" s="385"/>
      <c r="BY5" s="385"/>
      <c r="BZ5" s="385"/>
      <c r="CA5" s="385"/>
      <c r="CB5" s="385"/>
      <c r="CC5" s="385"/>
      <c r="CD5" s="385"/>
      <c r="CE5" s="385"/>
      <c r="CF5" s="385"/>
      <c r="CG5" s="385"/>
      <c r="CH5" s="385"/>
      <c r="CI5" s="385"/>
      <c r="CJ5" s="385"/>
      <c r="CK5" s="385"/>
      <c r="CL5" s="385"/>
      <c r="CM5" s="385"/>
      <c r="CN5" s="385"/>
      <c r="CO5" s="385"/>
      <c r="CP5" s="385"/>
      <c r="CQ5" s="385"/>
      <c r="CR5" s="385"/>
      <c r="CS5" s="385"/>
      <c r="CT5" s="385"/>
      <c r="CU5" s="385"/>
      <c r="CV5" s="385"/>
      <c r="CW5" s="385"/>
      <c r="CX5" s="385"/>
      <c r="CY5" s="385"/>
      <c r="CZ5" s="385"/>
      <c r="DA5" s="385"/>
      <c r="DB5" s="385"/>
      <c r="DC5" s="385"/>
      <c r="DD5" s="385"/>
      <c r="DE5" s="385"/>
      <c r="DF5" s="385"/>
      <c r="DG5" s="385"/>
      <c r="DH5" s="385"/>
      <c r="DI5" s="385"/>
      <c r="DJ5" s="385"/>
      <c r="DK5" s="385"/>
      <c r="DL5" s="385"/>
      <c r="DM5" s="385"/>
      <c r="DN5" s="385"/>
      <c r="DO5" s="385"/>
      <c r="DP5" s="385"/>
      <c r="DQ5" s="385"/>
      <c r="DR5" s="385"/>
      <c r="DS5" s="385"/>
      <c r="DT5" s="385"/>
      <c r="DU5" s="385"/>
      <c r="DV5" s="385"/>
      <c r="DW5" s="385"/>
      <c r="DX5" s="385"/>
      <c r="DY5" s="385"/>
      <c r="DZ5" s="385"/>
      <c r="EA5" s="385"/>
      <c r="EB5" s="385"/>
      <c r="EC5" s="385"/>
      <c r="ED5" s="385"/>
      <c r="EE5" s="385"/>
      <c r="EF5" s="385"/>
      <c r="EG5" s="385"/>
      <c r="EH5" s="385"/>
      <c r="EI5" s="385"/>
      <c r="EJ5" s="385"/>
      <c r="EK5" s="385"/>
      <c r="EL5" s="385"/>
      <c r="EM5" s="385"/>
      <c r="EN5" s="385"/>
      <c r="EO5" s="385"/>
      <c r="EP5" s="385"/>
      <c r="EQ5" s="385"/>
      <c r="ER5" s="385"/>
      <c r="ES5" s="385"/>
      <c r="ET5" s="385"/>
      <c r="EU5" s="385"/>
      <c r="EV5" s="385"/>
      <c r="EW5" s="385"/>
      <c r="EX5" s="385"/>
      <c r="EY5" s="385"/>
      <c r="EZ5" s="385"/>
      <c r="FA5" s="385"/>
      <c r="FB5" s="385"/>
      <c r="FC5" s="385"/>
      <c r="FD5" s="385"/>
      <c r="FE5" s="385"/>
      <c r="FF5" s="385"/>
      <c r="FG5" s="385"/>
      <c r="FH5" s="385"/>
      <c r="FI5" s="385"/>
      <c r="FJ5" s="385"/>
      <c r="FK5" s="385"/>
      <c r="FL5" s="385"/>
      <c r="FM5" s="385"/>
      <c r="FN5" s="385"/>
      <c r="FO5" s="385"/>
      <c r="FP5" s="385"/>
      <c r="FQ5" s="385"/>
      <c r="FR5" s="385"/>
      <c r="FS5" s="385"/>
      <c r="FT5" s="385"/>
      <c r="FU5" s="385"/>
      <c r="FV5" s="385"/>
      <c r="FW5" s="385"/>
      <c r="FX5" s="385"/>
      <c r="FY5" s="385"/>
      <c r="FZ5" s="385"/>
      <c r="GA5" s="385"/>
      <c r="GB5" s="385"/>
      <c r="GC5" s="385"/>
      <c r="GD5" s="385"/>
      <c r="GE5" s="385"/>
    </row>
    <row r="6" spans="1:187" s="386" customFormat="1" x14ac:dyDescent="0.25">
      <c r="A6" s="695"/>
      <c r="B6" s="579" t="s">
        <v>160</v>
      </c>
      <c r="C6" s="562">
        <v>101.50846762879208</v>
      </c>
      <c r="D6" s="563">
        <v>101.55211131616088</v>
      </c>
      <c r="E6" s="563">
        <v>101.40344536987996</v>
      </c>
      <c r="F6" s="563">
        <v>100.9794582192967</v>
      </c>
      <c r="G6" s="563">
        <v>101.4996638137295</v>
      </c>
      <c r="H6" s="563">
        <v>101.4704051391636</v>
      </c>
      <c r="I6" s="563">
        <v>100.95664567508626</v>
      </c>
      <c r="J6" s="554">
        <v>100</v>
      </c>
      <c r="K6" s="563">
        <v>97.797293866718348</v>
      </c>
      <c r="L6" s="563">
        <v>96.200563781953605</v>
      </c>
      <c r="M6" s="563">
        <v>94.846007221457626</v>
      </c>
      <c r="N6" s="563">
        <v>93.492912898036082</v>
      </c>
      <c r="O6" s="563">
        <v>92.823310764857794</v>
      </c>
      <c r="P6" s="563">
        <v>92.480331249485616</v>
      </c>
      <c r="Q6" s="563">
        <v>92.613379247192285</v>
      </c>
      <c r="R6" s="563">
        <v>92.859324361583205</v>
      </c>
      <c r="S6" s="563">
        <v>93.118791149789118</v>
      </c>
      <c r="T6" s="563">
        <v>93.519259310912972</v>
      </c>
      <c r="U6" s="563">
        <v>94.084486403936396</v>
      </c>
      <c r="V6" s="563">
        <v>94.811556445061186</v>
      </c>
      <c r="W6" s="563">
        <v>95.711792163329974</v>
      </c>
      <c r="X6" s="564">
        <v>96.778166639242514</v>
      </c>
      <c r="Y6" s="563">
        <v>97.745948305634968</v>
      </c>
      <c r="Z6" s="563">
        <v>98.723407788691304</v>
      </c>
      <c r="AA6" s="563">
        <v>99.710641866578243</v>
      </c>
      <c r="AB6" s="563">
        <v>100.70774828524405</v>
      </c>
      <c r="AC6" s="563">
        <v>101.71482576809649</v>
      </c>
      <c r="AD6" s="563">
        <v>102.73197402577746</v>
      </c>
      <c r="AE6" s="563">
        <v>103.75929376603524</v>
      </c>
      <c r="AF6" s="563">
        <v>104.79688670369559</v>
      </c>
      <c r="AG6" s="563">
        <v>105.84485557073255</v>
      </c>
      <c r="AH6" s="563">
        <v>106.90330412643988</v>
      </c>
      <c r="AI6" s="563">
        <v>107.97233716770428</v>
      </c>
      <c r="AJ6" s="563">
        <v>109.05206053938132</v>
      </c>
      <c r="AK6" s="563">
        <v>110.14258114477514</v>
      </c>
      <c r="AL6" s="563">
        <v>111.24400695622288</v>
      </c>
      <c r="AM6" s="563">
        <v>112.3564470257851</v>
      </c>
      <c r="AN6" s="563">
        <v>113.48001149604296</v>
      </c>
      <c r="AO6" s="563">
        <v>114.61481161100342</v>
      </c>
      <c r="AP6" s="563">
        <v>115.76095972711346</v>
      </c>
      <c r="AQ6" s="563">
        <v>116.91856932438458</v>
      </c>
      <c r="AR6" s="563">
        <v>118.08775501762845</v>
      </c>
      <c r="AS6" s="563">
        <v>119.26863256780472</v>
      </c>
      <c r="AT6" s="563">
        <v>120.46131889348278</v>
      </c>
      <c r="AU6" s="563">
        <v>121.66593208241763</v>
      </c>
      <c r="AV6" s="563">
        <v>122.88259140324182</v>
      </c>
      <c r="AW6" s="563">
        <v>124.11141731727423</v>
      </c>
      <c r="AX6" s="563">
        <v>125.35253149044699</v>
      </c>
      <c r="AY6" s="563">
        <v>126.60605680535144</v>
      </c>
      <c r="AZ6" s="563">
        <v>127.87211737340498</v>
      </c>
      <c r="BA6" s="563">
        <v>129.15083854713905</v>
      </c>
      <c r="BB6" s="563">
        <v>130.44234693261043</v>
      </c>
      <c r="BC6" s="563">
        <v>131.74677040193652</v>
      </c>
      <c r="BD6" s="563">
        <v>133.06423810595592</v>
      </c>
      <c r="BE6" s="565">
        <v>134.39488048701548</v>
      </c>
      <c r="BF6" s="385"/>
      <c r="BG6" s="385"/>
      <c r="BH6" s="385"/>
      <c r="BI6" s="385"/>
      <c r="BJ6" s="385"/>
      <c r="BK6" s="385"/>
      <c r="BL6" s="385"/>
      <c r="BM6" s="385"/>
      <c r="BN6" s="385"/>
      <c r="BO6" s="385"/>
      <c r="BP6" s="385"/>
      <c r="BQ6" s="385"/>
      <c r="BR6" s="385"/>
      <c r="BS6" s="385"/>
      <c r="BT6" s="385"/>
      <c r="BU6" s="385"/>
      <c r="BV6" s="385"/>
      <c r="BW6" s="385"/>
      <c r="BX6" s="385"/>
      <c r="BY6" s="385"/>
      <c r="BZ6" s="385"/>
      <c r="CA6" s="385"/>
      <c r="CB6" s="385"/>
      <c r="CC6" s="385"/>
      <c r="CD6" s="385"/>
      <c r="CE6" s="385"/>
      <c r="CF6" s="385"/>
      <c r="CG6" s="385"/>
      <c r="CH6" s="385"/>
      <c r="CI6" s="385"/>
      <c r="CJ6" s="385"/>
      <c r="CK6" s="385"/>
      <c r="CL6" s="385"/>
      <c r="CM6" s="385"/>
      <c r="CN6" s="385"/>
      <c r="CO6" s="385"/>
      <c r="CP6" s="385"/>
      <c r="CQ6" s="385"/>
      <c r="CR6" s="385"/>
      <c r="CS6" s="385"/>
      <c r="CT6" s="385"/>
      <c r="CU6" s="385"/>
      <c r="CV6" s="385"/>
      <c r="CW6" s="385"/>
      <c r="CX6" s="385"/>
      <c r="CY6" s="385"/>
      <c r="CZ6" s="385"/>
      <c r="DA6" s="385"/>
      <c r="DB6" s="385"/>
      <c r="DC6" s="385"/>
      <c r="DD6" s="385"/>
      <c r="DE6" s="385"/>
      <c r="DF6" s="385"/>
      <c r="DG6" s="385"/>
      <c r="DH6" s="385"/>
      <c r="DI6" s="385"/>
      <c r="DJ6" s="385"/>
      <c r="DK6" s="385"/>
      <c r="DL6" s="385"/>
      <c r="DM6" s="385"/>
      <c r="DN6" s="385"/>
      <c r="DO6" s="385"/>
      <c r="DP6" s="385"/>
      <c r="DQ6" s="385"/>
      <c r="DR6" s="385"/>
      <c r="DS6" s="385"/>
      <c r="DT6" s="385"/>
      <c r="DU6" s="385"/>
      <c r="DV6" s="385"/>
      <c r="DW6" s="385"/>
      <c r="DX6" s="385"/>
      <c r="DY6" s="385"/>
      <c r="DZ6" s="385"/>
      <c r="EA6" s="385"/>
      <c r="EB6" s="385"/>
      <c r="EC6" s="385"/>
      <c r="ED6" s="385"/>
      <c r="EE6" s="385"/>
      <c r="EF6" s="385"/>
      <c r="EG6" s="385"/>
      <c r="EH6" s="385"/>
      <c r="EI6" s="385"/>
      <c r="EJ6" s="385"/>
      <c r="EK6" s="385"/>
      <c r="EL6" s="385"/>
      <c r="EM6" s="385"/>
      <c r="EN6" s="385"/>
      <c r="EO6" s="385"/>
      <c r="EP6" s="385"/>
      <c r="EQ6" s="385"/>
      <c r="ER6" s="385"/>
      <c r="ES6" s="385"/>
      <c r="ET6" s="385"/>
      <c r="EU6" s="385"/>
      <c r="EV6" s="385"/>
      <c r="EW6" s="385"/>
      <c r="EX6" s="385"/>
      <c r="EY6" s="385"/>
      <c r="EZ6" s="385"/>
      <c r="FA6" s="385"/>
      <c r="FB6" s="385"/>
      <c r="FC6" s="385"/>
      <c r="FD6" s="385"/>
      <c r="FE6" s="385"/>
      <c r="FF6" s="385"/>
      <c r="FG6" s="385"/>
      <c r="FH6" s="385"/>
      <c r="FI6" s="385"/>
      <c r="FJ6" s="385"/>
      <c r="FK6" s="385"/>
      <c r="FL6" s="385"/>
      <c r="FM6" s="385"/>
      <c r="FN6" s="385"/>
      <c r="FO6" s="385"/>
      <c r="FP6" s="385"/>
      <c r="FQ6" s="385"/>
      <c r="FR6" s="385"/>
      <c r="FS6" s="385"/>
      <c r="FT6" s="385"/>
      <c r="FU6" s="385"/>
      <c r="FV6" s="385"/>
      <c r="FW6" s="385"/>
      <c r="FX6" s="385"/>
      <c r="FY6" s="385"/>
      <c r="FZ6" s="385"/>
      <c r="GA6" s="385"/>
      <c r="GB6" s="385"/>
      <c r="GC6" s="385"/>
      <c r="GD6" s="385"/>
      <c r="GE6" s="385"/>
    </row>
    <row r="7" spans="1:187" s="386" customFormat="1" x14ac:dyDescent="0.25">
      <c r="A7" s="695" t="s">
        <v>175</v>
      </c>
      <c r="B7" s="579" t="s">
        <v>159</v>
      </c>
      <c r="C7" s="562">
        <v>108.05587460958351</v>
      </c>
      <c r="D7" s="563">
        <v>106.9456383954562</v>
      </c>
      <c r="E7" s="563">
        <v>105.81677758549552</v>
      </c>
      <c r="F7" s="563">
        <v>106.64489076667267</v>
      </c>
      <c r="G7" s="563">
        <v>107.92129132845952</v>
      </c>
      <c r="H7" s="563">
        <v>107.93447404799446</v>
      </c>
      <c r="I7" s="563">
        <v>102.63103872505278</v>
      </c>
      <c r="J7" s="563">
        <v>100</v>
      </c>
      <c r="K7" s="563">
        <v>99.999999999999986</v>
      </c>
      <c r="L7" s="563">
        <v>100</v>
      </c>
      <c r="M7" s="563">
        <v>100.00000000000001</v>
      </c>
      <c r="N7" s="563">
        <v>100</v>
      </c>
      <c r="O7" s="563">
        <v>100.2</v>
      </c>
      <c r="P7" s="563">
        <v>100.60080000000001</v>
      </c>
      <c r="Q7" s="563">
        <v>101.20440480000002</v>
      </c>
      <c r="R7" s="563">
        <v>102.01404003840001</v>
      </c>
      <c r="S7" s="563">
        <v>103.03418043878401</v>
      </c>
      <c r="T7" s="563">
        <v>104.06452224317187</v>
      </c>
      <c r="U7" s="563">
        <v>105.10516746560356</v>
      </c>
      <c r="V7" s="563">
        <v>106.15621914025961</v>
      </c>
      <c r="W7" s="563">
        <v>107.21778133166221</v>
      </c>
      <c r="X7" s="564">
        <v>108.28995914497882</v>
      </c>
      <c r="Y7" s="563">
        <v>109.37285873642863</v>
      </c>
      <c r="Z7" s="563">
        <v>110.46658732379291</v>
      </c>
      <c r="AA7" s="563">
        <v>111.57125319703086</v>
      </c>
      <c r="AB7" s="563">
        <v>112.68696572900119</v>
      </c>
      <c r="AC7" s="563">
        <v>113.81383538629122</v>
      </c>
      <c r="AD7" s="563">
        <v>114.95197374015413</v>
      </c>
      <c r="AE7" s="563">
        <v>116.10149347755566</v>
      </c>
      <c r="AF7" s="563">
        <v>117.26250841233123</v>
      </c>
      <c r="AG7" s="563">
        <v>118.43513349645454</v>
      </c>
      <c r="AH7" s="563">
        <v>119.6194848314191</v>
      </c>
      <c r="AI7" s="563">
        <v>120.81567967973332</v>
      </c>
      <c r="AJ7" s="563">
        <v>122.02383647653063</v>
      </c>
      <c r="AK7" s="563">
        <v>123.24407484129594</v>
      </c>
      <c r="AL7" s="563">
        <v>124.4765155897089</v>
      </c>
      <c r="AM7" s="563">
        <v>125.72128074560598</v>
      </c>
      <c r="AN7" s="563">
        <v>126.97849355306207</v>
      </c>
      <c r="AO7" s="563">
        <v>128.24827848859269</v>
      </c>
      <c r="AP7" s="563">
        <v>129.53076127347862</v>
      </c>
      <c r="AQ7" s="563">
        <v>130.82606888621342</v>
      </c>
      <c r="AR7" s="563">
        <v>132.13432957507558</v>
      </c>
      <c r="AS7" s="563">
        <v>133.45567287082631</v>
      </c>
      <c r="AT7" s="563">
        <v>134.7902295995346</v>
      </c>
      <c r="AU7" s="563">
        <v>136.13813189552997</v>
      </c>
      <c r="AV7" s="563">
        <v>137.49951321448526</v>
      </c>
      <c r="AW7" s="563">
        <v>138.87450834663014</v>
      </c>
      <c r="AX7" s="563">
        <v>140.26325343009643</v>
      </c>
      <c r="AY7" s="563">
        <v>141.66588596439738</v>
      </c>
      <c r="AZ7" s="563">
        <v>143.08254482404135</v>
      </c>
      <c r="BA7" s="563">
        <v>144.5133702722818</v>
      </c>
      <c r="BB7" s="563">
        <v>145.95850397500459</v>
      </c>
      <c r="BC7" s="563">
        <v>147.41808901475466</v>
      </c>
      <c r="BD7" s="563">
        <v>148.89226990490221</v>
      </c>
      <c r="BE7" s="565">
        <v>150.38119260395123</v>
      </c>
      <c r="BF7" s="385"/>
      <c r="BG7" s="385"/>
      <c r="BH7" s="385"/>
      <c r="BI7" s="385"/>
      <c r="BJ7" s="385"/>
      <c r="BK7" s="385"/>
      <c r="BL7" s="385"/>
      <c r="BM7" s="385"/>
      <c r="BN7" s="385"/>
      <c r="BO7" s="385"/>
      <c r="BP7" s="385"/>
      <c r="BQ7" s="385"/>
      <c r="BR7" s="385"/>
      <c r="BS7" s="385"/>
      <c r="BT7" s="385"/>
      <c r="BU7" s="385"/>
      <c r="BV7" s="385"/>
      <c r="BW7" s="385"/>
      <c r="BX7" s="385"/>
      <c r="BY7" s="385"/>
      <c r="BZ7" s="385"/>
      <c r="CA7" s="385"/>
      <c r="CB7" s="385"/>
      <c r="CC7" s="385"/>
      <c r="CD7" s="385"/>
      <c r="CE7" s="385"/>
      <c r="CF7" s="385"/>
      <c r="CG7" s="385"/>
      <c r="CH7" s="385"/>
      <c r="CI7" s="385"/>
      <c r="CJ7" s="385"/>
      <c r="CK7" s="385"/>
      <c r="CL7" s="385"/>
      <c r="CM7" s="385"/>
      <c r="CN7" s="385"/>
      <c r="CO7" s="385"/>
      <c r="CP7" s="385"/>
      <c r="CQ7" s="385"/>
      <c r="CR7" s="385"/>
      <c r="CS7" s="385"/>
      <c r="CT7" s="385"/>
      <c r="CU7" s="385"/>
      <c r="CV7" s="385"/>
      <c r="CW7" s="385"/>
      <c r="CX7" s="385"/>
      <c r="CY7" s="385"/>
      <c r="CZ7" s="385"/>
      <c r="DA7" s="385"/>
      <c r="DB7" s="385"/>
      <c r="DC7" s="385"/>
      <c r="DD7" s="385"/>
      <c r="DE7" s="385"/>
      <c r="DF7" s="385"/>
      <c r="DG7" s="385"/>
      <c r="DH7" s="385"/>
      <c r="DI7" s="385"/>
      <c r="DJ7" s="385"/>
      <c r="DK7" s="385"/>
      <c r="DL7" s="385"/>
      <c r="DM7" s="385"/>
      <c r="DN7" s="385"/>
      <c r="DO7" s="385"/>
      <c r="DP7" s="385"/>
      <c r="DQ7" s="385"/>
      <c r="DR7" s="385"/>
      <c r="DS7" s="385"/>
      <c r="DT7" s="385"/>
      <c r="DU7" s="385"/>
      <c r="DV7" s="385"/>
      <c r="DW7" s="385"/>
      <c r="DX7" s="385"/>
      <c r="DY7" s="385"/>
      <c r="DZ7" s="385"/>
      <c r="EA7" s="385"/>
      <c r="EB7" s="385"/>
      <c r="EC7" s="385"/>
      <c r="ED7" s="385"/>
      <c r="EE7" s="385"/>
      <c r="EF7" s="385"/>
      <c r="EG7" s="385"/>
      <c r="EH7" s="385"/>
      <c r="EI7" s="385"/>
      <c r="EJ7" s="385"/>
      <c r="EK7" s="385"/>
      <c r="EL7" s="385"/>
      <c r="EM7" s="385"/>
      <c r="EN7" s="385"/>
      <c r="EO7" s="385"/>
      <c r="EP7" s="385"/>
      <c r="EQ7" s="385"/>
      <c r="ER7" s="385"/>
      <c r="ES7" s="385"/>
      <c r="ET7" s="385"/>
      <c r="EU7" s="385"/>
      <c r="EV7" s="385"/>
      <c r="EW7" s="385"/>
      <c r="EX7" s="385"/>
      <c r="EY7" s="385"/>
      <c r="EZ7" s="385"/>
      <c r="FA7" s="385"/>
      <c r="FB7" s="385"/>
      <c r="FC7" s="385"/>
      <c r="FD7" s="385"/>
      <c r="FE7" s="385"/>
      <c r="FF7" s="385"/>
      <c r="FG7" s="385"/>
      <c r="FH7" s="385"/>
      <c r="FI7" s="385"/>
      <c r="FJ7" s="385"/>
      <c r="FK7" s="385"/>
      <c r="FL7" s="385"/>
      <c r="FM7" s="385"/>
      <c r="FN7" s="385"/>
      <c r="FO7" s="385"/>
      <c r="FP7" s="385"/>
      <c r="FQ7" s="385"/>
      <c r="FR7" s="385"/>
      <c r="FS7" s="385"/>
      <c r="FT7" s="385"/>
      <c r="FU7" s="385"/>
      <c r="FV7" s="385"/>
      <c r="FW7" s="385"/>
      <c r="FX7" s="385"/>
      <c r="FY7" s="385"/>
      <c r="FZ7" s="385"/>
      <c r="GA7" s="385"/>
      <c r="GB7" s="385"/>
      <c r="GC7" s="385"/>
      <c r="GD7" s="385"/>
      <c r="GE7" s="385"/>
    </row>
    <row r="8" spans="1:187" s="386" customFormat="1" x14ac:dyDescent="0.25">
      <c r="A8" s="695"/>
      <c r="B8" s="579" t="s">
        <v>160</v>
      </c>
      <c r="C8" s="562">
        <v>97.446151327938367</v>
      </c>
      <c r="D8" s="563">
        <v>96.444926299475057</v>
      </c>
      <c r="E8" s="563">
        <v>98.690393926776196</v>
      </c>
      <c r="F8" s="563">
        <v>100.83438955469053</v>
      </c>
      <c r="G8" s="563">
        <v>101.4996638137295</v>
      </c>
      <c r="H8" s="563">
        <v>101.4704051391636</v>
      </c>
      <c r="I8" s="563">
        <v>100.95664567508626</v>
      </c>
      <c r="J8" s="554">
        <v>100</v>
      </c>
      <c r="K8" s="563">
        <v>99.999999999999986</v>
      </c>
      <c r="L8" s="563">
        <v>100</v>
      </c>
      <c r="M8" s="563">
        <v>100.00000000000001</v>
      </c>
      <c r="N8" s="563">
        <v>100</v>
      </c>
      <c r="O8" s="563">
        <v>100.2</v>
      </c>
      <c r="P8" s="563">
        <v>100.60080000000001</v>
      </c>
      <c r="Q8" s="563">
        <v>101.20440480000002</v>
      </c>
      <c r="R8" s="563">
        <v>102.01404003840001</v>
      </c>
      <c r="S8" s="563">
        <v>103.03418043878401</v>
      </c>
      <c r="T8" s="563">
        <v>104.06452224317187</v>
      </c>
      <c r="U8" s="563">
        <v>105.10516746560356</v>
      </c>
      <c r="V8" s="563">
        <v>106.15621914025961</v>
      </c>
      <c r="W8" s="563">
        <v>107.21778133166221</v>
      </c>
      <c r="X8" s="564">
        <v>108.28995914497882</v>
      </c>
      <c r="Y8" s="563">
        <v>109.37285873642863</v>
      </c>
      <c r="Z8" s="563">
        <v>110.46658732379291</v>
      </c>
      <c r="AA8" s="563">
        <v>111.57125319703086</v>
      </c>
      <c r="AB8" s="563">
        <v>112.68696572900119</v>
      </c>
      <c r="AC8" s="563">
        <v>113.81383538629122</v>
      </c>
      <c r="AD8" s="563">
        <v>114.95197374015413</v>
      </c>
      <c r="AE8" s="563">
        <v>116.10149347755566</v>
      </c>
      <c r="AF8" s="563">
        <v>117.26250841233123</v>
      </c>
      <c r="AG8" s="563">
        <v>118.43513349645454</v>
      </c>
      <c r="AH8" s="563">
        <v>119.6194848314191</v>
      </c>
      <c r="AI8" s="563">
        <v>120.81567967973332</v>
      </c>
      <c r="AJ8" s="563">
        <v>122.02383647653063</v>
      </c>
      <c r="AK8" s="563">
        <v>123.24407484129594</v>
      </c>
      <c r="AL8" s="563">
        <v>124.4765155897089</v>
      </c>
      <c r="AM8" s="563">
        <v>125.72128074560598</v>
      </c>
      <c r="AN8" s="563">
        <v>126.97849355306207</v>
      </c>
      <c r="AO8" s="563">
        <v>128.24827848859269</v>
      </c>
      <c r="AP8" s="563">
        <v>129.53076127347862</v>
      </c>
      <c r="AQ8" s="563">
        <v>130.82606888621342</v>
      </c>
      <c r="AR8" s="563">
        <v>132.13432957507558</v>
      </c>
      <c r="AS8" s="563">
        <v>133.45567287082631</v>
      </c>
      <c r="AT8" s="563">
        <v>134.7902295995346</v>
      </c>
      <c r="AU8" s="563">
        <v>136.13813189552997</v>
      </c>
      <c r="AV8" s="563">
        <v>137.49951321448526</v>
      </c>
      <c r="AW8" s="563">
        <v>138.87450834663014</v>
      </c>
      <c r="AX8" s="563">
        <v>140.26325343009643</v>
      </c>
      <c r="AY8" s="563">
        <v>141.66588596439738</v>
      </c>
      <c r="AZ8" s="563">
        <v>143.08254482404135</v>
      </c>
      <c r="BA8" s="563">
        <v>144.5133702722818</v>
      </c>
      <c r="BB8" s="563">
        <v>145.95850397500459</v>
      </c>
      <c r="BC8" s="563">
        <v>147.41808901475466</v>
      </c>
      <c r="BD8" s="563">
        <v>148.89226990490221</v>
      </c>
      <c r="BE8" s="565">
        <v>150.38119260395123</v>
      </c>
      <c r="BF8" s="385"/>
      <c r="BG8" s="385"/>
      <c r="BH8" s="385"/>
      <c r="BI8" s="385"/>
      <c r="BJ8" s="385"/>
      <c r="BK8" s="385"/>
      <c r="BL8" s="385"/>
      <c r="BM8" s="385"/>
      <c r="BN8" s="385"/>
      <c r="BO8" s="385"/>
      <c r="BP8" s="385"/>
      <c r="BQ8" s="385"/>
      <c r="BR8" s="385"/>
      <c r="BS8" s="385"/>
      <c r="BT8" s="385"/>
      <c r="BU8" s="385"/>
      <c r="BV8" s="385"/>
      <c r="BW8" s="385"/>
      <c r="BX8" s="385"/>
      <c r="BY8" s="385"/>
      <c r="BZ8" s="385"/>
      <c r="CA8" s="385"/>
      <c r="CB8" s="385"/>
      <c r="CC8" s="385"/>
      <c r="CD8" s="385"/>
      <c r="CE8" s="385"/>
      <c r="CF8" s="385"/>
      <c r="CG8" s="385"/>
      <c r="CH8" s="385"/>
      <c r="CI8" s="385"/>
      <c r="CJ8" s="385"/>
      <c r="CK8" s="385"/>
      <c r="CL8" s="385"/>
      <c r="CM8" s="385"/>
      <c r="CN8" s="385"/>
      <c r="CO8" s="385"/>
      <c r="CP8" s="385"/>
      <c r="CQ8" s="385"/>
      <c r="CR8" s="385"/>
      <c r="CS8" s="385"/>
      <c r="CT8" s="385"/>
      <c r="CU8" s="385"/>
      <c r="CV8" s="385"/>
      <c r="CW8" s="385"/>
      <c r="CX8" s="385"/>
      <c r="CY8" s="385"/>
      <c r="CZ8" s="385"/>
      <c r="DA8" s="385"/>
      <c r="DB8" s="385"/>
      <c r="DC8" s="385"/>
      <c r="DD8" s="385"/>
      <c r="DE8" s="385"/>
      <c r="DF8" s="385"/>
      <c r="DG8" s="385"/>
      <c r="DH8" s="385"/>
      <c r="DI8" s="385"/>
      <c r="DJ8" s="385"/>
      <c r="DK8" s="385"/>
      <c r="DL8" s="385"/>
      <c r="DM8" s="385"/>
      <c r="DN8" s="385"/>
      <c r="DO8" s="385"/>
      <c r="DP8" s="385"/>
      <c r="DQ8" s="385"/>
      <c r="DR8" s="385"/>
      <c r="DS8" s="385"/>
      <c r="DT8" s="385"/>
      <c r="DU8" s="385"/>
      <c r="DV8" s="385"/>
      <c r="DW8" s="385"/>
      <c r="DX8" s="385"/>
      <c r="DY8" s="385"/>
      <c r="DZ8" s="385"/>
      <c r="EA8" s="385"/>
      <c r="EB8" s="385"/>
      <c r="EC8" s="385"/>
      <c r="ED8" s="385"/>
      <c r="EE8" s="385"/>
      <c r="EF8" s="385"/>
      <c r="EG8" s="385"/>
      <c r="EH8" s="385"/>
      <c r="EI8" s="385"/>
      <c r="EJ8" s="385"/>
      <c r="EK8" s="385"/>
      <c r="EL8" s="385"/>
      <c r="EM8" s="385"/>
      <c r="EN8" s="385"/>
      <c r="EO8" s="385"/>
      <c r="EP8" s="385"/>
      <c r="EQ8" s="385"/>
      <c r="ER8" s="385"/>
      <c r="ES8" s="385"/>
      <c r="ET8" s="385"/>
      <c r="EU8" s="385"/>
      <c r="EV8" s="385"/>
      <c r="EW8" s="385"/>
      <c r="EX8" s="385"/>
      <c r="EY8" s="385"/>
      <c r="EZ8" s="385"/>
      <c r="FA8" s="385"/>
      <c r="FB8" s="385"/>
      <c r="FC8" s="385"/>
      <c r="FD8" s="385"/>
      <c r="FE8" s="385"/>
      <c r="FF8" s="385"/>
      <c r="FG8" s="385"/>
      <c r="FH8" s="385"/>
      <c r="FI8" s="385"/>
      <c r="FJ8" s="385"/>
      <c r="FK8" s="385"/>
      <c r="FL8" s="385"/>
      <c r="FM8" s="385"/>
      <c r="FN8" s="385"/>
      <c r="FO8" s="385"/>
      <c r="FP8" s="385"/>
      <c r="FQ8" s="385"/>
      <c r="FR8" s="385"/>
      <c r="FS8" s="385"/>
      <c r="FT8" s="385"/>
      <c r="FU8" s="385"/>
      <c r="FV8" s="385"/>
      <c r="FW8" s="385"/>
      <c r="FX8" s="385"/>
      <c r="FY8" s="385"/>
      <c r="FZ8" s="385"/>
      <c r="GA8" s="385"/>
      <c r="GB8" s="385"/>
      <c r="GC8" s="385"/>
      <c r="GD8" s="385"/>
      <c r="GE8" s="385"/>
    </row>
    <row r="9" spans="1:187" s="386" customFormat="1" ht="15.75" thickBot="1" x14ac:dyDescent="0.3">
      <c r="A9" s="696" t="s">
        <v>251</v>
      </c>
      <c r="B9" s="697"/>
      <c r="C9" s="566">
        <v>98.939848955379219</v>
      </c>
      <c r="D9" s="567">
        <v>99.939141429828567</v>
      </c>
      <c r="E9" s="567">
        <v>99.719275318682946</v>
      </c>
      <c r="F9" s="567">
        <v>100.925878550039</v>
      </c>
      <c r="G9" s="567">
        <v>96.071343791782127</v>
      </c>
      <c r="H9" s="567">
        <v>99.731661990249037</v>
      </c>
      <c r="I9" s="567">
        <v>100.20040080160321</v>
      </c>
      <c r="J9" s="567">
        <v>100</v>
      </c>
      <c r="K9" s="567">
        <v>100.65</v>
      </c>
      <c r="L9" s="567">
        <v>100.89156000000001</v>
      </c>
      <c r="M9" s="567">
        <v>101.14378890000002</v>
      </c>
      <c r="N9" s="567">
        <v>101.52813529782001</v>
      </c>
      <c r="O9" s="567">
        <v>102.56372227785778</v>
      </c>
      <c r="P9" s="567">
        <v>103.60987224509192</v>
      </c>
      <c r="Q9" s="567">
        <v>104.66669294199185</v>
      </c>
      <c r="R9" s="567">
        <v>105.71335987141178</v>
      </c>
      <c r="S9" s="567">
        <v>106.7704934701259</v>
      </c>
      <c r="T9" s="567">
        <v>107.83819840482717</v>
      </c>
      <c r="U9" s="567">
        <v>108.91658038887545</v>
      </c>
      <c r="V9" s="567">
        <v>110.00574619276421</v>
      </c>
      <c r="W9" s="567">
        <v>111.10580365469184</v>
      </c>
      <c r="X9" s="568">
        <v>112.21686169123876</v>
      </c>
      <c r="Y9" s="567">
        <v>113.33903030815114</v>
      </c>
      <c r="Z9" s="567">
        <v>114.47242061123265</v>
      </c>
      <c r="AA9" s="567">
        <v>115.61714481734498</v>
      </c>
      <c r="AB9" s="567">
        <v>116.77331626551842</v>
      </c>
      <c r="AC9" s="567">
        <v>117.94104942817361</v>
      </c>
      <c r="AD9" s="567">
        <v>119.12045992245535</v>
      </c>
      <c r="AE9" s="567">
        <v>120.3116645216799</v>
      </c>
      <c r="AF9" s="567">
        <v>121.5147811668967</v>
      </c>
      <c r="AG9" s="567">
        <v>122.72992897856565</v>
      </c>
      <c r="AH9" s="567">
        <v>123.9572282683513</v>
      </c>
      <c r="AI9" s="567">
        <v>125.19680055103481</v>
      </c>
      <c r="AJ9" s="567">
        <v>126.44876855654516</v>
      </c>
      <c r="AK9" s="567">
        <v>127.71325624211062</v>
      </c>
      <c r="AL9" s="567">
        <v>128.99038880453173</v>
      </c>
      <c r="AM9" s="567">
        <v>130.28029269257706</v>
      </c>
      <c r="AN9" s="567">
        <v>131.58309561950284</v>
      </c>
      <c r="AO9" s="567">
        <v>132.89892657569789</v>
      </c>
      <c r="AP9" s="567">
        <v>134.22791584145486</v>
      </c>
      <c r="AQ9" s="567">
        <v>135.57019499986939</v>
      </c>
      <c r="AR9" s="567">
        <v>136.92589694986808</v>
      </c>
      <c r="AS9" s="567">
        <v>138.29515591936675</v>
      </c>
      <c r="AT9" s="567">
        <v>139.67810747856041</v>
      </c>
      <c r="AU9" s="567">
        <v>141.074888553346</v>
      </c>
      <c r="AV9" s="567">
        <v>142.48563743887945</v>
      </c>
      <c r="AW9" s="567">
        <v>143.91049381326823</v>
      </c>
      <c r="AX9" s="567">
        <v>145.34959875140092</v>
      </c>
      <c r="AY9" s="567">
        <v>146.80309473891492</v>
      </c>
      <c r="AZ9" s="567">
        <v>148.27112568630409</v>
      </c>
      <c r="BA9" s="567">
        <v>149.75383694316713</v>
      </c>
      <c r="BB9" s="567">
        <v>151.25137531259878</v>
      </c>
      <c r="BC9" s="567">
        <v>152.76388906572475</v>
      </c>
      <c r="BD9" s="567">
        <v>154.291527956382</v>
      </c>
      <c r="BE9" s="569">
        <v>155.83444323594583</v>
      </c>
      <c r="BF9" s="385"/>
      <c r="BG9" s="385"/>
      <c r="BH9" s="385"/>
      <c r="BI9" s="385"/>
      <c r="BJ9" s="385"/>
      <c r="BK9" s="385"/>
      <c r="BL9" s="385"/>
      <c r="BM9" s="385"/>
      <c r="BN9" s="385"/>
      <c r="BO9" s="385"/>
      <c r="BP9" s="385"/>
      <c r="BQ9" s="385"/>
      <c r="BR9" s="385"/>
      <c r="BS9" s="385"/>
      <c r="BT9" s="385"/>
      <c r="BU9" s="385"/>
      <c r="BV9" s="385"/>
      <c r="BW9" s="385"/>
      <c r="BX9" s="385"/>
      <c r="BY9" s="385"/>
      <c r="BZ9" s="385"/>
      <c r="CA9" s="385"/>
      <c r="CB9" s="385"/>
      <c r="CC9" s="385"/>
      <c r="CD9" s="385"/>
      <c r="CE9" s="385"/>
      <c r="CF9" s="385"/>
      <c r="CG9" s="385"/>
      <c r="CH9" s="385"/>
      <c r="CI9" s="385"/>
      <c r="CJ9" s="385"/>
      <c r="CK9" s="385"/>
      <c r="CL9" s="385"/>
      <c r="CM9" s="385"/>
      <c r="CN9" s="385"/>
      <c r="CO9" s="385"/>
      <c r="CP9" s="385"/>
      <c r="CQ9" s="385"/>
      <c r="CR9" s="385"/>
      <c r="CS9" s="385"/>
      <c r="CT9" s="385"/>
      <c r="CU9" s="385"/>
      <c r="CV9" s="385"/>
      <c r="CW9" s="385"/>
      <c r="CX9" s="385"/>
      <c r="CY9" s="385"/>
      <c r="CZ9" s="385"/>
      <c r="DA9" s="385"/>
      <c r="DB9" s="385"/>
      <c r="DC9" s="385"/>
      <c r="DD9" s="385"/>
      <c r="DE9" s="385"/>
      <c r="DF9" s="385"/>
      <c r="DG9" s="385"/>
      <c r="DH9" s="385"/>
      <c r="DI9" s="385"/>
      <c r="DJ9" s="385"/>
      <c r="DK9" s="385"/>
      <c r="DL9" s="385"/>
      <c r="DM9" s="385"/>
      <c r="DN9" s="385"/>
      <c r="DO9" s="385"/>
      <c r="DP9" s="385"/>
      <c r="DQ9" s="385"/>
      <c r="DR9" s="385"/>
      <c r="DS9" s="385"/>
      <c r="DT9" s="385"/>
      <c r="DU9" s="385"/>
      <c r="DV9" s="385"/>
      <c r="DW9" s="385"/>
      <c r="DX9" s="385"/>
      <c r="DY9" s="385"/>
      <c r="DZ9" s="385"/>
      <c r="EA9" s="385"/>
      <c r="EB9" s="385"/>
      <c r="EC9" s="385"/>
      <c r="ED9" s="385"/>
      <c r="EE9" s="385"/>
      <c r="EF9" s="385"/>
      <c r="EG9" s="385"/>
      <c r="EH9" s="385"/>
      <c r="EI9" s="385"/>
      <c r="EJ9" s="385"/>
      <c r="EK9" s="385"/>
      <c r="EL9" s="385"/>
      <c r="EM9" s="385"/>
      <c r="EN9" s="385"/>
      <c r="EO9" s="385"/>
      <c r="EP9" s="385"/>
      <c r="EQ9" s="385"/>
      <c r="ER9" s="385"/>
      <c r="ES9" s="385"/>
      <c r="ET9" s="385"/>
      <c r="EU9" s="385"/>
      <c r="EV9" s="385"/>
      <c r="EW9" s="385"/>
      <c r="EX9" s="385"/>
      <c r="EY9" s="385"/>
      <c r="EZ9" s="385"/>
      <c r="FA9" s="385"/>
      <c r="FB9" s="385"/>
      <c r="FC9" s="385"/>
      <c r="FD9" s="385"/>
      <c r="FE9" s="385"/>
      <c r="FF9" s="385"/>
      <c r="FG9" s="385"/>
      <c r="FH9" s="385"/>
      <c r="FI9" s="385"/>
      <c r="FJ9" s="385"/>
      <c r="FK9" s="385"/>
      <c r="FL9" s="385"/>
      <c r="FM9" s="385"/>
      <c r="FN9" s="385"/>
      <c r="FO9" s="385"/>
      <c r="FP9" s="385"/>
      <c r="FQ9" s="385"/>
      <c r="FR9" s="385"/>
      <c r="FS9" s="385"/>
      <c r="FT9" s="385"/>
      <c r="FU9" s="385"/>
      <c r="FV9" s="385"/>
      <c r="FW9" s="385"/>
      <c r="FX9" s="385"/>
      <c r="FY9" s="385"/>
      <c r="FZ9" s="385"/>
      <c r="GA9" s="385"/>
      <c r="GB9" s="385"/>
      <c r="GC9" s="385"/>
      <c r="GD9" s="385"/>
      <c r="GE9" s="385"/>
    </row>
    <row r="11" spans="1:187" ht="15" customHeight="1" x14ac:dyDescent="0.25">
      <c r="A11" s="382" t="s">
        <v>177</v>
      </c>
      <c r="B11" s="383"/>
      <c r="C11" s="383"/>
      <c r="D11" s="383"/>
      <c r="E11" s="383"/>
    </row>
    <row r="12" spans="1:187" x14ac:dyDescent="0.25">
      <c r="A12" s="384" t="s">
        <v>178</v>
      </c>
      <c r="B12" s="383"/>
      <c r="C12" s="383"/>
      <c r="D12" s="383"/>
      <c r="E12" s="383"/>
      <c r="BE12" s="272"/>
    </row>
    <row r="14" spans="1:187" ht="27" customHeight="1" x14ac:dyDescent="0.25">
      <c r="B14" s="636" t="s">
        <v>179</v>
      </c>
      <c r="C14" s="636"/>
      <c r="D14" s="636"/>
      <c r="G14" s="636" t="s">
        <v>180</v>
      </c>
      <c r="H14" s="636"/>
      <c r="I14" s="636"/>
      <c r="J14" s="636"/>
    </row>
  </sheetData>
  <mergeCells count="5">
    <mergeCell ref="A5:A6"/>
    <mergeCell ref="A7:A8"/>
    <mergeCell ref="A9:B9"/>
    <mergeCell ref="B14:D14"/>
    <mergeCell ref="G14:J14"/>
  </mergeCells>
  <hyperlinks>
    <hyperlink ref="A2" location="SOMMAIRE!A1" display="Retour sommair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E11"/>
  <sheetViews>
    <sheetView workbookViewId="0">
      <selection activeCell="P25" sqref="P25"/>
    </sheetView>
  </sheetViews>
  <sheetFormatPr baseColWidth="10" defaultRowHeight="15" x14ac:dyDescent="0.25"/>
  <cols>
    <col min="2" max="2" width="30.5703125" customWidth="1"/>
    <col min="4" max="4" width="11.42578125" customWidth="1"/>
    <col min="11" max="11" width="11.42578125" customWidth="1"/>
  </cols>
  <sheetData>
    <row r="1" spans="1:57" ht="15.75" x14ac:dyDescent="0.25">
      <c r="A1" s="124" t="s">
        <v>181</v>
      </c>
    </row>
    <row r="2" spans="1:57" s="239" customFormat="1" x14ac:dyDescent="0.25">
      <c r="A2" s="434" t="s">
        <v>197</v>
      </c>
    </row>
    <row r="3" spans="1:57" s="348" customFormat="1" ht="15.75" thickBot="1" x14ac:dyDescent="0.3">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row>
    <row r="4" spans="1:57" s="385" customFormat="1" ht="15.75" thickBot="1" x14ac:dyDescent="0.3">
      <c r="C4" s="546">
        <v>2016</v>
      </c>
      <c r="D4" s="561">
        <v>2017</v>
      </c>
      <c r="E4" s="547">
        <v>2018</v>
      </c>
      <c r="F4" s="561">
        <v>2019</v>
      </c>
      <c r="G4" s="547">
        <v>2020</v>
      </c>
      <c r="H4" s="561">
        <v>2021</v>
      </c>
      <c r="I4" s="547">
        <v>2022</v>
      </c>
      <c r="J4" s="561">
        <v>2023</v>
      </c>
      <c r="K4" s="547">
        <v>2024</v>
      </c>
      <c r="L4" s="561">
        <v>2025</v>
      </c>
      <c r="M4" s="547">
        <v>2026</v>
      </c>
      <c r="N4" s="561">
        <v>2027</v>
      </c>
      <c r="O4" s="547">
        <v>2028</v>
      </c>
      <c r="P4" s="561">
        <v>2029</v>
      </c>
      <c r="Q4" s="547">
        <v>2030</v>
      </c>
      <c r="R4" s="561">
        <v>2031</v>
      </c>
      <c r="S4" s="547">
        <v>2032</v>
      </c>
      <c r="T4" s="561">
        <v>2033</v>
      </c>
      <c r="U4" s="547">
        <v>2034</v>
      </c>
      <c r="V4" s="561">
        <v>2035</v>
      </c>
      <c r="W4" s="547">
        <v>2036</v>
      </c>
      <c r="X4" s="561">
        <v>2037</v>
      </c>
      <c r="Y4" s="547">
        <v>2038</v>
      </c>
      <c r="Z4" s="561">
        <v>2039</v>
      </c>
      <c r="AA4" s="547">
        <v>2040</v>
      </c>
      <c r="AB4" s="561">
        <v>2041</v>
      </c>
      <c r="AC4" s="547">
        <v>2042</v>
      </c>
      <c r="AD4" s="561">
        <v>2043</v>
      </c>
      <c r="AE4" s="547">
        <v>2044</v>
      </c>
      <c r="AF4" s="561">
        <v>2045</v>
      </c>
      <c r="AG4" s="547">
        <v>2046</v>
      </c>
      <c r="AH4" s="561">
        <v>2047</v>
      </c>
      <c r="AI4" s="547">
        <v>2048</v>
      </c>
      <c r="AJ4" s="561">
        <v>2049</v>
      </c>
      <c r="AK4" s="547">
        <v>2050</v>
      </c>
      <c r="AL4" s="561">
        <v>2051</v>
      </c>
      <c r="AM4" s="547">
        <v>2052</v>
      </c>
      <c r="AN4" s="561">
        <v>2053</v>
      </c>
      <c r="AO4" s="547">
        <v>2054</v>
      </c>
      <c r="AP4" s="561">
        <v>2055</v>
      </c>
      <c r="AQ4" s="547">
        <v>2056</v>
      </c>
      <c r="AR4" s="561">
        <v>2057</v>
      </c>
      <c r="AS4" s="547">
        <v>2058</v>
      </c>
      <c r="AT4" s="561">
        <v>2059</v>
      </c>
      <c r="AU4" s="547">
        <v>2060</v>
      </c>
      <c r="AV4" s="561">
        <v>2061</v>
      </c>
      <c r="AW4" s="547">
        <v>2062</v>
      </c>
      <c r="AX4" s="561">
        <v>2063</v>
      </c>
      <c r="AY4" s="547">
        <v>2064</v>
      </c>
      <c r="AZ4" s="561">
        <v>2065</v>
      </c>
      <c r="BA4" s="547">
        <v>2066</v>
      </c>
      <c r="BB4" s="561">
        <v>2067</v>
      </c>
      <c r="BC4" s="547">
        <v>2068</v>
      </c>
      <c r="BD4" s="561">
        <v>2069</v>
      </c>
      <c r="BE4" s="548">
        <v>2070</v>
      </c>
    </row>
    <row r="5" spans="1:57" s="385" customFormat="1" x14ac:dyDescent="0.25">
      <c r="B5" s="217" t="s">
        <v>163</v>
      </c>
      <c r="C5" s="549">
        <v>98.476252462663453</v>
      </c>
      <c r="D5" s="550">
        <v>100.8996010830076</v>
      </c>
      <c r="E5" s="550">
        <v>100.75864456006893</v>
      </c>
      <c r="F5" s="550">
        <v>100.58200998483841</v>
      </c>
      <c r="G5" s="550">
        <v>100.54689626026293</v>
      </c>
      <c r="H5" s="550">
        <v>100.54940438344688</v>
      </c>
      <c r="I5" s="550">
        <v>100</v>
      </c>
      <c r="J5" s="550">
        <v>100</v>
      </c>
      <c r="K5" s="551">
        <v>100</v>
      </c>
      <c r="L5" s="551">
        <v>100</v>
      </c>
      <c r="M5" s="551">
        <v>100</v>
      </c>
      <c r="N5" s="551">
        <v>100</v>
      </c>
      <c r="O5" s="551">
        <v>100</v>
      </c>
      <c r="P5" s="551">
        <v>100</v>
      </c>
      <c r="Q5" s="551">
        <v>100</v>
      </c>
      <c r="R5" s="551">
        <v>100</v>
      </c>
      <c r="S5" s="551">
        <v>100</v>
      </c>
      <c r="T5" s="551">
        <v>100</v>
      </c>
      <c r="U5" s="551">
        <v>100</v>
      </c>
      <c r="V5" s="551">
        <v>100</v>
      </c>
      <c r="W5" s="551">
        <v>100</v>
      </c>
      <c r="X5" s="551">
        <v>99.970000000000013</v>
      </c>
      <c r="Y5" s="551">
        <v>99.970000000000013</v>
      </c>
      <c r="Z5" s="551">
        <v>99.970000000000013</v>
      </c>
      <c r="AA5" s="551">
        <v>99.940009000000018</v>
      </c>
      <c r="AB5" s="551">
        <v>99.830074990100016</v>
      </c>
      <c r="AC5" s="551">
        <v>99.700295892612871</v>
      </c>
      <c r="AD5" s="551">
        <v>99.550745448773952</v>
      </c>
      <c r="AE5" s="551">
        <v>99.411374405145665</v>
      </c>
      <c r="AF5" s="551">
        <v>99.262257343537954</v>
      </c>
      <c r="AG5" s="551">
        <v>99.024027925913472</v>
      </c>
      <c r="AH5" s="551">
        <v>98.796272661683872</v>
      </c>
      <c r="AI5" s="551">
        <v>98.588800489094339</v>
      </c>
      <c r="AJ5" s="551">
        <v>98.421199528262875</v>
      </c>
      <c r="AK5" s="551">
        <v>98.224357129206354</v>
      </c>
      <c r="AL5" s="551">
        <v>98.027908414947944</v>
      </c>
      <c r="AM5" s="551">
        <v>97.871063761484024</v>
      </c>
      <c r="AN5" s="551">
        <v>97.743831378594095</v>
      </c>
      <c r="AO5" s="551">
        <v>97.646087547215501</v>
      </c>
      <c r="AP5" s="551">
        <v>97.577735285932448</v>
      </c>
      <c r="AQ5" s="551">
        <v>97.48015755064651</v>
      </c>
      <c r="AR5" s="551">
        <v>97.402173424605991</v>
      </c>
      <c r="AS5" s="551">
        <v>97.343732120551238</v>
      </c>
      <c r="AT5" s="551">
        <v>97.295060254490977</v>
      </c>
      <c r="AU5" s="551">
        <v>97.236683218338271</v>
      </c>
      <c r="AV5" s="551">
        <v>97.158893871763595</v>
      </c>
      <c r="AW5" s="551">
        <v>97.090882646053359</v>
      </c>
      <c r="AX5" s="551">
        <v>97.032628116465716</v>
      </c>
      <c r="AY5" s="551">
        <v>96.955002013972546</v>
      </c>
      <c r="AZ5" s="551">
        <v>96.838656011555784</v>
      </c>
      <c r="BA5" s="551">
        <v>96.674030296336142</v>
      </c>
      <c r="BB5" s="551">
        <v>96.519351847861984</v>
      </c>
      <c r="BC5" s="551">
        <v>96.364920884905402</v>
      </c>
      <c r="BD5" s="551">
        <v>96.191464027312577</v>
      </c>
      <c r="BE5" s="552">
        <v>95.979842806452481</v>
      </c>
    </row>
    <row r="6" spans="1:57" s="385" customFormat="1" x14ac:dyDescent="0.25">
      <c r="B6" s="208" t="s">
        <v>164</v>
      </c>
      <c r="C6" s="553">
        <v>101.6040485395812</v>
      </c>
      <c r="D6" s="554">
        <v>101.29935642860158</v>
      </c>
      <c r="E6" s="554">
        <v>100.58784048966443</v>
      </c>
      <c r="F6" s="554">
        <v>100.54021929201591</v>
      </c>
      <c r="G6" s="554">
        <v>100.41151504753333</v>
      </c>
      <c r="H6" s="554">
        <v>99.981264421888511</v>
      </c>
      <c r="I6" s="554">
        <v>99.908684184758343</v>
      </c>
      <c r="J6" s="555">
        <v>100</v>
      </c>
      <c r="K6" s="554">
        <v>100.15980267667291</v>
      </c>
      <c r="L6" s="554">
        <v>100.36526326096664</v>
      </c>
      <c r="M6" s="554">
        <v>100.43375012239788</v>
      </c>
      <c r="N6" s="554">
        <v>100.50223698382912</v>
      </c>
      <c r="O6" s="554">
        <v>100.50223698382912</v>
      </c>
      <c r="P6" s="554">
        <v>100.50223698382912</v>
      </c>
      <c r="Q6" s="554">
        <v>100.50223698382912</v>
      </c>
      <c r="R6" s="554">
        <v>100.50223698382912</v>
      </c>
      <c r="S6" s="554">
        <v>100.50223698382912</v>
      </c>
      <c r="T6" s="554">
        <v>100.50223698382912</v>
      </c>
      <c r="U6" s="554">
        <v>100.50223698382912</v>
      </c>
      <c r="V6" s="554">
        <v>100.50223698382912</v>
      </c>
      <c r="W6" s="554">
        <v>100.50223698382912</v>
      </c>
      <c r="X6" s="554">
        <v>100.47208631273396</v>
      </c>
      <c r="Y6" s="554">
        <v>100.47208631273396</v>
      </c>
      <c r="Z6" s="554">
        <v>100.47208631273396</v>
      </c>
      <c r="AA6" s="554">
        <v>100.44194468684016</v>
      </c>
      <c r="AB6" s="554">
        <v>100.33145854768463</v>
      </c>
      <c r="AC6" s="554">
        <v>100.20102765157264</v>
      </c>
      <c r="AD6" s="554">
        <v>100.05072611009528</v>
      </c>
      <c r="AE6" s="554">
        <v>99.910655093541138</v>
      </c>
      <c r="AF6" s="554">
        <v>99.760789110900816</v>
      </c>
      <c r="AG6" s="554">
        <v>99.521363217034661</v>
      </c>
      <c r="AH6" s="554">
        <v>99.292464081635487</v>
      </c>
      <c r="AI6" s="554">
        <v>99.083949907064067</v>
      </c>
      <c r="AJ6" s="554">
        <v>98.915507192222051</v>
      </c>
      <c r="AK6" s="554">
        <v>98.717676177837603</v>
      </c>
      <c r="AL6" s="554">
        <v>98.520240825481935</v>
      </c>
      <c r="AM6" s="554">
        <v>98.362608440161154</v>
      </c>
      <c r="AN6" s="554">
        <v>98.234737049188936</v>
      </c>
      <c r="AO6" s="554">
        <v>98.13650231213974</v>
      </c>
      <c r="AP6" s="554">
        <v>98.06780676052125</v>
      </c>
      <c r="AQ6" s="554">
        <v>97.969738953760725</v>
      </c>
      <c r="AR6" s="554">
        <v>97.891363162597699</v>
      </c>
      <c r="AS6" s="554">
        <v>97.83262834470014</v>
      </c>
      <c r="AT6" s="554">
        <v>97.783712030527809</v>
      </c>
      <c r="AU6" s="554">
        <v>97.725041803309495</v>
      </c>
      <c r="AV6" s="554">
        <v>97.64686176986686</v>
      </c>
      <c r="AW6" s="554">
        <v>97.578508966627965</v>
      </c>
      <c r="AX6" s="554">
        <v>97.519961861247992</v>
      </c>
      <c r="AY6" s="554">
        <v>97.441945891758991</v>
      </c>
      <c r="AZ6" s="554">
        <v>97.325015556688896</v>
      </c>
      <c r="BA6" s="554">
        <v>97.159563030242523</v>
      </c>
      <c r="BB6" s="554">
        <v>97.004107729394136</v>
      </c>
      <c r="BC6" s="554">
        <v>96.8489011570271</v>
      </c>
      <c r="BD6" s="554">
        <v>96.674573134944453</v>
      </c>
      <c r="BE6" s="556">
        <v>96.461889074047576</v>
      </c>
    </row>
    <row r="7" spans="1:57" s="385" customFormat="1" ht="15.75" thickBot="1" x14ac:dyDescent="0.3">
      <c r="B7" s="211" t="s">
        <v>165</v>
      </c>
      <c r="C7" s="557">
        <v>98.476252462663453</v>
      </c>
      <c r="D7" s="558">
        <v>100.8996010830076</v>
      </c>
      <c r="E7" s="558">
        <v>100.75864456006893</v>
      </c>
      <c r="F7" s="558">
        <v>100.58200998483841</v>
      </c>
      <c r="G7" s="558">
        <v>100.54689626026293</v>
      </c>
      <c r="H7" s="558">
        <v>100.54940438344688</v>
      </c>
      <c r="I7" s="558">
        <v>100</v>
      </c>
      <c r="J7" s="559">
        <v>100</v>
      </c>
      <c r="K7" s="558">
        <v>100</v>
      </c>
      <c r="L7" s="558">
        <v>100</v>
      </c>
      <c r="M7" s="558">
        <v>100</v>
      </c>
      <c r="N7" s="558">
        <v>100</v>
      </c>
      <c r="O7" s="558">
        <v>100</v>
      </c>
      <c r="P7" s="558">
        <v>100</v>
      </c>
      <c r="Q7" s="558">
        <v>100</v>
      </c>
      <c r="R7" s="558">
        <v>100</v>
      </c>
      <c r="S7" s="558">
        <v>100</v>
      </c>
      <c r="T7" s="559">
        <v>100</v>
      </c>
      <c r="U7" s="559">
        <v>100</v>
      </c>
      <c r="V7" s="559">
        <v>100</v>
      </c>
      <c r="W7" s="559">
        <v>100</v>
      </c>
      <c r="X7" s="559">
        <v>100</v>
      </c>
      <c r="Y7" s="559">
        <v>100</v>
      </c>
      <c r="Z7" s="559">
        <v>100</v>
      </c>
      <c r="AA7" s="559">
        <v>100</v>
      </c>
      <c r="AB7" s="559">
        <v>100</v>
      </c>
      <c r="AC7" s="559">
        <v>100</v>
      </c>
      <c r="AD7" s="559">
        <v>100</v>
      </c>
      <c r="AE7" s="559">
        <v>100</v>
      </c>
      <c r="AF7" s="559">
        <v>100</v>
      </c>
      <c r="AG7" s="559">
        <v>100</v>
      </c>
      <c r="AH7" s="559">
        <v>100</v>
      </c>
      <c r="AI7" s="559">
        <v>100</v>
      </c>
      <c r="AJ7" s="559">
        <v>100</v>
      </c>
      <c r="AK7" s="559">
        <v>100</v>
      </c>
      <c r="AL7" s="559">
        <v>100</v>
      </c>
      <c r="AM7" s="559">
        <v>100</v>
      </c>
      <c r="AN7" s="559">
        <v>100</v>
      </c>
      <c r="AO7" s="559">
        <v>100</v>
      </c>
      <c r="AP7" s="559">
        <v>100</v>
      </c>
      <c r="AQ7" s="559">
        <v>100</v>
      </c>
      <c r="AR7" s="559">
        <v>100</v>
      </c>
      <c r="AS7" s="559">
        <v>100</v>
      </c>
      <c r="AT7" s="559">
        <v>100</v>
      </c>
      <c r="AU7" s="559">
        <v>100</v>
      </c>
      <c r="AV7" s="559">
        <v>100</v>
      </c>
      <c r="AW7" s="559">
        <v>100</v>
      </c>
      <c r="AX7" s="559">
        <v>100</v>
      </c>
      <c r="AY7" s="559">
        <v>100</v>
      </c>
      <c r="AZ7" s="559">
        <v>100</v>
      </c>
      <c r="BA7" s="559">
        <v>100</v>
      </c>
      <c r="BB7" s="559">
        <v>100</v>
      </c>
      <c r="BC7" s="559">
        <v>100</v>
      </c>
      <c r="BD7" s="559">
        <v>100</v>
      </c>
      <c r="BE7" s="560">
        <v>100</v>
      </c>
    </row>
    <row r="8" spans="1:57" s="348" customFormat="1" x14ac:dyDescent="0.25">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row>
    <row r="9" spans="1:57" s="348" customFormat="1" x14ac:dyDescent="0.25">
      <c r="B9" s="388" t="s">
        <v>182</v>
      </c>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row>
    <row r="10" spans="1:57" s="348" customFormat="1" x14ac:dyDescent="0.25">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row>
    <row r="11" spans="1:57" s="239" customFormat="1" x14ac:dyDescent="0.25"/>
  </sheetData>
  <hyperlinks>
    <hyperlink ref="A2" location="SOMMAIRE!A1" display="Retour sommaire"/>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M33"/>
  <sheetViews>
    <sheetView workbookViewId="0">
      <selection activeCell="P25" sqref="P25"/>
    </sheetView>
  </sheetViews>
  <sheetFormatPr baseColWidth="10" defaultRowHeight="15" x14ac:dyDescent="0.25"/>
  <cols>
    <col min="2" max="2" width="11.7109375" bestFit="1" customWidth="1"/>
    <col min="3" max="3" width="23.7109375" customWidth="1"/>
    <col min="4" max="46" width="11.7109375" bestFit="1" customWidth="1"/>
  </cols>
  <sheetData>
    <row r="1" spans="1:65" ht="15.75" x14ac:dyDescent="0.25">
      <c r="A1" s="124" t="s">
        <v>183</v>
      </c>
    </row>
    <row r="2" spans="1:65" x14ac:dyDescent="0.25">
      <c r="A2" s="434" t="s">
        <v>197</v>
      </c>
    </row>
    <row r="3" spans="1:65" s="239" customFormat="1" ht="15.75" thickBot="1" x14ac:dyDescent="0.3"/>
    <row r="4" spans="1:65" s="349" customFormat="1" ht="15.75" thickBot="1" x14ac:dyDescent="0.3">
      <c r="B4" s="350"/>
      <c r="C4" s="351"/>
      <c r="D4" s="393">
        <v>2010</v>
      </c>
      <c r="E4" s="393">
        <v>2011</v>
      </c>
      <c r="F4" s="393">
        <v>2012</v>
      </c>
      <c r="G4" s="393">
        <v>2013</v>
      </c>
      <c r="H4" s="393">
        <v>2014</v>
      </c>
      <c r="I4" s="393">
        <v>2015</v>
      </c>
      <c r="J4" s="393">
        <v>2016</v>
      </c>
      <c r="K4" s="393">
        <v>2017</v>
      </c>
      <c r="L4" s="393">
        <v>2018</v>
      </c>
      <c r="M4" s="393">
        <v>2019</v>
      </c>
      <c r="N4" s="393">
        <v>2020</v>
      </c>
      <c r="O4" s="393">
        <v>2021</v>
      </c>
      <c r="P4" s="393">
        <v>2022</v>
      </c>
      <c r="Q4" s="393">
        <v>2023</v>
      </c>
      <c r="R4" s="393">
        <v>2024</v>
      </c>
      <c r="S4" s="393">
        <v>2025</v>
      </c>
      <c r="T4" s="393">
        <v>2026</v>
      </c>
      <c r="U4" s="393">
        <v>2027</v>
      </c>
      <c r="V4" s="393">
        <v>2028</v>
      </c>
      <c r="W4" s="393">
        <v>2029</v>
      </c>
      <c r="X4" s="393">
        <v>2030</v>
      </c>
      <c r="Y4" s="393">
        <v>2031</v>
      </c>
      <c r="Z4" s="393">
        <v>2032</v>
      </c>
      <c r="AA4" s="393">
        <v>2033</v>
      </c>
      <c r="AB4" s="393">
        <v>2034</v>
      </c>
      <c r="AC4" s="393">
        <v>2035</v>
      </c>
      <c r="AD4" s="393">
        <v>2036</v>
      </c>
      <c r="AE4" s="393">
        <v>2037</v>
      </c>
      <c r="AF4" s="393">
        <v>2038</v>
      </c>
      <c r="AG4" s="393">
        <v>2039</v>
      </c>
      <c r="AH4" s="393">
        <v>2040</v>
      </c>
      <c r="AI4" s="393">
        <v>2041</v>
      </c>
      <c r="AJ4" s="393">
        <v>2042</v>
      </c>
      <c r="AK4" s="393">
        <v>2043</v>
      </c>
      <c r="AL4" s="393">
        <v>2044</v>
      </c>
      <c r="AM4" s="393">
        <v>2045</v>
      </c>
      <c r="AN4" s="393">
        <v>2046</v>
      </c>
      <c r="AO4" s="393">
        <v>2047</v>
      </c>
      <c r="AP4" s="393">
        <v>2048</v>
      </c>
      <c r="AQ4" s="393">
        <v>2049</v>
      </c>
      <c r="AR4" s="393">
        <v>2050</v>
      </c>
      <c r="AS4" s="393">
        <v>2051</v>
      </c>
      <c r="AT4" s="393">
        <v>2052</v>
      </c>
      <c r="AU4" s="393">
        <v>2053</v>
      </c>
      <c r="AV4" s="393">
        <v>2054</v>
      </c>
      <c r="AW4" s="393">
        <v>2055</v>
      </c>
      <c r="AX4" s="393">
        <v>2056</v>
      </c>
      <c r="AY4" s="393">
        <v>2057</v>
      </c>
      <c r="AZ4" s="393">
        <v>2058</v>
      </c>
      <c r="BA4" s="393">
        <v>2059</v>
      </c>
      <c r="BB4" s="393">
        <v>2060</v>
      </c>
      <c r="BC4" s="393">
        <v>2061</v>
      </c>
      <c r="BD4" s="393">
        <v>2062</v>
      </c>
      <c r="BE4" s="393">
        <v>2063</v>
      </c>
      <c r="BF4" s="393">
        <v>2064</v>
      </c>
      <c r="BG4" s="393">
        <v>2065</v>
      </c>
      <c r="BH4" s="393">
        <v>2066</v>
      </c>
      <c r="BI4" s="393">
        <v>2067</v>
      </c>
      <c r="BJ4" s="393">
        <v>2068</v>
      </c>
      <c r="BK4" s="393">
        <v>2069</v>
      </c>
      <c r="BL4" s="394">
        <v>2070</v>
      </c>
    </row>
    <row r="5" spans="1:65" s="349" customFormat="1" ht="15" customHeight="1" x14ac:dyDescent="0.25">
      <c r="B5" s="698" t="s">
        <v>156</v>
      </c>
      <c r="C5" s="354" t="s">
        <v>16</v>
      </c>
      <c r="D5" s="396">
        <v>0.11706334097071129</v>
      </c>
      <c r="E5" s="396">
        <v>0.11444667502210364</v>
      </c>
      <c r="F5" s="396">
        <v>0.11259901318592043</v>
      </c>
      <c r="G5" s="396">
        <v>0.11219521500393544</v>
      </c>
      <c r="H5" s="396">
        <v>0.11221805218413947</v>
      </c>
      <c r="I5" s="396">
        <v>0.11205869671238451</v>
      </c>
      <c r="J5" s="396">
        <v>0.10996289008037666</v>
      </c>
      <c r="K5" s="396">
        <v>0.11038583691477974</v>
      </c>
      <c r="L5" s="396">
        <v>0.10755982250781394</v>
      </c>
      <c r="M5" s="396">
        <v>0.10532246556817013</v>
      </c>
      <c r="N5" s="397">
        <v>0.11055676919735384</v>
      </c>
      <c r="O5" s="398">
        <v>0.104796139742835</v>
      </c>
      <c r="P5" s="395">
        <v>9.9653180661524565E-2</v>
      </c>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6"/>
      <c r="BJ5" s="396"/>
      <c r="BK5" s="396"/>
      <c r="BL5" s="399"/>
    </row>
    <row r="6" spans="1:65" s="349" customFormat="1" x14ac:dyDescent="0.25">
      <c r="B6" s="699"/>
      <c r="C6" s="360">
        <v>1.6E-2</v>
      </c>
      <c r="D6" s="401"/>
      <c r="E6" s="401"/>
      <c r="F6" s="401"/>
      <c r="G6" s="401"/>
      <c r="H6" s="401"/>
      <c r="I6" s="401"/>
      <c r="J6" s="401"/>
      <c r="K6" s="401"/>
      <c r="L6" s="401"/>
      <c r="M6" s="401"/>
      <c r="N6" s="402"/>
      <c r="O6" s="398"/>
      <c r="P6" s="400">
        <v>9.9653180661524565E-2</v>
      </c>
      <c r="Q6" s="400">
        <v>9.6160552642636926E-2</v>
      </c>
      <c r="R6" s="400">
        <v>9.2634715205176119E-2</v>
      </c>
      <c r="S6" s="400">
        <v>8.9965909506521807E-2</v>
      </c>
      <c r="T6" s="400">
        <v>8.7534231806010512E-2</v>
      </c>
      <c r="U6" s="400">
        <v>8.5082307829049283E-2</v>
      </c>
      <c r="V6" s="400">
        <v>8.2972475716001151E-2</v>
      </c>
      <c r="W6" s="400">
        <v>8.1417164325432376E-2</v>
      </c>
      <c r="X6" s="400">
        <v>8.0113228003426115E-2</v>
      </c>
      <c r="Y6" s="400">
        <v>7.871164116267669E-2</v>
      </c>
      <c r="Z6" s="400">
        <v>7.7264813113067501E-2</v>
      </c>
      <c r="AA6" s="400">
        <v>7.630777942312357E-2</v>
      </c>
      <c r="AB6" s="400">
        <v>7.5576779649366668E-2</v>
      </c>
      <c r="AC6" s="400">
        <v>7.5065720055355389E-2</v>
      </c>
      <c r="AD6" s="400">
        <v>7.4841116165301591E-2</v>
      </c>
      <c r="AE6" s="400">
        <v>7.4863119990915175E-2</v>
      </c>
      <c r="AF6" s="400">
        <v>7.4836535036276713E-2</v>
      </c>
      <c r="AG6" s="400">
        <v>7.479738385382427E-2</v>
      </c>
      <c r="AH6" s="400">
        <v>7.4789037419120588E-2</v>
      </c>
      <c r="AI6" s="400">
        <v>7.4783088138597006E-2</v>
      </c>
      <c r="AJ6" s="400">
        <v>7.477433601771305E-2</v>
      </c>
      <c r="AK6" s="400">
        <v>7.4771952440464362E-2</v>
      </c>
      <c r="AL6" s="400">
        <v>7.4770761341114364E-2</v>
      </c>
      <c r="AM6" s="400">
        <v>7.4769166669767378E-2</v>
      </c>
      <c r="AN6" s="400">
        <v>7.4767970589996208E-2</v>
      </c>
      <c r="AO6" s="400">
        <v>7.4767171123758969E-2</v>
      </c>
      <c r="AP6" s="400">
        <v>7.4766771154470488E-2</v>
      </c>
      <c r="AQ6" s="400">
        <v>7.4766369170729943E-2</v>
      </c>
      <c r="AR6" s="400">
        <v>7.4765965936071266E-2</v>
      </c>
      <c r="AS6" s="400">
        <v>7.4765966747402088E-2</v>
      </c>
      <c r="AT6" s="400">
        <v>7.4765561081996307E-2</v>
      </c>
      <c r="AU6" s="400">
        <v>7.4765561081996307E-2</v>
      </c>
      <c r="AV6" s="400">
        <v>7.4765561081996307E-2</v>
      </c>
      <c r="AW6" s="400">
        <v>7.4765561081996307E-2</v>
      </c>
      <c r="AX6" s="400">
        <v>7.4765561081996307E-2</v>
      </c>
      <c r="AY6" s="400">
        <v>7.4765561081996321E-2</v>
      </c>
      <c r="AZ6" s="400">
        <v>7.4765561081996321E-2</v>
      </c>
      <c r="BA6" s="400">
        <v>7.4765561081996321E-2</v>
      </c>
      <c r="BB6" s="400">
        <v>7.4765561081996321E-2</v>
      </c>
      <c r="BC6" s="400">
        <v>7.4765561081996321E-2</v>
      </c>
      <c r="BD6" s="400">
        <v>7.4765561081996321E-2</v>
      </c>
      <c r="BE6" s="400">
        <v>7.4765561081996335E-2</v>
      </c>
      <c r="BF6" s="400">
        <v>7.4765561081996335E-2</v>
      </c>
      <c r="BG6" s="400">
        <v>7.4765561081996348E-2</v>
      </c>
      <c r="BH6" s="400">
        <v>7.4765561081996348E-2</v>
      </c>
      <c r="BI6" s="400">
        <v>7.4765561081996362E-2</v>
      </c>
      <c r="BJ6" s="400">
        <v>7.4765561081996376E-2</v>
      </c>
      <c r="BK6" s="400">
        <v>7.4765561081996376E-2</v>
      </c>
      <c r="BL6" s="544">
        <v>7.4765561081996362E-2</v>
      </c>
    </row>
    <row r="7" spans="1:65" s="349" customFormat="1" x14ac:dyDescent="0.25">
      <c r="B7" s="699"/>
      <c r="C7" s="360">
        <v>1.2999999999999999E-2</v>
      </c>
      <c r="D7" s="401"/>
      <c r="E7" s="401"/>
      <c r="F7" s="401"/>
      <c r="G7" s="401"/>
      <c r="H7" s="401"/>
      <c r="I7" s="401"/>
      <c r="J7" s="401"/>
      <c r="K7" s="401"/>
      <c r="L7" s="401"/>
      <c r="M7" s="401"/>
      <c r="N7" s="402"/>
      <c r="O7" s="398"/>
      <c r="P7" s="400">
        <v>9.9653180661524565E-2</v>
      </c>
      <c r="Q7" s="400">
        <v>9.6160552642636926E-2</v>
      </c>
      <c r="R7" s="400">
        <v>9.26169642108952E-2</v>
      </c>
      <c r="S7" s="400">
        <v>8.9928768922204583E-2</v>
      </c>
      <c r="T7" s="400">
        <v>8.7484927622245218E-2</v>
      </c>
      <c r="U7" s="400">
        <v>8.5021968899203423E-2</v>
      </c>
      <c r="V7" s="400">
        <v>8.2971472237182348E-2</v>
      </c>
      <c r="W7" s="400">
        <v>8.1414732643720067E-2</v>
      </c>
      <c r="X7" s="400">
        <v>8.0253325562591862E-2</v>
      </c>
      <c r="Y7" s="400">
        <v>7.9036208772004388E-2</v>
      </c>
      <c r="Z7" s="400">
        <v>7.7813178648952458E-2</v>
      </c>
      <c r="AA7" s="400">
        <v>7.7030913795543526E-2</v>
      </c>
      <c r="AB7" s="400">
        <v>7.6427807684112573E-2</v>
      </c>
      <c r="AC7" s="400">
        <v>7.6000203376623596E-2</v>
      </c>
      <c r="AD7" s="400">
        <v>7.5817264888649108E-2</v>
      </c>
      <c r="AE7" s="400">
        <v>7.5839677387644772E-2</v>
      </c>
      <c r="AF7" s="400">
        <v>7.5812745786104835E-2</v>
      </c>
      <c r="AG7" s="400">
        <v>7.5773084017792647E-2</v>
      </c>
      <c r="AH7" s="400">
        <v>7.5764628769674297E-2</v>
      </c>
      <c r="AI7" s="400">
        <v>7.5758601927706698E-2</v>
      </c>
      <c r="AJ7" s="400">
        <v>7.5749735704431456E-2</v>
      </c>
      <c r="AK7" s="400">
        <v>7.5747321052216196E-2</v>
      </c>
      <c r="AL7" s="400">
        <v>7.5746114424369057E-2</v>
      </c>
      <c r="AM7" s="400">
        <v>7.574449896311107E-2</v>
      </c>
      <c r="AN7" s="400">
        <v>7.5743287289912448E-2</v>
      </c>
      <c r="AO7" s="400">
        <v>7.5742477400943337E-2</v>
      </c>
      <c r="AP7" s="400">
        <v>7.5742072217209938E-2</v>
      </c>
      <c r="AQ7" s="400">
        <v>7.5741664992761831E-2</v>
      </c>
      <c r="AR7" s="400">
        <v>7.5741256501087248E-2</v>
      </c>
      <c r="AS7" s="400">
        <v>7.5741257322995456E-2</v>
      </c>
      <c r="AT7" s="400">
        <v>7.5740846368883827E-2</v>
      </c>
      <c r="AU7" s="400">
        <v>7.5740846368883827E-2</v>
      </c>
      <c r="AV7" s="400">
        <v>7.5740846368883827E-2</v>
      </c>
      <c r="AW7" s="400">
        <v>7.5740846368883841E-2</v>
      </c>
      <c r="AX7" s="400">
        <v>7.5740846368883855E-2</v>
      </c>
      <c r="AY7" s="400">
        <v>7.5740846368883841E-2</v>
      </c>
      <c r="AZ7" s="400">
        <v>7.5740846368883841E-2</v>
      </c>
      <c r="BA7" s="400">
        <v>7.5740846368883841E-2</v>
      </c>
      <c r="BB7" s="400">
        <v>7.5740846368883868E-2</v>
      </c>
      <c r="BC7" s="400">
        <v>7.5740846368883868E-2</v>
      </c>
      <c r="BD7" s="400">
        <v>7.5740846368883868E-2</v>
      </c>
      <c r="BE7" s="400">
        <v>7.5740846368883868E-2</v>
      </c>
      <c r="BF7" s="400">
        <v>7.5740846368883868E-2</v>
      </c>
      <c r="BG7" s="400">
        <v>7.5740846368883896E-2</v>
      </c>
      <c r="BH7" s="400">
        <v>7.5740846368883882E-2</v>
      </c>
      <c r="BI7" s="400">
        <v>7.5740846368883882E-2</v>
      </c>
      <c r="BJ7" s="400">
        <v>7.574084636888391E-2</v>
      </c>
      <c r="BK7" s="400">
        <v>7.574084636888391E-2</v>
      </c>
      <c r="BL7" s="544">
        <v>7.574084636888391E-2</v>
      </c>
    </row>
    <row r="8" spans="1:65" s="349" customFormat="1" x14ac:dyDescent="0.25">
      <c r="B8" s="699"/>
      <c r="C8" s="360">
        <v>0.01</v>
      </c>
      <c r="D8" s="401"/>
      <c r="E8" s="401"/>
      <c r="F8" s="401"/>
      <c r="G8" s="401"/>
      <c r="H8" s="401"/>
      <c r="I8" s="401"/>
      <c r="J8" s="401"/>
      <c r="K8" s="401"/>
      <c r="L8" s="401"/>
      <c r="M8" s="401"/>
      <c r="N8" s="402"/>
      <c r="O8" s="398"/>
      <c r="P8" s="400">
        <v>9.9653180661524565E-2</v>
      </c>
      <c r="Q8" s="400">
        <v>9.6145186219776399E-2</v>
      </c>
      <c r="R8" s="400">
        <v>9.2602097171552794E-2</v>
      </c>
      <c r="S8" s="400">
        <v>8.9914267167147857E-2</v>
      </c>
      <c r="T8" s="400">
        <v>8.7470772058240651E-2</v>
      </c>
      <c r="U8" s="400">
        <v>8.5008171762078089E-2</v>
      </c>
      <c r="V8" s="400">
        <v>8.296980139020553E-2</v>
      </c>
      <c r="W8" s="400">
        <v>8.1411642549282071E-2</v>
      </c>
      <c r="X8" s="400">
        <v>8.0275377049031912E-2</v>
      </c>
      <c r="Y8" s="400">
        <v>7.9245787194736503E-2</v>
      </c>
      <c r="Z8" s="400">
        <v>7.8251256213156109E-2</v>
      </c>
      <c r="AA8" s="400">
        <v>7.7648255653586157E-2</v>
      </c>
      <c r="AB8" s="400">
        <v>7.7177025423536771E-2</v>
      </c>
      <c r="AC8" s="400">
        <v>7.6835849467147013E-2</v>
      </c>
      <c r="AD8" s="400">
        <v>7.6696117342966663E-2</v>
      </c>
      <c r="AE8" s="400">
        <v>7.6718914036159838E-2</v>
      </c>
      <c r="AF8" s="400">
        <v>7.6691670221876673E-2</v>
      </c>
      <c r="AG8" s="400">
        <v>7.6651548653537613E-2</v>
      </c>
      <c r="AH8" s="400">
        <v>7.6642995387241342E-2</v>
      </c>
      <c r="AI8" s="400">
        <v>7.6636898678599172E-2</v>
      </c>
      <c r="AJ8" s="400">
        <v>7.6627929672881775E-2</v>
      </c>
      <c r="AK8" s="400">
        <v>7.6625487028606748E-2</v>
      </c>
      <c r="AL8" s="400">
        <v>7.6624266412824382E-2</v>
      </c>
      <c r="AM8" s="400">
        <v>7.6622632224195311E-2</v>
      </c>
      <c r="AN8" s="400">
        <v>7.6621406504572803E-2</v>
      </c>
      <c r="AO8" s="400">
        <v>7.6620587226897394E-2</v>
      </c>
      <c r="AP8" s="400">
        <v>7.6620177346037349E-2</v>
      </c>
      <c r="AQ8" s="400">
        <v>7.6619765400805409E-2</v>
      </c>
      <c r="AR8" s="400">
        <v>7.6619352173656563E-2</v>
      </c>
      <c r="AS8" s="400">
        <v>7.661935300509283E-2</v>
      </c>
      <c r="AT8" s="400">
        <v>7.6618937286960953E-2</v>
      </c>
      <c r="AU8" s="400">
        <v>7.6618937286960953E-2</v>
      </c>
      <c r="AV8" s="400">
        <v>7.6618937286960953E-2</v>
      </c>
      <c r="AW8" s="400">
        <v>7.6618937286960967E-2</v>
      </c>
      <c r="AX8" s="400">
        <v>7.6618937286960967E-2</v>
      </c>
      <c r="AY8" s="400">
        <v>7.6618937286960953E-2</v>
      </c>
      <c r="AZ8" s="400">
        <v>7.6618937286960953E-2</v>
      </c>
      <c r="BA8" s="400">
        <v>7.6618937286960967E-2</v>
      </c>
      <c r="BB8" s="400">
        <v>7.6618937286960981E-2</v>
      </c>
      <c r="BC8" s="400">
        <v>7.6618937286960981E-2</v>
      </c>
      <c r="BD8" s="400">
        <v>7.6618937286960981E-2</v>
      </c>
      <c r="BE8" s="400">
        <v>7.6618937286960981E-2</v>
      </c>
      <c r="BF8" s="400">
        <v>7.6618937286960995E-2</v>
      </c>
      <c r="BG8" s="400">
        <v>7.6618937286960995E-2</v>
      </c>
      <c r="BH8" s="400">
        <v>7.6618937286960995E-2</v>
      </c>
      <c r="BI8" s="400">
        <v>7.6618937286960995E-2</v>
      </c>
      <c r="BJ8" s="400">
        <v>7.6618937286960995E-2</v>
      </c>
      <c r="BK8" s="400">
        <v>7.6618937286960981E-2</v>
      </c>
      <c r="BL8" s="544">
        <v>7.6618937286961009E-2</v>
      </c>
    </row>
    <row r="9" spans="1:65" s="349" customFormat="1" x14ac:dyDescent="0.25">
      <c r="B9" s="700"/>
      <c r="C9" s="365">
        <v>7.0000000000000001E-3</v>
      </c>
      <c r="D9" s="403"/>
      <c r="E9" s="403"/>
      <c r="F9" s="403"/>
      <c r="G9" s="403"/>
      <c r="H9" s="403"/>
      <c r="I9" s="403"/>
      <c r="J9" s="403"/>
      <c r="K9" s="403"/>
      <c r="L9" s="403"/>
      <c r="M9" s="403"/>
      <c r="N9" s="403"/>
      <c r="O9" s="404"/>
      <c r="P9" s="403">
        <v>9.9653180661524565E-2</v>
      </c>
      <c r="Q9" s="403">
        <v>9.6145186219776399E-2</v>
      </c>
      <c r="R9" s="403">
        <v>9.2602097171552794E-2</v>
      </c>
      <c r="S9" s="403">
        <v>8.9914267167147857E-2</v>
      </c>
      <c r="T9" s="403">
        <v>8.7470772058240651E-2</v>
      </c>
      <c r="U9" s="403">
        <v>8.5008171762078089E-2</v>
      </c>
      <c r="V9" s="403">
        <v>8.2968795533704925E-2</v>
      </c>
      <c r="W9" s="403">
        <v>8.1409201729797195E-2</v>
      </c>
      <c r="X9" s="403">
        <v>8.0271573823865863E-2</v>
      </c>
      <c r="Y9" s="403">
        <v>7.9430780305746962E-2</v>
      </c>
      <c r="Z9" s="403">
        <v>7.8667594973150373E-2</v>
      </c>
      <c r="AA9" s="403">
        <v>7.8247131920229016E-2</v>
      </c>
      <c r="AB9" s="403">
        <v>7.7910851739939932E-2</v>
      </c>
      <c r="AC9" s="403">
        <v>7.7658458603417427E-2</v>
      </c>
      <c r="AD9" s="403">
        <v>7.7563204643610176E-2</v>
      </c>
      <c r="AE9" s="403">
        <v>7.7586385386799697E-2</v>
      </c>
      <c r="AF9" s="403">
        <v>7.7558833703820634E-2</v>
      </c>
      <c r="AG9" s="403">
        <v>7.7518258633532247E-2</v>
      </c>
      <c r="AH9" s="403">
        <v>7.7509608733314708E-2</v>
      </c>
      <c r="AI9" s="403">
        <v>7.7503443144686518E-2</v>
      </c>
      <c r="AJ9" s="403">
        <v>7.7494372808066758E-2</v>
      </c>
      <c r="AK9" s="403">
        <v>7.7491902567048424E-2</v>
      </c>
      <c r="AL9" s="403">
        <v>7.7490668160874715E-2</v>
      </c>
      <c r="AM9" s="403">
        <v>7.7489015509350931E-2</v>
      </c>
      <c r="AN9" s="403">
        <v>7.7487775941674414E-2</v>
      </c>
      <c r="AO9" s="403">
        <v>7.7486947407884255E-2</v>
      </c>
      <c r="AP9" s="403">
        <v>7.7486532896232488E-2</v>
      </c>
      <c r="AQ9" s="403">
        <v>7.748611629688576E-2</v>
      </c>
      <c r="AR9" s="403">
        <v>7.7485698401139197E-2</v>
      </c>
      <c r="AS9" s="403">
        <v>7.748569924196895E-2</v>
      </c>
      <c r="AT9" s="403">
        <v>7.7485278827096452E-2</v>
      </c>
      <c r="AU9" s="403">
        <v>7.7485278827096452E-2</v>
      </c>
      <c r="AV9" s="403">
        <v>7.7485278827096452E-2</v>
      </c>
      <c r="AW9" s="403">
        <v>7.7485278827096465E-2</v>
      </c>
      <c r="AX9" s="403">
        <v>7.7485278827096452E-2</v>
      </c>
      <c r="AY9" s="403">
        <v>7.7485278827096465E-2</v>
      </c>
      <c r="AZ9" s="403">
        <v>7.7485278827096465E-2</v>
      </c>
      <c r="BA9" s="403">
        <v>7.7485278827096479E-2</v>
      </c>
      <c r="BB9" s="403">
        <v>7.7485278827096479E-2</v>
      </c>
      <c r="BC9" s="403">
        <v>7.7485278827096479E-2</v>
      </c>
      <c r="BD9" s="403">
        <v>7.7485278827096465E-2</v>
      </c>
      <c r="BE9" s="403">
        <v>7.7485278827096479E-2</v>
      </c>
      <c r="BF9" s="403">
        <v>7.7485278827096479E-2</v>
      </c>
      <c r="BG9" s="403">
        <v>7.7485278827096493E-2</v>
      </c>
      <c r="BH9" s="403">
        <v>7.7485278827096479E-2</v>
      </c>
      <c r="BI9" s="403">
        <v>7.7485278827096479E-2</v>
      </c>
      <c r="BJ9" s="403">
        <v>7.7485278827096479E-2</v>
      </c>
      <c r="BK9" s="403">
        <v>7.7485278827096493E-2</v>
      </c>
      <c r="BL9" s="545">
        <v>7.7485278827096493E-2</v>
      </c>
    </row>
    <row r="10" spans="1:65" s="349" customFormat="1" ht="15.75" thickBot="1" x14ac:dyDescent="0.3">
      <c r="A10" s="366"/>
      <c r="B10" s="702" t="s">
        <v>157</v>
      </c>
      <c r="C10" s="703"/>
      <c r="D10" s="405"/>
      <c r="E10" s="405"/>
      <c r="F10" s="405"/>
      <c r="G10" s="405"/>
      <c r="H10" s="405"/>
      <c r="I10" s="405"/>
      <c r="J10" s="405"/>
      <c r="K10" s="405"/>
      <c r="L10" s="405"/>
      <c r="M10" s="405"/>
      <c r="N10" s="405"/>
      <c r="O10" s="405">
        <v>0.10468713499748612</v>
      </c>
      <c r="P10" s="405">
        <v>0.10023174378887628</v>
      </c>
      <c r="Q10" s="405">
        <v>9.7047661812121738E-2</v>
      </c>
      <c r="R10" s="405">
        <v>9.4261927078980193E-2</v>
      </c>
      <c r="S10" s="405">
        <v>9.1528161082944592E-2</v>
      </c>
      <c r="T10" s="405">
        <v>8.8979442987063145E-2</v>
      </c>
      <c r="U10" s="405">
        <v>8.6612822018847652E-2</v>
      </c>
      <c r="V10" s="405">
        <v>8.4474535099839709E-2</v>
      </c>
      <c r="W10" s="405">
        <v>8.2871222773677727E-2</v>
      </c>
      <c r="X10" s="405">
        <v>8.1719673170979695E-2</v>
      </c>
      <c r="Y10" s="405">
        <v>8.093454912564009E-2</v>
      </c>
      <c r="Z10" s="405">
        <v>8.003406953859922E-2</v>
      </c>
      <c r="AA10" s="405">
        <v>7.9227300958062935E-2</v>
      </c>
      <c r="AB10" s="405">
        <v>7.8608925673575331E-2</v>
      </c>
      <c r="AC10" s="405">
        <v>7.816376694557331E-2</v>
      </c>
      <c r="AD10" s="405">
        <v>7.7906967176634562E-2</v>
      </c>
      <c r="AE10" s="405">
        <v>7.7856854499579006E-2</v>
      </c>
      <c r="AF10" s="405">
        <v>7.7811368192253025E-2</v>
      </c>
      <c r="AG10" s="405">
        <v>7.7783151991775185E-2</v>
      </c>
      <c r="AH10" s="405">
        <v>7.7792171516712444E-2</v>
      </c>
      <c r="AI10" s="405">
        <v>7.7827038212440844E-2</v>
      </c>
      <c r="AJ10" s="405">
        <v>7.7869537359599186E-2</v>
      </c>
      <c r="AK10" s="405">
        <v>7.7924289666118238E-2</v>
      </c>
      <c r="AL10" s="405">
        <v>7.7976766606402764E-2</v>
      </c>
      <c r="AM10" s="405">
        <v>7.8035434813666538E-2</v>
      </c>
      <c r="AN10" s="405">
        <v>7.8130533653446133E-2</v>
      </c>
      <c r="AO10" s="405">
        <v>7.8223489836415222E-2</v>
      </c>
      <c r="AP10" s="405">
        <v>7.8308119664242684E-2</v>
      </c>
      <c r="AQ10" s="405">
        <v>7.8377087524245673E-2</v>
      </c>
      <c r="AR10" s="405">
        <v>7.8458388785595426E-2</v>
      </c>
      <c r="AS10" s="405">
        <v>7.8539852975324648E-2</v>
      </c>
      <c r="AT10" s="405">
        <v>7.8605128768376886E-2</v>
      </c>
      <c r="AU10" s="405">
        <v>7.8658234387536774E-2</v>
      </c>
      <c r="AV10" s="405">
        <v>7.8699125755181232E-2</v>
      </c>
      <c r="AW10" s="405">
        <v>7.8727769763338076E-2</v>
      </c>
      <c r="AX10" s="405">
        <v>7.8768730735963313E-2</v>
      </c>
      <c r="AY10" s="405">
        <v>7.8801525750074805E-2</v>
      </c>
      <c r="AZ10" s="405">
        <v>7.882613677727475E-2</v>
      </c>
      <c r="BA10" s="405">
        <v>7.8846656226332565E-2</v>
      </c>
      <c r="BB10" s="405">
        <v>7.8871294348074966E-2</v>
      </c>
      <c r="BC10" s="405">
        <v>7.890417147876945E-2</v>
      </c>
      <c r="BD10" s="405">
        <v>7.8932959119475607E-2</v>
      </c>
      <c r="BE10" s="405">
        <v>7.8957649054041582E-2</v>
      </c>
      <c r="BF10" s="405">
        <v>7.8990595323812071E-2</v>
      </c>
      <c r="BG10" s="405">
        <v>7.9040074103002803E-2</v>
      </c>
      <c r="BH10" s="405">
        <v>7.9110288404502252E-2</v>
      </c>
      <c r="BI10" s="405">
        <v>7.9176478356896118E-2</v>
      </c>
      <c r="BJ10" s="405">
        <v>7.9242774382931674E-2</v>
      </c>
      <c r="BK10" s="405">
        <v>7.9317491903759155E-2</v>
      </c>
      <c r="BL10" s="406">
        <v>7.9377193784728087E-2</v>
      </c>
    </row>
    <row r="11" spans="1:65" s="20" customFormat="1" ht="15" customHeight="1" x14ac:dyDescent="0.25">
      <c r="B11" s="701"/>
      <c r="C11" s="701"/>
      <c r="D11" s="367"/>
    </row>
    <row r="12" spans="1:65" s="20" customFormat="1" x14ac:dyDescent="0.25">
      <c r="B12" s="368"/>
      <c r="C12" s="369"/>
      <c r="D12" s="367"/>
      <c r="K12" s="370"/>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69"/>
    </row>
    <row r="13" spans="1:65" s="20" customFormat="1" x14ac:dyDescent="0.25">
      <c r="B13" s="368"/>
      <c r="C13" s="369"/>
      <c r="D13" s="367"/>
      <c r="K13" s="370"/>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69"/>
    </row>
    <row r="14" spans="1:65" s="20" customFormat="1" x14ac:dyDescent="0.25">
      <c r="B14" s="368"/>
      <c r="C14" s="369"/>
      <c r="D14" s="367"/>
      <c r="K14" s="370"/>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69"/>
    </row>
    <row r="15" spans="1:65" s="20" customFormat="1" x14ac:dyDescent="0.25">
      <c r="B15" s="368"/>
      <c r="C15" s="369"/>
      <c r="D15" s="367"/>
      <c r="K15" s="370"/>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69"/>
    </row>
    <row r="16" spans="1:65" s="20" customFormat="1" x14ac:dyDescent="0.25">
      <c r="B16" s="368"/>
      <c r="C16" s="369"/>
      <c r="D16" s="367"/>
      <c r="K16" s="370"/>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69"/>
    </row>
    <row r="17" spans="2:65" s="20" customFormat="1" x14ac:dyDescent="0.25">
      <c r="B17" s="368"/>
      <c r="C17" s="369"/>
      <c r="D17" s="367"/>
      <c r="K17" s="370"/>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69"/>
    </row>
    <row r="18" spans="2:65" s="20" customFormat="1" x14ac:dyDescent="0.25">
      <c r="B18" s="368"/>
      <c r="C18" s="369"/>
      <c r="D18" s="367"/>
      <c r="K18" s="370"/>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69"/>
    </row>
    <row r="19" spans="2:65" s="20" customFormat="1" x14ac:dyDescent="0.25">
      <c r="B19" s="368"/>
      <c r="C19" s="369"/>
      <c r="D19" s="367"/>
      <c r="K19" s="370"/>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69"/>
    </row>
    <row r="20" spans="2:65" s="20" customFormat="1" x14ac:dyDescent="0.25">
      <c r="B20" s="368"/>
      <c r="C20" s="369"/>
      <c r="D20" s="367"/>
      <c r="K20" s="370"/>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69"/>
    </row>
    <row r="21" spans="2:65" s="20" customFormat="1" x14ac:dyDescent="0.25">
      <c r="B21" s="368"/>
      <c r="C21" s="369"/>
      <c r="D21" s="367"/>
      <c r="K21" s="370"/>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69"/>
    </row>
    <row r="22" spans="2:65" s="20" customFormat="1" x14ac:dyDescent="0.25">
      <c r="B22" s="368"/>
      <c r="C22" s="369"/>
      <c r="D22" s="367"/>
      <c r="K22" s="370"/>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69"/>
    </row>
    <row r="23" spans="2:65" s="20" customFormat="1" x14ac:dyDescent="0.25">
      <c r="B23" s="368"/>
      <c r="C23" s="369"/>
      <c r="D23" s="367"/>
      <c r="K23" s="370"/>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69"/>
    </row>
    <row r="24" spans="2:65" s="20" customFormat="1" x14ac:dyDescent="0.25">
      <c r="B24" s="368"/>
      <c r="C24" s="369"/>
      <c r="D24" s="367"/>
      <c r="K24" s="370"/>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69"/>
    </row>
    <row r="25" spans="2:65" s="20" customFormat="1" x14ac:dyDescent="0.25">
      <c r="B25" s="368"/>
      <c r="C25" s="369"/>
      <c r="D25" s="367"/>
      <c r="K25" s="370"/>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69"/>
    </row>
    <row r="26" spans="2:65" s="20" customFormat="1" x14ac:dyDescent="0.25">
      <c r="B26" s="368"/>
      <c r="C26" s="369"/>
      <c r="D26" s="367"/>
      <c r="K26" s="370"/>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69"/>
    </row>
    <row r="27" spans="2:65" s="20" customFormat="1" x14ac:dyDescent="0.25">
      <c r="B27" s="368"/>
      <c r="C27" s="369"/>
      <c r="D27" s="367"/>
      <c r="K27" s="370"/>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69"/>
    </row>
    <row r="28" spans="2:65" s="20" customFormat="1" x14ac:dyDescent="0.25">
      <c r="B28" s="368"/>
      <c r="C28" s="369"/>
      <c r="D28" s="367"/>
      <c r="K28" s="370"/>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69"/>
    </row>
    <row r="29" spans="2:65" s="20" customFormat="1" x14ac:dyDescent="0.25">
      <c r="B29" s="368"/>
      <c r="C29" s="369"/>
      <c r="D29" s="367"/>
      <c r="K29" s="370"/>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69"/>
    </row>
    <row r="30" spans="2:65" s="20" customFormat="1" x14ac:dyDescent="0.25">
      <c r="B30" s="368"/>
      <c r="C30" s="369"/>
      <c r="D30" s="367"/>
      <c r="K30" s="370"/>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69"/>
    </row>
    <row r="31" spans="2:65" s="20" customFormat="1" x14ac:dyDescent="0.25">
      <c r="B31" s="368"/>
      <c r="C31" s="369"/>
      <c r="D31" s="367"/>
      <c r="K31" s="370"/>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69"/>
    </row>
    <row r="32" spans="2:65" s="20" customFormat="1" x14ac:dyDescent="0.25">
      <c r="B32" s="368"/>
      <c r="C32" s="369"/>
      <c r="D32" s="367"/>
      <c r="K32" s="370"/>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69"/>
    </row>
    <row r="33" spans="2:65" s="20" customFormat="1" x14ac:dyDescent="0.25">
      <c r="B33" s="368"/>
      <c r="C33" s="369"/>
      <c r="D33" s="367"/>
      <c r="K33" s="370"/>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69"/>
    </row>
  </sheetData>
  <mergeCells count="3">
    <mergeCell ref="B5:B9"/>
    <mergeCell ref="B11:C11"/>
    <mergeCell ref="B10:C10"/>
  </mergeCells>
  <hyperlinks>
    <hyperlink ref="A2" location="SOMMAIRE!A1" display="Retour sommaire"/>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L9"/>
  <sheetViews>
    <sheetView workbookViewId="0">
      <selection activeCell="P25" sqref="P25"/>
    </sheetView>
  </sheetViews>
  <sheetFormatPr baseColWidth="10" defaultRowHeight="15" x14ac:dyDescent="0.25"/>
  <cols>
    <col min="2" max="2" width="34" customWidth="1"/>
    <col min="3" max="3" width="24.42578125" customWidth="1"/>
  </cols>
  <sheetData>
    <row r="1" spans="1:64" ht="15.75" x14ac:dyDescent="0.25">
      <c r="A1" s="124" t="s">
        <v>184</v>
      </c>
    </row>
    <row r="2" spans="1:64" x14ac:dyDescent="0.25">
      <c r="A2" s="434" t="s">
        <v>197</v>
      </c>
    </row>
    <row r="3" spans="1:64" ht="15.75" thickBot="1" x14ac:dyDescent="0.3"/>
    <row r="4" spans="1:64" s="349" customFormat="1" ht="15.75" thickBot="1" x14ac:dyDescent="0.3">
      <c r="B4" s="350"/>
      <c r="C4" s="351"/>
      <c r="D4" s="352">
        <v>2010</v>
      </c>
      <c r="E4" s="352">
        <v>2011</v>
      </c>
      <c r="F4" s="352">
        <v>2012</v>
      </c>
      <c r="G4" s="352">
        <v>2013</v>
      </c>
      <c r="H4" s="352">
        <v>2014</v>
      </c>
      <c r="I4" s="352">
        <v>2015</v>
      </c>
      <c r="J4" s="352">
        <v>2016</v>
      </c>
      <c r="K4" s="352">
        <v>2017</v>
      </c>
      <c r="L4" s="352">
        <v>2018</v>
      </c>
      <c r="M4" s="352">
        <v>2019</v>
      </c>
      <c r="N4" s="352">
        <v>2020</v>
      </c>
      <c r="O4" s="352">
        <v>2021</v>
      </c>
      <c r="P4" s="352">
        <v>2022</v>
      </c>
      <c r="Q4" s="352">
        <v>2023</v>
      </c>
      <c r="R4" s="352">
        <v>2024</v>
      </c>
      <c r="S4" s="352">
        <v>2025</v>
      </c>
      <c r="T4" s="352">
        <v>2026</v>
      </c>
      <c r="U4" s="352">
        <v>2027</v>
      </c>
      <c r="V4" s="352">
        <v>2028</v>
      </c>
      <c r="W4" s="352">
        <v>2029</v>
      </c>
      <c r="X4" s="352">
        <v>2030</v>
      </c>
      <c r="Y4" s="352">
        <v>2031</v>
      </c>
      <c r="Z4" s="352">
        <v>2032</v>
      </c>
      <c r="AA4" s="352">
        <v>2033</v>
      </c>
      <c r="AB4" s="352">
        <v>2034</v>
      </c>
      <c r="AC4" s="352">
        <v>2035</v>
      </c>
      <c r="AD4" s="352">
        <v>2036</v>
      </c>
      <c r="AE4" s="352">
        <v>2037</v>
      </c>
      <c r="AF4" s="352">
        <v>2038</v>
      </c>
      <c r="AG4" s="352">
        <v>2039</v>
      </c>
      <c r="AH4" s="352">
        <v>2040</v>
      </c>
      <c r="AI4" s="352">
        <v>2041</v>
      </c>
      <c r="AJ4" s="352">
        <v>2042</v>
      </c>
      <c r="AK4" s="352">
        <v>2043</v>
      </c>
      <c r="AL4" s="352">
        <v>2044</v>
      </c>
      <c r="AM4" s="352">
        <v>2045</v>
      </c>
      <c r="AN4" s="352">
        <v>2046</v>
      </c>
      <c r="AO4" s="352">
        <v>2047</v>
      </c>
      <c r="AP4" s="352">
        <v>2048</v>
      </c>
      <c r="AQ4" s="352">
        <v>2049</v>
      </c>
      <c r="AR4" s="352">
        <v>2050</v>
      </c>
      <c r="AS4" s="352">
        <v>2051</v>
      </c>
      <c r="AT4" s="352">
        <v>2052</v>
      </c>
      <c r="AU4" s="352">
        <v>2053</v>
      </c>
      <c r="AV4" s="352">
        <v>2054</v>
      </c>
      <c r="AW4" s="352">
        <v>2055</v>
      </c>
      <c r="AX4" s="352">
        <v>2056</v>
      </c>
      <c r="AY4" s="352">
        <v>2057</v>
      </c>
      <c r="AZ4" s="352">
        <v>2058</v>
      </c>
      <c r="BA4" s="352">
        <v>2059</v>
      </c>
      <c r="BB4" s="352">
        <v>2060</v>
      </c>
      <c r="BC4" s="352">
        <v>2061</v>
      </c>
      <c r="BD4" s="352">
        <v>2062</v>
      </c>
      <c r="BE4" s="352">
        <v>2063</v>
      </c>
      <c r="BF4" s="352">
        <v>2064</v>
      </c>
      <c r="BG4" s="352">
        <v>2065</v>
      </c>
      <c r="BH4" s="352">
        <v>2066</v>
      </c>
      <c r="BI4" s="352">
        <v>2067</v>
      </c>
      <c r="BJ4" s="352">
        <v>2068</v>
      </c>
      <c r="BK4" s="352">
        <v>2069</v>
      </c>
      <c r="BL4" s="353">
        <v>2070</v>
      </c>
    </row>
    <row r="5" spans="1:64" s="349" customFormat="1" ht="15" customHeight="1" x14ac:dyDescent="0.25">
      <c r="B5" s="698" t="s">
        <v>156</v>
      </c>
      <c r="C5" s="354" t="s">
        <v>16</v>
      </c>
      <c r="D5" s="356">
        <v>0.11706334097071129</v>
      </c>
      <c r="E5" s="356">
        <v>0.11444667502210364</v>
      </c>
      <c r="F5" s="356">
        <v>0.11259901318592043</v>
      </c>
      <c r="G5" s="356">
        <v>0.11219521500393544</v>
      </c>
      <c r="H5" s="356">
        <v>0.11221805218413947</v>
      </c>
      <c r="I5" s="356">
        <v>0.11205869671238451</v>
      </c>
      <c r="J5" s="356">
        <v>0.10996287770106165</v>
      </c>
      <c r="K5" s="356">
        <v>0.11038584852707597</v>
      </c>
      <c r="L5" s="356">
        <v>0.10755975480879992</v>
      </c>
      <c r="M5" s="356">
        <v>0.10532247506116824</v>
      </c>
      <c r="N5" s="357">
        <v>0.1103896846474442</v>
      </c>
      <c r="O5" s="358">
        <v>0.10463805713156897</v>
      </c>
      <c r="P5" s="355">
        <v>9.9653180661524565E-2</v>
      </c>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9"/>
    </row>
    <row r="6" spans="1:64" s="349" customFormat="1" x14ac:dyDescent="0.25">
      <c r="B6" s="699"/>
      <c r="C6" s="360" t="s">
        <v>185</v>
      </c>
      <c r="D6" s="362"/>
      <c r="E6" s="362"/>
      <c r="F6" s="362"/>
      <c r="G6" s="362"/>
      <c r="H6" s="362"/>
      <c r="I6" s="362"/>
      <c r="J6" s="362"/>
      <c r="K6" s="362"/>
      <c r="L6" s="362"/>
      <c r="M6" s="362"/>
      <c r="N6" s="363"/>
      <c r="O6" s="358"/>
      <c r="P6" s="361">
        <v>9.9653180661524565E-2</v>
      </c>
      <c r="Q6" s="361">
        <v>9.6145186219776399E-2</v>
      </c>
      <c r="R6" s="361">
        <v>9.2602097171552794E-2</v>
      </c>
      <c r="S6" s="361">
        <v>8.9914267167147857E-2</v>
      </c>
      <c r="T6" s="361">
        <v>8.7470772058240651E-2</v>
      </c>
      <c r="U6" s="361">
        <v>8.5008171762078089E-2</v>
      </c>
      <c r="V6" s="361">
        <v>8.296980139020553E-2</v>
      </c>
      <c r="W6" s="361">
        <v>8.1411642549282071E-2</v>
      </c>
      <c r="X6" s="361">
        <v>8.0275377049031912E-2</v>
      </c>
      <c r="Y6" s="361">
        <v>7.9245787194736503E-2</v>
      </c>
      <c r="Z6" s="361">
        <v>7.8251256213156109E-2</v>
      </c>
      <c r="AA6" s="361">
        <v>7.7648255653586157E-2</v>
      </c>
      <c r="AB6" s="361">
        <v>7.7177025423536771E-2</v>
      </c>
      <c r="AC6" s="361">
        <v>7.6835849467147013E-2</v>
      </c>
      <c r="AD6" s="361">
        <v>7.6696117342966663E-2</v>
      </c>
      <c r="AE6" s="361">
        <v>7.6718914036159838E-2</v>
      </c>
      <c r="AF6" s="361">
        <v>7.6691670221876673E-2</v>
      </c>
      <c r="AG6" s="361">
        <v>7.6651548653537613E-2</v>
      </c>
      <c r="AH6" s="361">
        <v>7.6642995387241342E-2</v>
      </c>
      <c r="AI6" s="361">
        <v>7.6636898678599172E-2</v>
      </c>
      <c r="AJ6" s="361">
        <v>7.6627929672881775E-2</v>
      </c>
      <c r="AK6" s="361">
        <v>7.6625487028606748E-2</v>
      </c>
      <c r="AL6" s="361">
        <v>7.6624266412824382E-2</v>
      </c>
      <c r="AM6" s="361">
        <v>7.6622632224195311E-2</v>
      </c>
      <c r="AN6" s="361">
        <v>7.6621406504572803E-2</v>
      </c>
      <c r="AO6" s="361">
        <v>7.6620587226897394E-2</v>
      </c>
      <c r="AP6" s="361">
        <v>7.6620177346037349E-2</v>
      </c>
      <c r="AQ6" s="361">
        <v>7.6619765400805409E-2</v>
      </c>
      <c r="AR6" s="361">
        <v>7.6619352173656563E-2</v>
      </c>
      <c r="AS6" s="361">
        <v>7.661935300509283E-2</v>
      </c>
      <c r="AT6" s="361">
        <v>7.6618937286960953E-2</v>
      </c>
      <c r="AU6" s="361">
        <v>7.6618937286960953E-2</v>
      </c>
      <c r="AV6" s="361">
        <v>7.6618937286960953E-2</v>
      </c>
      <c r="AW6" s="361">
        <v>7.6618937286960967E-2</v>
      </c>
      <c r="AX6" s="361">
        <v>7.6618937286960967E-2</v>
      </c>
      <c r="AY6" s="361">
        <v>7.6618937286960953E-2</v>
      </c>
      <c r="AZ6" s="361">
        <v>7.6618937286960953E-2</v>
      </c>
      <c r="BA6" s="361">
        <v>7.6618937286960967E-2</v>
      </c>
      <c r="BB6" s="361">
        <v>7.6618937286960981E-2</v>
      </c>
      <c r="BC6" s="361">
        <v>7.6618937286960981E-2</v>
      </c>
      <c r="BD6" s="361">
        <v>7.6618937286960981E-2</v>
      </c>
      <c r="BE6" s="361">
        <v>7.6618937286960981E-2</v>
      </c>
      <c r="BF6" s="361">
        <v>7.6618937286960995E-2</v>
      </c>
      <c r="BG6" s="361">
        <v>7.6618937286960995E-2</v>
      </c>
      <c r="BH6" s="361">
        <v>7.6618937286960995E-2</v>
      </c>
      <c r="BI6" s="361">
        <v>7.6618937286960995E-2</v>
      </c>
      <c r="BJ6" s="361">
        <v>7.6618937286960995E-2</v>
      </c>
      <c r="BK6" s="361">
        <v>7.6618937286960981E-2</v>
      </c>
      <c r="BL6" s="364">
        <v>7.6618937286961009E-2</v>
      </c>
    </row>
    <row r="7" spans="1:64" s="349" customFormat="1" ht="15.75" thickBot="1" x14ac:dyDescent="0.3">
      <c r="B7" s="704"/>
      <c r="C7" s="389" t="s">
        <v>158</v>
      </c>
      <c r="D7" s="374"/>
      <c r="E7" s="374"/>
      <c r="F7" s="374"/>
      <c r="G7" s="374"/>
      <c r="H7" s="374"/>
      <c r="I7" s="374"/>
      <c r="J7" s="374"/>
      <c r="K7" s="374"/>
      <c r="L7" s="374"/>
      <c r="M7" s="374"/>
      <c r="N7" s="390"/>
      <c r="O7" s="391"/>
      <c r="P7" s="392">
        <v>9.9653180661524565E-2</v>
      </c>
      <c r="Q7" s="392">
        <v>9.6145186219776399E-2</v>
      </c>
      <c r="R7" s="392">
        <v>9.5423136672490055E-2</v>
      </c>
      <c r="S7" s="392">
        <v>9.4532597110576044E-2</v>
      </c>
      <c r="T7" s="392">
        <v>9.3615413785311158E-2</v>
      </c>
      <c r="U7" s="392">
        <v>9.2742069217361597E-2</v>
      </c>
      <c r="V7" s="392">
        <v>9.2284328004394039E-2</v>
      </c>
      <c r="W7" s="392">
        <v>9.1910474414008125E-2</v>
      </c>
      <c r="X7" s="392">
        <v>9.1510726870747156E-2</v>
      </c>
      <c r="Y7" s="392">
        <v>9.1076326016754514E-2</v>
      </c>
      <c r="Z7" s="392">
        <v>9.0663111051132145E-2</v>
      </c>
      <c r="AA7" s="392">
        <v>9.0544506073864606E-2</v>
      </c>
      <c r="AB7" s="392">
        <v>9.0415439046003784E-2</v>
      </c>
      <c r="AC7" s="392">
        <v>9.0279454252315913E-2</v>
      </c>
      <c r="AD7" s="392">
        <v>9.0219358038272565E-2</v>
      </c>
      <c r="AE7" s="392">
        <v>9.0196074222504405E-2</v>
      </c>
      <c r="AF7" s="392">
        <v>9.016374226502763E-2</v>
      </c>
      <c r="AG7" s="392">
        <v>9.0116308277110008E-2</v>
      </c>
      <c r="AH7" s="392">
        <v>9.0106120385101851E-2</v>
      </c>
      <c r="AI7" s="392">
        <v>9.0098858526637432E-2</v>
      </c>
      <c r="AJ7" s="392">
        <v>9.008817544271322E-2</v>
      </c>
      <c r="AK7" s="392">
        <v>9.0085265981552254E-2</v>
      </c>
      <c r="AL7" s="392">
        <v>9.008381209231936E-2</v>
      </c>
      <c r="AM7" s="392">
        <v>9.0081865591801633E-2</v>
      </c>
      <c r="AN7" s="392">
        <v>9.0080405623327128E-2</v>
      </c>
      <c r="AO7" s="392">
        <v>9.0079429772442446E-2</v>
      </c>
      <c r="AP7" s="392">
        <v>9.0078941558724604E-2</v>
      </c>
      <c r="AQ7" s="392">
        <v>9.007845088611012E-2</v>
      </c>
      <c r="AR7" s="392">
        <v>9.0077958686589923E-2</v>
      </c>
      <c r="AS7" s="392">
        <v>9.0077959676923031E-2</v>
      </c>
      <c r="AT7" s="392">
        <v>9.0077464510364816E-2</v>
      </c>
      <c r="AU7" s="392">
        <v>9.007746451036483E-2</v>
      </c>
      <c r="AV7" s="392">
        <v>9.007746451036483E-2</v>
      </c>
      <c r="AW7" s="392">
        <v>9.007746451036483E-2</v>
      </c>
      <c r="AX7" s="392">
        <v>9.0077464510364816E-2</v>
      </c>
      <c r="AY7" s="392">
        <v>9.007746451036483E-2</v>
      </c>
      <c r="AZ7" s="392">
        <v>9.0077464510364788E-2</v>
      </c>
      <c r="BA7" s="392">
        <v>9.007746451036483E-2</v>
      </c>
      <c r="BB7" s="392">
        <v>9.0077464510364816E-2</v>
      </c>
      <c r="BC7" s="392">
        <v>9.0077464510364816E-2</v>
      </c>
      <c r="BD7" s="392">
        <v>9.0077464510364844E-2</v>
      </c>
      <c r="BE7" s="392">
        <v>9.0077464510364857E-2</v>
      </c>
      <c r="BF7" s="392">
        <v>9.0077464510364844E-2</v>
      </c>
      <c r="BG7" s="392">
        <v>9.007746451036483E-2</v>
      </c>
      <c r="BH7" s="392">
        <v>9.0077464510364844E-2</v>
      </c>
      <c r="BI7" s="392">
        <v>9.007746451036483E-2</v>
      </c>
      <c r="BJ7" s="392">
        <v>9.0077464510364844E-2</v>
      </c>
      <c r="BK7" s="392">
        <v>9.0077464510364816E-2</v>
      </c>
      <c r="BL7" s="381">
        <v>9.0077464510364788E-2</v>
      </c>
    </row>
    <row r="9" spans="1:64" x14ac:dyDescent="0.25">
      <c r="B9" s="154" t="s">
        <v>186</v>
      </c>
    </row>
  </sheetData>
  <mergeCells count="1">
    <mergeCell ref="B5:B7"/>
  </mergeCells>
  <hyperlinks>
    <hyperlink ref="A2" location="SOMMAIRE!A1" display="Retour sommaire"/>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9"/>
  <sheetViews>
    <sheetView tabSelected="1" workbookViewId="0">
      <selection activeCell="B4" sqref="B4:F7"/>
    </sheetView>
  </sheetViews>
  <sheetFormatPr baseColWidth="10" defaultRowHeight="15" x14ac:dyDescent="0.25"/>
  <cols>
    <col min="1" max="1" width="6" customWidth="1"/>
    <col min="2" max="2" width="17.28515625" customWidth="1"/>
    <col min="3" max="6" width="20.140625" customWidth="1"/>
  </cols>
  <sheetData>
    <row r="1" spans="1:6" ht="15.75" x14ac:dyDescent="0.25">
      <c r="A1" s="124" t="s">
        <v>247</v>
      </c>
    </row>
    <row r="2" spans="1:6" x14ac:dyDescent="0.25">
      <c r="A2" s="434" t="s">
        <v>197</v>
      </c>
    </row>
    <row r="3" spans="1:6" ht="15.75" thickBot="1" x14ac:dyDescent="0.3"/>
    <row r="4" spans="1:6" x14ac:dyDescent="0.25">
      <c r="B4" s="710"/>
      <c r="C4" s="711" t="s">
        <v>232</v>
      </c>
      <c r="D4" s="711" t="s">
        <v>233</v>
      </c>
      <c r="E4" s="711" t="s">
        <v>263</v>
      </c>
      <c r="F4" s="712" t="s">
        <v>234</v>
      </c>
    </row>
    <row r="5" spans="1:6" ht="51" x14ac:dyDescent="0.25">
      <c r="B5" s="708" t="s">
        <v>235</v>
      </c>
      <c r="C5" s="443" t="s">
        <v>236</v>
      </c>
      <c r="D5" s="443" t="s">
        <v>237</v>
      </c>
      <c r="E5" s="443" t="s">
        <v>238</v>
      </c>
      <c r="F5" s="444" t="s">
        <v>239</v>
      </c>
    </row>
    <row r="6" spans="1:6" ht="51" x14ac:dyDescent="0.25">
      <c r="B6" s="709" t="s">
        <v>240</v>
      </c>
      <c r="C6" s="443" t="s">
        <v>241</v>
      </c>
      <c r="D6" s="443" t="s">
        <v>242</v>
      </c>
      <c r="E6" s="443" t="s">
        <v>243</v>
      </c>
      <c r="F6" s="444" t="s">
        <v>244</v>
      </c>
    </row>
    <row r="7" spans="1:6" ht="26.25" thickBot="1" x14ac:dyDescent="0.3">
      <c r="B7" s="713" t="s">
        <v>245</v>
      </c>
      <c r="C7" s="705" t="s">
        <v>246</v>
      </c>
      <c r="D7" s="706"/>
      <c r="E7" s="706"/>
      <c r="F7" s="707"/>
    </row>
    <row r="9" spans="1:6" x14ac:dyDescent="0.25">
      <c r="B9" s="640" t="s">
        <v>248</v>
      </c>
      <c r="C9" s="640"/>
      <c r="D9" s="640"/>
      <c r="E9" s="640"/>
      <c r="F9" s="640"/>
    </row>
  </sheetData>
  <mergeCells count="2">
    <mergeCell ref="C7:F7"/>
    <mergeCell ref="B9:F9"/>
  </mergeCells>
  <hyperlinks>
    <hyperlink ref="A2" location="SOMMAIRE!A1" display="Retour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P53"/>
  <sheetViews>
    <sheetView topLeftCell="B10" zoomScaleNormal="100" workbookViewId="0">
      <selection activeCell="K30" sqref="K30"/>
    </sheetView>
  </sheetViews>
  <sheetFormatPr baseColWidth="10" defaultColWidth="5.42578125" defaultRowHeight="15" x14ac:dyDescent="0.25"/>
  <cols>
    <col min="1" max="1" width="24.28515625" style="29" customWidth="1"/>
    <col min="2" max="2" width="32.5703125" style="29" customWidth="1"/>
    <col min="3" max="72" width="6.85546875" style="29" customWidth="1"/>
    <col min="73" max="74" width="7" style="29" customWidth="1"/>
    <col min="75" max="75" width="32.5703125" style="29" customWidth="1"/>
    <col min="76" max="186" width="6.85546875" style="29" customWidth="1"/>
    <col min="187" max="16384" width="5.42578125" style="29"/>
  </cols>
  <sheetData>
    <row r="1" spans="1:146" ht="15.75" x14ac:dyDescent="0.25">
      <c r="A1" s="44" t="s">
        <v>46</v>
      </c>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row>
    <row r="2" spans="1:146" x14ac:dyDescent="0.25">
      <c r="A2" s="434" t="s">
        <v>197</v>
      </c>
      <c r="P2" s="45"/>
      <c r="Q2" s="45"/>
      <c r="R2" s="45"/>
      <c r="S2" s="45"/>
      <c r="T2" s="45"/>
      <c r="U2" s="45"/>
      <c r="V2" s="45"/>
      <c r="W2" s="46"/>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row>
    <row r="3" spans="1:146" ht="15.75" thickBot="1" x14ac:dyDescent="0.3">
      <c r="A3" s="47"/>
      <c r="H3" s="48"/>
      <c r="I3" s="48"/>
      <c r="J3" s="48"/>
      <c r="K3" s="48"/>
      <c r="L3" s="48"/>
      <c r="M3" s="48"/>
      <c r="N3" s="48"/>
      <c r="O3" s="48"/>
      <c r="P3" s="48"/>
      <c r="Q3" s="48"/>
      <c r="R3" s="48"/>
      <c r="S3" s="48"/>
      <c r="T3" s="48"/>
      <c r="U3" s="48"/>
      <c r="V3" s="48"/>
      <c r="W3" s="48"/>
      <c r="X3" s="48"/>
      <c r="Y3" s="48"/>
      <c r="Z3" s="48"/>
      <c r="AA3" s="48"/>
      <c r="CF3" s="635" t="s">
        <v>9</v>
      </c>
      <c r="CG3" s="635"/>
      <c r="CH3" s="635"/>
      <c r="CI3" s="635"/>
      <c r="CJ3" s="635"/>
      <c r="CK3" s="635"/>
      <c r="CL3" s="635"/>
      <c r="CM3" s="635"/>
      <c r="CN3" s="635"/>
      <c r="CO3" s="635"/>
      <c r="CP3" s="635"/>
      <c r="CQ3" s="635"/>
      <c r="CR3" s="635"/>
      <c r="CS3" s="635"/>
      <c r="CT3" s="635"/>
      <c r="CU3" s="635"/>
      <c r="CV3" s="635"/>
      <c r="CW3" s="635"/>
      <c r="CX3" s="635"/>
      <c r="CY3" s="635"/>
      <c r="CZ3" s="635"/>
    </row>
    <row r="4" spans="1:146" ht="15.75" thickBot="1" x14ac:dyDescent="0.3">
      <c r="B4" s="476" t="s">
        <v>10</v>
      </c>
      <c r="C4" s="477">
        <v>2000</v>
      </c>
      <c r="D4" s="478">
        <v>2001</v>
      </c>
      <c r="E4" s="478">
        <v>2002</v>
      </c>
      <c r="F4" s="478">
        <v>2003</v>
      </c>
      <c r="G4" s="478">
        <v>2004</v>
      </c>
      <c r="H4" s="478">
        <v>2005</v>
      </c>
      <c r="I4" s="478">
        <v>2006</v>
      </c>
      <c r="J4" s="478">
        <v>2007</v>
      </c>
      <c r="K4" s="478">
        <v>2008</v>
      </c>
      <c r="L4" s="478">
        <v>2009</v>
      </c>
      <c r="M4" s="478">
        <v>2010</v>
      </c>
      <c r="N4" s="478">
        <v>2011</v>
      </c>
      <c r="O4" s="478">
        <v>2012</v>
      </c>
      <c r="P4" s="478">
        <v>2013</v>
      </c>
      <c r="Q4" s="478">
        <v>2014</v>
      </c>
      <c r="R4" s="478">
        <v>2015</v>
      </c>
      <c r="S4" s="478">
        <v>2016</v>
      </c>
      <c r="T4" s="478">
        <v>2017</v>
      </c>
      <c r="U4" s="478">
        <v>2018</v>
      </c>
      <c r="V4" s="478">
        <v>2019</v>
      </c>
      <c r="W4" s="478">
        <v>2020</v>
      </c>
      <c r="X4" s="478">
        <v>2021</v>
      </c>
      <c r="Y4" s="478">
        <v>2022</v>
      </c>
      <c r="Z4" s="478">
        <v>2023</v>
      </c>
      <c r="AA4" s="478">
        <v>2024</v>
      </c>
      <c r="AB4" s="478">
        <v>2025</v>
      </c>
      <c r="AC4" s="478">
        <v>2026</v>
      </c>
      <c r="AD4" s="478">
        <v>2027</v>
      </c>
      <c r="AE4" s="478">
        <v>2028</v>
      </c>
      <c r="AF4" s="478">
        <v>2029</v>
      </c>
      <c r="AG4" s="478">
        <v>2030</v>
      </c>
      <c r="AH4" s="478">
        <v>2031</v>
      </c>
      <c r="AI4" s="478">
        <v>2032</v>
      </c>
      <c r="AJ4" s="478">
        <v>2033</v>
      </c>
      <c r="AK4" s="478">
        <v>2034</v>
      </c>
      <c r="AL4" s="478">
        <v>2035</v>
      </c>
      <c r="AM4" s="478">
        <v>2036</v>
      </c>
      <c r="AN4" s="478">
        <v>2037</v>
      </c>
      <c r="AO4" s="478">
        <v>2038</v>
      </c>
      <c r="AP4" s="478">
        <v>2039</v>
      </c>
      <c r="AQ4" s="478">
        <v>2040</v>
      </c>
      <c r="AR4" s="478">
        <v>2041</v>
      </c>
      <c r="AS4" s="478">
        <v>2042</v>
      </c>
      <c r="AT4" s="478">
        <v>2043</v>
      </c>
      <c r="AU4" s="478">
        <v>2044</v>
      </c>
      <c r="AV4" s="478">
        <v>2045</v>
      </c>
      <c r="AW4" s="478">
        <v>2046</v>
      </c>
      <c r="AX4" s="478">
        <v>2047</v>
      </c>
      <c r="AY4" s="478">
        <v>2048</v>
      </c>
      <c r="AZ4" s="478">
        <v>2049</v>
      </c>
      <c r="BA4" s="478">
        <v>2050</v>
      </c>
      <c r="BB4" s="478">
        <v>2051</v>
      </c>
      <c r="BC4" s="478">
        <v>2052</v>
      </c>
      <c r="BD4" s="478">
        <v>2053</v>
      </c>
      <c r="BE4" s="478">
        <v>2054</v>
      </c>
      <c r="BF4" s="478">
        <v>2055</v>
      </c>
      <c r="BG4" s="478">
        <v>2056</v>
      </c>
      <c r="BH4" s="478">
        <v>2057</v>
      </c>
      <c r="BI4" s="478">
        <v>2058</v>
      </c>
      <c r="BJ4" s="478">
        <v>2059</v>
      </c>
      <c r="BK4" s="478">
        <v>2060</v>
      </c>
      <c r="BL4" s="478">
        <v>2061</v>
      </c>
      <c r="BM4" s="478">
        <v>2062</v>
      </c>
      <c r="BN4" s="478">
        <v>2063</v>
      </c>
      <c r="BO4" s="478">
        <v>2064</v>
      </c>
      <c r="BP4" s="478">
        <v>2065</v>
      </c>
      <c r="BQ4" s="478">
        <v>2066</v>
      </c>
      <c r="BR4" s="478">
        <v>2067</v>
      </c>
      <c r="BS4" s="478">
        <v>2068</v>
      </c>
      <c r="BT4" s="478">
        <v>2069</v>
      </c>
      <c r="BU4" s="479">
        <v>2070</v>
      </c>
      <c r="BV4" s="51"/>
      <c r="BW4" s="52" t="s">
        <v>9</v>
      </c>
      <c r="BX4" s="49">
        <v>2000</v>
      </c>
      <c r="BY4" s="49">
        <v>2001</v>
      </c>
      <c r="BZ4" s="49">
        <v>2002</v>
      </c>
      <c r="CA4" s="49">
        <v>2003</v>
      </c>
      <c r="CB4" s="49">
        <v>2004</v>
      </c>
      <c r="CC4" s="49">
        <v>2005</v>
      </c>
      <c r="CD4" s="49">
        <v>2006</v>
      </c>
      <c r="CE4" s="49">
        <v>2007</v>
      </c>
      <c r="CF4" s="49">
        <v>2008</v>
      </c>
      <c r="CG4" s="49">
        <v>2009</v>
      </c>
      <c r="CH4" s="49">
        <v>2010</v>
      </c>
      <c r="CI4" s="49">
        <v>2011</v>
      </c>
      <c r="CJ4" s="49">
        <v>2012</v>
      </c>
      <c r="CK4" s="49">
        <v>2013</v>
      </c>
      <c r="CL4" s="49">
        <v>2014</v>
      </c>
      <c r="CM4" s="49">
        <v>2015</v>
      </c>
      <c r="CN4" s="49">
        <v>2016</v>
      </c>
      <c r="CO4" s="49">
        <v>2017</v>
      </c>
      <c r="CP4" s="49">
        <v>2018</v>
      </c>
      <c r="CQ4" s="49">
        <v>2019</v>
      </c>
      <c r="CR4" s="49">
        <v>2020</v>
      </c>
      <c r="CS4" s="49">
        <v>2021</v>
      </c>
      <c r="CT4" s="49">
        <v>2022</v>
      </c>
      <c r="CU4" s="49">
        <v>2023</v>
      </c>
      <c r="CV4" s="49">
        <v>2024</v>
      </c>
      <c r="CW4" s="49">
        <v>2025</v>
      </c>
      <c r="CX4" s="49">
        <v>2026</v>
      </c>
      <c r="CY4" s="49">
        <v>2027</v>
      </c>
      <c r="CZ4" s="49">
        <v>2028</v>
      </c>
      <c r="DA4" s="49">
        <v>2029</v>
      </c>
      <c r="DB4" s="49">
        <v>2030</v>
      </c>
      <c r="DC4" s="49">
        <v>2031</v>
      </c>
      <c r="DD4" s="49">
        <v>2032</v>
      </c>
      <c r="DE4" s="49">
        <v>2033</v>
      </c>
      <c r="DF4" s="49">
        <v>2034</v>
      </c>
      <c r="DG4" s="49">
        <v>2035</v>
      </c>
      <c r="DH4" s="49">
        <v>2036</v>
      </c>
      <c r="DI4" s="49">
        <v>2037</v>
      </c>
      <c r="DJ4" s="49">
        <v>2038</v>
      </c>
      <c r="DK4" s="49">
        <v>2039</v>
      </c>
      <c r="DL4" s="49">
        <v>2040</v>
      </c>
      <c r="DM4" s="49">
        <v>2041</v>
      </c>
      <c r="DN4" s="49">
        <v>2042</v>
      </c>
      <c r="DO4" s="49">
        <v>2043</v>
      </c>
      <c r="DP4" s="49">
        <v>2044</v>
      </c>
      <c r="DQ4" s="49">
        <v>2045</v>
      </c>
      <c r="DR4" s="49">
        <v>2046</v>
      </c>
      <c r="DS4" s="49">
        <v>2047</v>
      </c>
      <c r="DT4" s="49">
        <v>2048</v>
      </c>
      <c r="DU4" s="49">
        <v>2049</v>
      </c>
      <c r="DV4" s="49">
        <v>2050</v>
      </c>
      <c r="DW4" s="49">
        <v>2051</v>
      </c>
      <c r="DX4" s="49">
        <v>2052</v>
      </c>
      <c r="DY4" s="49">
        <v>2053</v>
      </c>
      <c r="DZ4" s="49">
        <v>2054</v>
      </c>
      <c r="EA4" s="49">
        <v>2055</v>
      </c>
      <c r="EB4" s="49">
        <v>2056</v>
      </c>
      <c r="EC4" s="49">
        <v>2057</v>
      </c>
      <c r="ED4" s="49">
        <v>2058</v>
      </c>
      <c r="EE4" s="49">
        <v>2059</v>
      </c>
      <c r="EF4" s="49">
        <v>2060</v>
      </c>
      <c r="EG4" s="49">
        <v>2061</v>
      </c>
      <c r="EH4" s="49">
        <v>2062</v>
      </c>
      <c r="EI4" s="49">
        <v>2063</v>
      </c>
      <c r="EJ4" s="49">
        <v>2064</v>
      </c>
      <c r="EK4" s="49">
        <v>2065</v>
      </c>
      <c r="EL4" s="49">
        <v>2066</v>
      </c>
      <c r="EM4" s="49">
        <v>2067</v>
      </c>
      <c r="EN4" s="49">
        <v>2068</v>
      </c>
      <c r="EO4" s="49">
        <v>2069</v>
      </c>
      <c r="EP4" s="50">
        <v>2070</v>
      </c>
    </row>
    <row r="5" spans="1:146" x14ac:dyDescent="0.25">
      <c r="B5" s="475" t="s">
        <v>11</v>
      </c>
      <c r="C5" s="480"/>
      <c r="D5" s="481"/>
      <c r="E5" s="481"/>
      <c r="F5" s="481"/>
      <c r="G5" s="481"/>
      <c r="H5" s="481"/>
      <c r="I5" s="481"/>
      <c r="J5" s="481"/>
      <c r="K5" s="481"/>
      <c r="L5" s="481"/>
      <c r="M5" s="481"/>
      <c r="N5" s="481"/>
      <c r="O5" s="481"/>
      <c r="P5" s="482"/>
      <c r="Q5" s="482"/>
      <c r="R5" s="482"/>
      <c r="S5" s="482"/>
      <c r="T5" s="482"/>
      <c r="U5" s="482"/>
      <c r="V5" s="482"/>
      <c r="W5" s="482"/>
      <c r="X5" s="482"/>
      <c r="Y5" s="482">
        <v>23.1</v>
      </c>
      <c r="Z5" s="482">
        <v>23.664604707838347</v>
      </c>
      <c r="AA5" s="482">
        <v>23.718414008760909</v>
      </c>
      <c r="AB5" s="482">
        <v>23.770244671872351</v>
      </c>
      <c r="AC5" s="482">
        <v>23.820087050834378</v>
      </c>
      <c r="AD5" s="482">
        <v>23.868044169314611</v>
      </c>
      <c r="AE5" s="482">
        <v>23.914327270217857</v>
      </c>
      <c r="AF5" s="482">
        <v>23.959230796165144</v>
      </c>
      <c r="AG5" s="482">
        <v>24.002999184136719</v>
      </c>
      <c r="AH5" s="482">
        <v>24.045979480643801</v>
      </c>
      <c r="AI5" s="482">
        <v>24.088580369648472</v>
      </c>
      <c r="AJ5" s="482">
        <v>24.131288626591317</v>
      </c>
      <c r="AK5" s="482">
        <v>24.17461341231164</v>
      </c>
      <c r="AL5" s="482">
        <v>24.219065482272125</v>
      </c>
      <c r="AM5" s="482">
        <v>24.265170144726795</v>
      </c>
      <c r="AN5" s="482">
        <v>24.313387338532962</v>
      </c>
      <c r="AO5" s="482">
        <v>24.364019416200794</v>
      </c>
      <c r="AP5" s="482">
        <v>24.417363169029688</v>
      </c>
      <c r="AQ5" s="482">
        <v>24.473554869289519</v>
      </c>
      <c r="AR5" s="482">
        <v>24.53262577038684</v>
      </c>
      <c r="AS5" s="482">
        <v>24.594511157018427</v>
      </c>
      <c r="AT5" s="482">
        <v>24.659055334512502</v>
      </c>
      <c r="AU5" s="482">
        <v>24.726154878078042</v>
      </c>
      <c r="AV5" s="482">
        <v>24.795600992436654</v>
      </c>
      <c r="AW5" s="482">
        <v>24.867063747812963</v>
      </c>
      <c r="AX5" s="482">
        <v>24.94028958942117</v>
      </c>
      <c r="AY5" s="482">
        <v>25.014945675642416</v>
      </c>
      <c r="AZ5" s="482">
        <v>25.090731855521376</v>
      </c>
      <c r="BA5" s="482">
        <v>25.16743882783949</v>
      </c>
      <c r="BB5" s="482">
        <v>25.244732117131417</v>
      </c>
      <c r="BC5" s="482">
        <v>25.3225136451323</v>
      </c>
      <c r="BD5" s="482">
        <v>25.400682427151395</v>
      </c>
      <c r="BE5" s="482">
        <v>25.479138330254063</v>
      </c>
      <c r="BF5" s="482">
        <v>25.557788772640766</v>
      </c>
      <c r="BG5" s="482">
        <v>25.636549717097743</v>
      </c>
      <c r="BH5" s="482">
        <v>25.715342250454302</v>
      </c>
      <c r="BI5" s="482">
        <v>25.79409405866814</v>
      </c>
      <c r="BJ5" s="482">
        <v>25.87274792258961</v>
      </c>
      <c r="BK5" s="482">
        <v>25.951257632081067</v>
      </c>
      <c r="BL5" s="482">
        <v>26.029593069432607</v>
      </c>
      <c r="BM5" s="482">
        <v>26.10773025953371</v>
      </c>
      <c r="BN5" s="482">
        <v>26.185652191742584</v>
      </c>
      <c r="BO5" s="482">
        <v>26.2633468050538</v>
      </c>
      <c r="BP5" s="482">
        <v>26.340805075031515</v>
      </c>
      <c r="BQ5" s="482">
        <v>26.41802088188026</v>
      </c>
      <c r="BR5" s="482">
        <v>26.494990076521205</v>
      </c>
      <c r="BS5" s="482">
        <v>26.571709947140331</v>
      </c>
      <c r="BT5" s="482">
        <v>26.648178822780483</v>
      </c>
      <c r="BU5" s="482">
        <v>26.724395782136551</v>
      </c>
      <c r="BW5" s="53" t="s">
        <v>11</v>
      </c>
      <c r="BX5" s="56"/>
      <c r="BY5" s="56"/>
      <c r="BZ5" s="56"/>
      <c r="CA5" s="56"/>
      <c r="CB5" s="56"/>
      <c r="CC5" s="56"/>
      <c r="CD5" s="56"/>
      <c r="CE5" s="56"/>
      <c r="CF5" s="56"/>
      <c r="CG5" s="56"/>
      <c r="CH5" s="56"/>
      <c r="CI5" s="56"/>
      <c r="CJ5" s="56"/>
      <c r="CK5" s="483"/>
      <c r="CL5" s="483"/>
      <c r="CM5" s="483"/>
      <c r="CN5" s="483"/>
      <c r="CO5" s="483"/>
      <c r="CP5" s="483"/>
      <c r="CQ5" s="483"/>
      <c r="CR5" s="483"/>
      <c r="CS5" s="483"/>
      <c r="CT5" s="483">
        <v>19.2</v>
      </c>
      <c r="CU5" s="483">
        <v>19.87634352466026</v>
      </c>
      <c r="CV5" s="483">
        <v>19.956913549042053</v>
      </c>
      <c r="CW5" s="483">
        <v>20.037384659748255</v>
      </c>
      <c r="CX5" s="483">
        <v>20.11797334293114</v>
      </c>
      <c r="CY5" s="483">
        <v>20.199023626755121</v>
      </c>
      <c r="CZ5" s="483">
        <v>20.280916175760435</v>
      </c>
      <c r="DA5" s="483">
        <v>20.364223943074194</v>
      </c>
      <c r="DB5" s="483">
        <v>20.449325780540796</v>
      </c>
      <c r="DC5" s="483">
        <v>20.536688278816001</v>
      </c>
      <c r="DD5" s="483">
        <v>20.626726201137878</v>
      </c>
      <c r="DE5" s="483">
        <v>20.7197490127284</v>
      </c>
      <c r="DF5" s="483">
        <v>20.815875718979296</v>
      </c>
      <c r="DG5" s="483">
        <v>20.915121540456109</v>
      </c>
      <c r="DH5" s="483">
        <v>21.017481270962129</v>
      </c>
      <c r="DI5" s="483">
        <v>21.12277961559013</v>
      </c>
      <c r="DJ5" s="483">
        <v>21.230959107720917</v>
      </c>
      <c r="DK5" s="483">
        <v>21.341792221523406</v>
      </c>
      <c r="DL5" s="483">
        <v>21.455076567363836</v>
      </c>
      <c r="DM5" s="483">
        <v>21.570435150003942</v>
      </c>
      <c r="DN5" s="483">
        <v>21.687442500116827</v>
      </c>
      <c r="DO5" s="483">
        <v>21.805471092672903</v>
      </c>
      <c r="DP5" s="483">
        <v>21.924136028766569</v>
      </c>
      <c r="DQ5" s="483">
        <v>22.042923646836151</v>
      </c>
      <c r="DR5" s="483">
        <v>22.161377336116356</v>
      </c>
      <c r="DS5" s="483">
        <v>22.279161349696736</v>
      </c>
      <c r="DT5" s="483">
        <v>22.396138758588457</v>
      </c>
      <c r="DU5" s="483">
        <v>22.512307485053881</v>
      </c>
      <c r="DV5" s="483">
        <v>22.627665855263078</v>
      </c>
      <c r="DW5" s="483">
        <v>22.742212588953461</v>
      </c>
      <c r="DX5" s="483">
        <v>22.855946789051472</v>
      </c>
      <c r="DY5" s="483">
        <v>22.968867931273792</v>
      </c>
      <c r="DZ5" s="483">
        <v>23.080975853724063</v>
      </c>
      <c r="EA5" s="483">
        <v>23.192270746500764</v>
      </c>
      <c r="EB5" s="483">
        <v>23.302753141330637</v>
      </c>
      <c r="EC5" s="483">
        <v>23.412423901241329</v>
      </c>
      <c r="ED5" s="483">
        <v>23.521284210286286</v>
      </c>
      <c r="EE5" s="483">
        <v>23.629335563333722</v>
      </c>
      <c r="EF5" s="483">
        <v>23.736579755931135</v>
      </c>
      <c r="EG5" s="483">
        <v>23.843018874255915</v>
      </c>
      <c r="EH5" s="483">
        <v>23.948655285161866</v>
      </c>
      <c r="EI5" s="483">
        <v>24.053491626330452</v>
      </c>
      <c r="EJ5" s="483">
        <v>24.157530796535646</v>
      </c>
      <c r="EK5" s="483">
        <v>24.260775946029948</v>
      </c>
      <c r="EL5" s="483">
        <v>24.363230467058294</v>
      </c>
      <c r="EM5" s="483">
        <v>24.464897984507253</v>
      </c>
      <c r="EN5" s="483">
        <v>24.565782346694327</v>
      </c>
      <c r="EO5" s="483">
        <v>24.66588761630388</v>
      </c>
      <c r="EP5" s="487">
        <v>24.765218061473327</v>
      </c>
    </row>
    <row r="6" spans="1:146" x14ac:dyDescent="0.25">
      <c r="B6" s="473" t="s">
        <v>12</v>
      </c>
      <c r="C6" s="484"/>
      <c r="D6" s="56"/>
      <c r="E6" s="56"/>
      <c r="F6" s="56"/>
      <c r="G6" s="56"/>
      <c r="H6" s="56"/>
      <c r="I6" s="56"/>
      <c r="J6" s="56"/>
      <c r="K6" s="56"/>
      <c r="L6" s="56"/>
      <c r="M6" s="56"/>
      <c r="N6" s="56"/>
      <c r="O6" s="56"/>
      <c r="P6" s="483"/>
      <c r="Q6" s="483"/>
      <c r="R6" s="483"/>
      <c r="S6" s="483"/>
      <c r="T6" s="483"/>
      <c r="U6" s="483"/>
      <c r="V6" s="483"/>
      <c r="W6" s="483"/>
      <c r="X6" s="483"/>
      <c r="Y6" s="483">
        <v>23.1</v>
      </c>
      <c r="Z6" s="483">
        <v>23.436826498924582</v>
      </c>
      <c r="AA6" s="483">
        <v>23.442219730338024</v>
      </c>
      <c r="AB6" s="483">
        <v>23.445748224926064</v>
      </c>
      <c r="AC6" s="483">
        <v>23.447409038582961</v>
      </c>
      <c r="AD6" s="483">
        <v>23.447318695020865</v>
      </c>
      <c r="AE6" s="483">
        <v>23.445706215586057</v>
      </c>
      <c r="AF6" s="483">
        <v>23.442893378575679</v>
      </c>
      <c r="AG6" s="483">
        <v>23.438925379476448</v>
      </c>
      <c r="AH6" s="483">
        <v>23.433909160997402</v>
      </c>
      <c r="AI6" s="483">
        <v>23.427957211853954</v>
      </c>
      <c r="AJ6" s="483">
        <v>23.421379042442723</v>
      </c>
      <c r="AK6" s="483">
        <v>23.414474296750829</v>
      </c>
      <c r="AL6" s="483">
        <v>23.407618437141672</v>
      </c>
      <c r="AM6" s="483">
        <v>23.401319856047579</v>
      </c>
      <c r="AN6" s="483">
        <v>23.396080083119788</v>
      </c>
      <c r="AO6" s="483">
        <v>23.392400401718483</v>
      </c>
      <c r="AP6" s="483">
        <v>23.390730780086287</v>
      </c>
      <c r="AQ6" s="483">
        <v>23.391322541492453</v>
      </c>
      <c r="AR6" s="483">
        <v>23.394287848352892</v>
      </c>
      <c r="AS6" s="483">
        <v>23.399611968755547</v>
      </c>
      <c r="AT6" s="483">
        <v>23.407161489232685</v>
      </c>
      <c r="AU6" s="483">
        <v>23.417075601826486</v>
      </c>
      <c r="AV6" s="483">
        <v>23.429407479951529</v>
      </c>
      <c r="AW6" s="483">
        <v>23.444146291051805</v>
      </c>
      <c r="AX6" s="483">
        <v>23.461219184525262</v>
      </c>
      <c r="AY6" s="483">
        <v>23.480504275813775</v>
      </c>
      <c r="AZ6" s="483">
        <v>23.501828567310383</v>
      </c>
      <c r="BA6" s="483">
        <v>23.524984303211017</v>
      </c>
      <c r="BB6" s="483">
        <v>23.549733159785465</v>
      </c>
      <c r="BC6" s="483">
        <v>23.575828357058359</v>
      </c>
      <c r="BD6" s="483">
        <v>23.603033522405511</v>
      </c>
      <c r="BE6" s="483">
        <v>23.631129509452521</v>
      </c>
      <c r="BF6" s="483">
        <v>23.659925494994464</v>
      </c>
      <c r="BG6" s="483">
        <v>23.68925849623264</v>
      </c>
      <c r="BH6" s="483">
        <v>23.718988184538667</v>
      </c>
      <c r="BI6" s="483">
        <v>23.748997863888164</v>
      </c>
      <c r="BJ6" s="483">
        <v>23.779202044179506</v>
      </c>
      <c r="BK6" s="483">
        <v>23.80953757089587</v>
      </c>
      <c r="BL6" s="483">
        <v>23.839965424300463</v>
      </c>
      <c r="BM6" s="483">
        <v>23.870457144664936</v>
      </c>
      <c r="BN6" s="483">
        <v>23.900994037390408</v>
      </c>
      <c r="BO6" s="483">
        <v>23.931563870665261</v>
      </c>
      <c r="BP6" s="483">
        <v>23.962158281969156</v>
      </c>
      <c r="BQ6" s="483">
        <v>23.992772014507729</v>
      </c>
      <c r="BR6" s="483">
        <v>24.023401752753269</v>
      </c>
      <c r="BS6" s="483">
        <v>24.054045447814257</v>
      </c>
      <c r="BT6" s="483">
        <v>24.084701864003623</v>
      </c>
      <c r="BU6" s="483">
        <v>24.115370279264916</v>
      </c>
      <c r="BW6" s="53" t="s">
        <v>12</v>
      </c>
      <c r="BX6" s="56"/>
      <c r="BY6" s="56"/>
      <c r="BZ6" s="56"/>
      <c r="CA6" s="56"/>
      <c r="CB6" s="56"/>
      <c r="CC6" s="56"/>
      <c r="CD6" s="56"/>
      <c r="CE6" s="56"/>
      <c r="CF6" s="56"/>
      <c r="CG6" s="56"/>
      <c r="CH6" s="56"/>
      <c r="CI6" s="56"/>
      <c r="CJ6" s="56"/>
      <c r="CK6" s="483"/>
      <c r="CL6" s="483"/>
      <c r="CM6" s="483"/>
      <c r="CN6" s="483"/>
      <c r="CO6" s="483"/>
      <c r="CP6" s="483"/>
      <c r="CQ6" s="483"/>
      <c r="CR6" s="483"/>
      <c r="CS6" s="483"/>
      <c r="CT6" s="483">
        <v>19.2</v>
      </c>
      <c r="CU6" s="483">
        <v>19.474018606698376</v>
      </c>
      <c r="CV6" s="483">
        <v>19.500516673486558</v>
      </c>
      <c r="CW6" s="483">
        <v>19.527150290533722</v>
      </c>
      <c r="CX6" s="483">
        <v>19.554184300838276</v>
      </c>
      <c r="CY6" s="483">
        <v>19.582009011391143</v>
      </c>
      <c r="CZ6" s="483">
        <v>19.611048494649019</v>
      </c>
      <c r="DA6" s="483">
        <v>19.64191130282618</v>
      </c>
      <c r="DB6" s="483">
        <v>19.675011232239861</v>
      </c>
      <c r="DC6" s="483">
        <v>19.710433743994578</v>
      </c>
      <c r="DD6" s="483">
        <v>19.748274728542491</v>
      </c>
      <c r="DE6" s="483">
        <v>19.788666206628093</v>
      </c>
      <c r="DF6" s="483">
        <v>19.831733818751736</v>
      </c>
      <c r="DG6" s="483">
        <v>19.877631681081013</v>
      </c>
      <c r="DH6" s="483">
        <v>19.926487972329376</v>
      </c>
      <c r="DI6" s="483">
        <v>19.978236663085553</v>
      </c>
      <c r="DJ6" s="483">
        <v>20.032909310500838</v>
      </c>
      <c r="DK6" s="483">
        <v>20.090342003515577</v>
      </c>
      <c r="DL6" s="483">
        <v>20.150384256957537</v>
      </c>
      <c r="DM6" s="483">
        <v>20.212698878488109</v>
      </c>
      <c r="DN6" s="483">
        <v>20.276886460009958</v>
      </c>
      <c r="DO6" s="483">
        <v>20.342342510849441</v>
      </c>
      <c r="DP6" s="483">
        <v>20.408697554047198</v>
      </c>
      <c r="DQ6" s="483">
        <v>20.475905253304568</v>
      </c>
      <c r="DR6" s="483">
        <v>20.543915662722238</v>
      </c>
      <c r="DS6" s="483">
        <v>20.612646004855474</v>
      </c>
      <c r="DT6" s="483">
        <v>20.681998356562062</v>
      </c>
      <c r="DU6" s="483">
        <v>20.751847847151794</v>
      </c>
      <c r="DV6" s="483">
        <v>20.822064998107116</v>
      </c>
      <c r="DW6" s="483">
        <v>20.892528644725846</v>
      </c>
      <c r="DX6" s="483">
        <v>20.963136647904928</v>
      </c>
      <c r="DY6" s="483">
        <v>21.033801210165912</v>
      </c>
      <c r="DZ6" s="483">
        <v>21.104442130353529</v>
      </c>
      <c r="EA6" s="483">
        <v>21.174986784042552</v>
      </c>
      <c r="EB6" s="483">
        <v>21.245378397669892</v>
      </c>
      <c r="EC6" s="483">
        <v>21.315573771478508</v>
      </c>
      <c r="ED6" s="483">
        <v>21.38554223723764</v>
      </c>
      <c r="EE6" s="483">
        <v>21.455264081234699</v>
      </c>
      <c r="EF6" s="483">
        <v>21.52472489448612</v>
      </c>
      <c r="EG6" s="483">
        <v>21.59391503062017</v>
      </c>
      <c r="EH6" s="483">
        <v>21.662828197280103</v>
      </c>
      <c r="EI6" s="483">
        <v>21.731460418618646</v>
      </c>
      <c r="EJ6" s="483">
        <v>21.799809289730568</v>
      </c>
      <c r="EK6" s="483">
        <v>21.867873453418479</v>
      </c>
      <c r="EL6" s="483">
        <v>21.93565224155336</v>
      </c>
      <c r="EM6" s="483">
        <v>22.003145435313023</v>
      </c>
      <c r="EN6" s="483">
        <v>22.070353108726845</v>
      </c>
      <c r="EO6" s="483">
        <v>22.137275528985853</v>
      </c>
      <c r="EP6" s="487">
        <v>22.203913094364797</v>
      </c>
    </row>
    <row r="7" spans="1:146" x14ac:dyDescent="0.25">
      <c r="B7" s="473" t="s">
        <v>13</v>
      </c>
      <c r="C7" s="484"/>
      <c r="D7" s="56"/>
      <c r="E7" s="56"/>
      <c r="F7" s="56"/>
      <c r="G7" s="56"/>
      <c r="H7" s="56"/>
      <c r="I7" s="56"/>
      <c r="J7" s="56"/>
      <c r="K7" s="56"/>
      <c r="L7" s="56"/>
      <c r="M7" s="56"/>
      <c r="N7" s="56"/>
      <c r="O7" s="56"/>
      <c r="P7" s="483"/>
      <c r="Q7" s="483"/>
      <c r="R7" s="483"/>
      <c r="S7" s="483"/>
      <c r="T7" s="483"/>
      <c r="U7" s="483"/>
      <c r="V7" s="483"/>
      <c r="W7" s="483"/>
      <c r="X7" s="483"/>
      <c r="Y7" s="483">
        <v>23.1</v>
      </c>
      <c r="Z7" s="483">
        <v>24.107372370489401</v>
      </c>
      <c r="AA7" s="483">
        <v>24.216174578518441</v>
      </c>
      <c r="AB7" s="483">
        <v>24.323201074361371</v>
      </c>
      <c r="AC7" s="483">
        <v>24.428426944896746</v>
      </c>
      <c r="AD7" s="483">
        <v>24.531932316642177</v>
      </c>
      <c r="AE7" s="483">
        <v>24.633897401166696</v>
      </c>
      <c r="AF7" s="483">
        <v>24.73457954600379</v>
      </c>
      <c r="AG7" s="483">
        <v>24.834180496241949</v>
      </c>
      <c r="AH7" s="483">
        <v>24.932999709952711</v>
      </c>
      <c r="AI7" s="483">
        <v>25.031401880322978</v>
      </c>
      <c r="AJ7" s="483">
        <v>25.12981824202582</v>
      </c>
      <c r="AK7" s="483">
        <v>25.228711517862042</v>
      </c>
      <c r="AL7" s="483">
        <v>25.328548074948191</v>
      </c>
      <c r="AM7" s="483">
        <v>25.429802669194245</v>
      </c>
      <c r="AN7" s="483">
        <v>25.532922828034085</v>
      </c>
      <c r="AO7" s="483">
        <v>25.638174143540418</v>
      </c>
      <c r="AP7" s="483">
        <v>25.745826333309765</v>
      </c>
      <c r="AQ7" s="483">
        <v>25.85600629258677</v>
      </c>
      <c r="AR7" s="483">
        <v>25.968751083341864</v>
      </c>
      <c r="AS7" s="483">
        <v>26.084015580346922</v>
      </c>
      <c r="AT7" s="483">
        <v>26.201678043213221</v>
      </c>
      <c r="AU7" s="483">
        <v>26.321681872464879</v>
      </c>
      <c r="AV7" s="483">
        <v>26.443873230751727</v>
      </c>
      <c r="AW7" s="483">
        <v>26.5679779773773</v>
      </c>
      <c r="AX7" s="483">
        <v>26.693797597274877</v>
      </c>
      <c r="AY7" s="483">
        <v>26.821045251862412</v>
      </c>
      <c r="AZ7" s="483">
        <v>26.949461164315473</v>
      </c>
      <c r="BA7" s="483">
        <v>27.078879484204872</v>
      </c>
      <c r="BB7" s="483">
        <v>27.208969808414938</v>
      </c>
      <c r="BC7" s="483">
        <v>27.339680227079</v>
      </c>
      <c r="BD7" s="483">
        <v>27.470950772076183</v>
      </c>
      <c r="BE7" s="483">
        <v>27.602716402642059</v>
      </c>
      <c r="BF7" s="483">
        <v>27.734913081916321</v>
      </c>
      <c r="BG7" s="483">
        <v>27.867479528865626</v>
      </c>
      <c r="BH7" s="483">
        <v>28.00034859811565</v>
      </c>
      <c r="BI7" s="483">
        <v>28.133446794038449</v>
      </c>
      <c r="BJ7" s="483">
        <v>28.266710555411748</v>
      </c>
      <c r="BK7" s="483">
        <v>28.400081746177165</v>
      </c>
      <c r="BL7" s="483">
        <v>28.533523692917175</v>
      </c>
      <c r="BM7" s="483">
        <v>28.667004072826188</v>
      </c>
      <c r="BN7" s="483">
        <v>28.800498693916264</v>
      </c>
      <c r="BO7" s="483">
        <v>28.933989189035078</v>
      </c>
      <c r="BP7" s="483">
        <v>29.067460342420997</v>
      </c>
      <c r="BQ7" s="483">
        <v>29.200901607275888</v>
      </c>
      <c r="BR7" s="483">
        <v>29.33430562070301</v>
      </c>
      <c r="BS7" s="483">
        <v>29.467667559992421</v>
      </c>
      <c r="BT7" s="483">
        <v>29.600984603834799</v>
      </c>
      <c r="BU7" s="483">
        <v>29.734255480581858</v>
      </c>
      <c r="BW7" s="53" t="s">
        <v>13</v>
      </c>
      <c r="BX7" s="56"/>
      <c r="BY7" s="56"/>
      <c r="BZ7" s="56"/>
      <c r="CA7" s="56"/>
      <c r="CB7" s="56"/>
      <c r="CC7" s="56"/>
      <c r="CD7" s="56"/>
      <c r="CE7" s="56"/>
      <c r="CF7" s="56"/>
      <c r="CG7" s="56"/>
      <c r="CH7" s="56"/>
      <c r="CI7" s="56"/>
      <c r="CJ7" s="56"/>
      <c r="CK7" s="483"/>
      <c r="CL7" s="483"/>
      <c r="CM7" s="483"/>
      <c r="CN7" s="483"/>
      <c r="CO7" s="483"/>
      <c r="CP7" s="483"/>
      <c r="CQ7" s="483"/>
      <c r="CR7" s="483"/>
      <c r="CS7" s="483"/>
      <c r="CT7" s="483">
        <v>19.2</v>
      </c>
      <c r="CU7" s="483">
        <v>20.284813962278154</v>
      </c>
      <c r="CV7" s="483">
        <v>20.421932751345679</v>
      </c>
      <c r="CW7" s="483">
        <v>20.558912875608492</v>
      </c>
      <c r="CX7" s="483">
        <v>20.695920657335961</v>
      </c>
      <c r="CY7" s="483">
        <v>20.833252710067029</v>
      </c>
      <c r="CZ7" s="483">
        <v>20.97124589304358</v>
      </c>
      <c r="DA7" s="483">
        <v>21.110440174343776</v>
      </c>
      <c r="DB7" s="483">
        <v>21.251182187601746</v>
      </c>
      <c r="DC7" s="483">
        <v>21.39392386122702</v>
      </c>
      <c r="DD7" s="483">
        <v>21.539078446517472</v>
      </c>
      <c r="DE7" s="483">
        <v>21.686962537610302</v>
      </c>
      <c r="DF7" s="483">
        <v>21.837699199439786</v>
      </c>
      <c r="DG7" s="483">
        <v>21.991299598797816</v>
      </c>
      <c r="DH7" s="483">
        <v>22.147759345965532</v>
      </c>
      <c r="DI7" s="483">
        <v>22.306914744330609</v>
      </c>
      <c r="DJ7" s="483">
        <v>22.468721002301585</v>
      </c>
      <c r="DK7" s="483">
        <v>22.632971884433523</v>
      </c>
      <c r="DL7" s="483">
        <v>22.79948959607448</v>
      </c>
      <c r="DM7" s="483">
        <v>22.967924435693121</v>
      </c>
      <c r="DN7" s="483">
        <v>23.137877381311082</v>
      </c>
      <c r="DO7" s="483">
        <v>23.308736736459331</v>
      </c>
      <c r="DP7" s="483">
        <v>23.480133036963498</v>
      </c>
      <c r="DQ7" s="483">
        <v>23.651548692476762</v>
      </c>
      <c r="DR7" s="483">
        <v>23.822508339233298</v>
      </c>
      <c r="DS7" s="483">
        <v>23.992649889660044</v>
      </c>
      <c r="DT7" s="483">
        <v>24.161822597752934</v>
      </c>
      <c r="DU7" s="483">
        <v>24.330030032392362</v>
      </c>
      <c r="DV7" s="483">
        <v>24.497276682606856</v>
      </c>
      <c r="DW7" s="483">
        <v>24.66356791887603</v>
      </c>
      <c r="DX7" s="483">
        <v>24.828909954528452</v>
      </c>
      <c r="DY7" s="483">
        <v>24.993309807299642</v>
      </c>
      <c r="DZ7" s="483">
        <v>25.156775261109399</v>
      </c>
      <c r="EA7" s="483">
        <v>25.319314828113477</v>
      </c>
      <c r="EB7" s="483">
        <v>25.480937711077871</v>
      </c>
      <c r="EC7" s="483">
        <v>25.641653766120633</v>
      </c>
      <c r="ED7" s="483">
        <v>25.801473465861019</v>
      </c>
      <c r="EE7" s="483">
        <v>25.960407863011589</v>
      </c>
      <c r="EF7" s="483">
        <v>26.118468554445762</v>
      </c>
      <c r="EG7" s="483">
        <v>26.275667645768355</v>
      </c>
      <c r="EH7" s="483">
        <v>26.432017716415601</v>
      </c>
      <c r="EI7" s="483">
        <v>26.587531785305888</v>
      </c>
      <c r="EJ7" s="483">
        <v>26.742223277061516</v>
      </c>
      <c r="EK7" s="483">
        <v>26.896105988818697</v>
      </c>
      <c r="EL7" s="483">
        <v>27.049194057640552</v>
      </c>
      <c r="EM7" s="483">
        <v>27.201501928547032</v>
      </c>
      <c r="EN7" s="483">
        <v>27.353044323172618</v>
      </c>
      <c r="EO7" s="483">
        <v>27.503836209062388</v>
      </c>
      <c r="EP7" s="487">
        <v>27.653892769614917</v>
      </c>
    </row>
    <row r="8" spans="1:146" x14ac:dyDescent="0.25">
      <c r="B8" s="473" t="s">
        <v>4</v>
      </c>
      <c r="C8" s="485">
        <v>21.2</v>
      </c>
      <c r="D8" s="486">
        <v>21.4</v>
      </c>
      <c r="E8" s="486">
        <v>21.4</v>
      </c>
      <c r="F8" s="486">
        <v>21.3</v>
      </c>
      <c r="G8" s="486">
        <v>22.1</v>
      </c>
      <c r="H8" s="486">
        <v>22</v>
      </c>
      <c r="I8" s="486">
        <v>22.4</v>
      </c>
      <c r="J8" s="486">
        <v>22.5</v>
      </c>
      <c r="K8" s="486">
        <v>22.5</v>
      </c>
      <c r="L8" s="486">
        <v>22.6</v>
      </c>
      <c r="M8" s="486">
        <v>22.7</v>
      </c>
      <c r="N8" s="486">
        <v>23</v>
      </c>
      <c r="O8" s="486">
        <v>22.8</v>
      </c>
      <c r="P8" s="486">
        <v>23</v>
      </c>
      <c r="Q8" s="486">
        <v>23.3</v>
      </c>
      <c r="R8" s="486">
        <v>23</v>
      </c>
      <c r="S8" s="486">
        <v>23.2</v>
      </c>
      <c r="T8" s="486">
        <v>23.2</v>
      </c>
      <c r="U8" s="486">
        <v>23.3</v>
      </c>
      <c r="V8" s="486">
        <v>23.4</v>
      </c>
      <c r="W8" s="486">
        <v>22.9</v>
      </c>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7"/>
      <c r="BW8" s="53" t="s">
        <v>4</v>
      </c>
      <c r="BX8" s="486">
        <v>16.7</v>
      </c>
      <c r="BY8" s="486">
        <v>16.899999999999999</v>
      </c>
      <c r="BZ8" s="486">
        <v>17.100000000000001</v>
      </c>
      <c r="CA8" s="486">
        <v>17.100000000000001</v>
      </c>
      <c r="CB8" s="486">
        <v>17.7</v>
      </c>
      <c r="CC8" s="486">
        <v>17.7</v>
      </c>
      <c r="CD8" s="486">
        <v>18</v>
      </c>
      <c r="CE8" s="486">
        <v>18.100000000000001</v>
      </c>
      <c r="CF8" s="486">
        <v>18.2</v>
      </c>
      <c r="CG8" s="486">
        <v>18.399999999999999</v>
      </c>
      <c r="CH8" s="486">
        <v>18.600000000000001</v>
      </c>
      <c r="CI8" s="486">
        <v>18.899999999999999</v>
      </c>
      <c r="CJ8" s="486">
        <v>18.8</v>
      </c>
      <c r="CK8" s="486">
        <v>19</v>
      </c>
      <c r="CL8" s="486">
        <v>19.3</v>
      </c>
      <c r="CM8" s="486">
        <v>19.100000000000001</v>
      </c>
      <c r="CN8" s="486">
        <v>19.3</v>
      </c>
      <c r="CO8" s="486">
        <v>19.399999999999999</v>
      </c>
      <c r="CP8" s="486">
        <v>19.5</v>
      </c>
      <c r="CQ8" s="486">
        <v>19.600000000000001</v>
      </c>
      <c r="CR8" s="486">
        <v>18.899999999999999</v>
      </c>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7"/>
    </row>
    <row r="9" spans="1:146" x14ac:dyDescent="0.25">
      <c r="B9" s="473" t="s">
        <v>5</v>
      </c>
      <c r="C9" s="484"/>
      <c r="D9" s="56"/>
      <c r="E9" s="56"/>
      <c r="F9" s="56"/>
      <c r="G9" s="56"/>
      <c r="H9" s="56"/>
      <c r="I9" s="56"/>
      <c r="J9" s="56"/>
      <c r="K9" s="56"/>
      <c r="L9" s="56"/>
      <c r="M9" s="56"/>
      <c r="N9" s="56"/>
      <c r="O9" s="56"/>
      <c r="P9" s="56"/>
      <c r="Q9" s="56"/>
      <c r="R9" s="56"/>
      <c r="S9" s="483"/>
      <c r="T9" s="483"/>
      <c r="U9" s="483"/>
      <c r="V9" s="483"/>
      <c r="W9" s="483">
        <v>22.9</v>
      </c>
      <c r="X9" s="483">
        <v>23.1</v>
      </c>
      <c r="Y9" s="483">
        <v>23.1</v>
      </c>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7"/>
      <c r="BW9" s="53" t="s">
        <v>15</v>
      </c>
      <c r="BX9" s="56"/>
      <c r="BY9" s="56"/>
      <c r="BZ9" s="56"/>
      <c r="CA9" s="56"/>
      <c r="CB9" s="56"/>
      <c r="CC9" s="56"/>
      <c r="CD9" s="56"/>
      <c r="CE9" s="56"/>
      <c r="CF9" s="56"/>
      <c r="CG9" s="56"/>
      <c r="CH9" s="56"/>
      <c r="CI9" s="56"/>
      <c r="CJ9" s="56"/>
      <c r="CK9" s="483"/>
      <c r="CL9" s="483"/>
      <c r="CM9" s="483"/>
      <c r="CN9" s="483"/>
      <c r="CO9" s="483"/>
      <c r="CP9" s="483"/>
      <c r="CQ9" s="483"/>
      <c r="CR9" s="483">
        <v>18.899999999999999</v>
      </c>
      <c r="CS9" s="483">
        <v>19</v>
      </c>
      <c r="CT9" s="483">
        <v>19.2</v>
      </c>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7"/>
    </row>
    <row r="10" spans="1:146" ht="15.75" thickBot="1" x14ac:dyDescent="0.3">
      <c r="B10" s="474" t="s">
        <v>249</v>
      </c>
      <c r="C10" s="472"/>
      <c r="D10" s="59"/>
      <c r="E10" s="59"/>
      <c r="F10" s="59"/>
      <c r="G10" s="59"/>
      <c r="H10" s="59"/>
      <c r="I10" s="59"/>
      <c r="J10" s="60"/>
      <c r="K10" s="60"/>
      <c r="L10" s="60"/>
      <c r="M10" s="60"/>
      <c r="N10" s="60"/>
      <c r="O10" s="60"/>
      <c r="P10" s="60">
        <v>22.917505284525763</v>
      </c>
      <c r="Q10" s="60">
        <v>23.237334617286798</v>
      </c>
      <c r="R10" s="60">
        <v>22.882119397828983</v>
      </c>
      <c r="S10" s="60">
        <v>23.380939701161306</v>
      </c>
      <c r="T10" s="60">
        <v>23.491393300578519</v>
      </c>
      <c r="U10" s="60">
        <v>23.59775261344652</v>
      </c>
      <c r="V10" s="60">
        <v>23.699914723483808</v>
      </c>
      <c r="W10" s="60">
        <v>23.797772105689706</v>
      </c>
      <c r="X10" s="60">
        <v>23.891251654400765</v>
      </c>
      <c r="Y10" s="60">
        <v>23.982875124731386</v>
      </c>
      <c r="Z10" s="60">
        <v>24.072554634617035</v>
      </c>
      <c r="AA10" s="60">
        <v>24.160298357135233</v>
      </c>
      <c r="AB10" s="60">
        <v>24.246149345050242</v>
      </c>
      <c r="AC10" s="60">
        <v>24.330150557635783</v>
      </c>
      <c r="AD10" s="60">
        <v>24.412458901246453</v>
      </c>
      <c r="AE10" s="60">
        <v>24.493273484335422</v>
      </c>
      <c r="AF10" s="60">
        <v>24.572793685725564</v>
      </c>
      <c r="AG10" s="60">
        <v>24.651294370923519</v>
      </c>
      <c r="AH10" s="60">
        <v>24.729176676380991</v>
      </c>
      <c r="AI10" s="60">
        <v>24.806894543371076</v>
      </c>
      <c r="AJ10" s="60">
        <v>24.884923546104254</v>
      </c>
      <c r="AK10" s="60">
        <v>24.963785089778408</v>
      </c>
      <c r="AL10" s="60">
        <v>25.044031398907393</v>
      </c>
      <c r="AM10" s="60">
        <v>25.126175674276201</v>
      </c>
      <c r="AN10" s="60">
        <v>25.210654754003176</v>
      </c>
      <c r="AO10" s="60">
        <v>25.297905212052495</v>
      </c>
      <c r="AP10" s="60">
        <v>25.388211716436597</v>
      </c>
      <c r="AQ10" s="60">
        <v>25.481657849195503</v>
      </c>
      <c r="AR10" s="60">
        <v>25.578311670716968</v>
      </c>
      <c r="AS10" s="60">
        <v>25.678152572984281</v>
      </c>
      <c r="AT10" s="60">
        <v>25.781111555584111</v>
      </c>
      <c r="AU10" s="60">
        <v>25.887013310364001</v>
      </c>
      <c r="AV10" s="60">
        <v>25.995641933925441</v>
      </c>
      <c r="AW10" s="60">
        <v>26.106711282368348</v>
      </c>
      <c r="AX10" s="60">
        <v>26.219873527837805</v>
      </c>
      <c r="AY10" s="60">
        <v>26.334768040315332</v>
      </c>
      <c r="AZ10" s="60">
        <v>26.450981367125141</v>
      </c>
      <c r="BA10" s="60">
        <v>26.568063840894013</v>
      </c>
      <c r="BB10" s="60">
        <v>26.685559308583048</v>
      </c>
      <c r="BC10" s="60">
        <v>26.80309990035737</v>
      </c>
      <c r="BD10" s="60">
        <v>26.920301848238957</v>
      </c>
      <c r="BE10" s="60">
        <v>27.036855375025716</v>
      </c>
      <c r="BF10" s="60">
        <v>27.152630305092028</v>
      </c>
      <c r="BG10" s="60">
        <v>27.267522974684436</v>
      </c>
      <c r="BH10" s="60">
        <v>27.381455865216168</v>
      </c>
      <c r="BI10" s="60">
        <v>27.494375134809854</v>
      </c>
      <c r="BJ10" s="60">
        <v>27.606289481712018</v>
      </c>
      <c r="BK10" s="60">
        <v>27.717207511588182</v>
      </c>
      <c r="BL10" s="60">
        <v>27.827137603711478</v>
      </c>
      <c r="BM10" s="60">
        <v>27.936087636638192</v>
      </c>
      <c r="BN10" s="60">
        <v>28.04406528059484</v>
      </c>
      <c r="BO10" s="469">
        <v>28.151078070210602</v>
      </c>
      <c r="BP10" s="60">
        <v>28.257133469208068</v>
      </c>
      <c r="BQ10" s="60">
        <v>28.362238924462705</v>
      </c>
      <c r="BR10" s="60">
        <v>28.466401909155788</v>
      </c>
      <c r="BS10" s="60">
        <v>28.569629955517723</v>
      </c>
      <c r="BT10" s="60">
        <v>28.671930678201189</v>
      </c>
      <c r="BU10" s="60">
        <v>28.773311789636747</v>
      </c>
      <c r="BW10" s="58" t="s">
        <v>14</v>
      </c>
      <c r="BX10" s="59"/>
      <c r="BY10" s="59"/>
      <c r="BZ10" s="59"/>
      <c r="CA10" s="59"/>
      <c r="CB10" s="59"/>
      <c r="CC10" s="59"/>
      <c r="CD10" s="59"/>
      <c r="CE10" s="60"/>
      <c r="CF10" s="60"/>
      <c r="CG10" s="60"/>
      <c r="CH10" s="60"/>
      <c r="CI10" s="60"/>
      <c r="CJ10" s="60"/>
      <c r="CK10" s="60">
        <v>18.866684011260276</v>
      </c>
      <c r="CL10" s="60">
        <v>19.201088549905872</v>
      </c>
      <c r="CM10" s="60">
        <v>18.945860379015812</v>
      </c>
      <c r="CN10" s="60">
        <v>19.323295766681948</v>
      </c>
      <c r="CO10" s="60">
        <v>19.443064025395412</v>
      </c>
      <c r="CP10" s="60">
        <v>19.557964929631598</v>
      </c>
      <c r="CQ10" s="60">
        <v>19.673192700227876</v>
      </c>
      <c r="CR10" s="60">
        <v>19.78880621285882</v>
      </c>
      <c r="CS10" s="60">
        <v>19.904859956303582</v>
      </c>
      <c r="CT10" s="60">
        <v>20.021432576407168</v>
      </c>
      <c r="CU10" s="60">
        <v>20.138662119227565</v>
      </c>
      <c r="CV10" s="60">
        <v>20.256673536633922</v>
      </c>
      <c r="CW10" s="60">
        <v>20.375623494553732</v>
      </c>
      <c r="CX10" s="60">
        <v>20.495611939590958</v>
      </c>
      <c r="CY10" s="60">
        <v>20.61677326917583</v>
      </c>
      <c r="CZ10" s="60">
        <v>20.739251907929738</v>
      </c>
      <c r="DA10" s="60">
        <v>20.863165454185349</v>
      </c>
      <c r="DB10" s="60">
        <v>20.988712817919492</v>
      </c>
      <c r="DC10" s="60">
        <v>21.11608382240756</v>
      </c>
      <c r="DD10" s="60">
        <v>21.245459396476068</v>
      </c>
      <c r="DE10" s="60">
        <v>21.377037697581688</v>
      </c>
      <c r="DF10" s="60">
        <v>21.510991088055292</v>
      </c>
      <c r="DG10" s="60">
        <v>21.647383834101664</v>
      </c>
      <c r="DH10" s="60">
        <v>21.785923949445628</v>
      </c>
      <c r="DI10" s="60">
        <v>21.92635819145076</v>
      </c>
      <c r="DJ10" s="60">
        <v>22.068436056593828</v>
      </c>
      <c r="DK10" s="60">
        <v>22.211866115747554</v>
      </c>
      <c r="DL10" s="60">
        <v>22.356357074747201</v>
      </c>
      <c r="DM10" s="60">
        <v>22.501581786464442</v>
      </c>
      <c r="DN10" s="60">
        <v>22.647189752062001</v>
      </c>
      <c r="DO10" s="60">
        <v>22.792793256175564</v>
      </c>
      <c r="DP10" s="60">
        <v>22.93802134965798</v>
      </c>
      <c r="DQ10" s="60">
        <v>23.082470279214203</v>
      </c>
      <c r="DR10" s="60">
        <v>23.225756265580891</v>
      </c>
      <c r="DS10" s="60">
        <v>23.367553043282388</v>
      </c>
      <c r="DT10" s="60">
        <v>23.507935184558388</v>
      </c>
      <c r="DU10" s="60">
        <v>23.646907158391109</v>
      </c>
      <c r="DV10" s="60">
        <v>23.784474058323148</v>
      </c>
      <c r="DW10" s="60">
        <v>23.920641574851977</v>
      </c>
      <c r="DX10" s="60">
        <v>24.055415968290138</v>
      </c>
      <c r="DY10" s="60">
        <v>24.188804042116253</v>
      </c>
      <c r="DZ10" s="60">
        <v>24.320813116838281</v>
      </c>
      <c r="EA10" s="60">
        <v>24.451451004388673</v>
      </c>
      <c r="EB10" s="60">
        <v>24.580725983068287</v>
      </c>
      <c r="EC10" s="60">
        <v>24.70864677305331</v>
      </c>
      <c r="ED10" s="60">
        <v>24.835222512477696</v>
      </c>
      <c r="EE10" s="60">
        <v>24.960462734100982</v>
      </c>
      <c r="EF10" s="60">
        <v>25.084377342570193</v>
      </c>
      <c r="EG10" s="60">
        <v>25.206976592281624</v>
      </c>
      <c r="EH10" s="60">
        <v>25.328271065847261</v>
      </c>
      <c r="EI10" s="60">
        <v>25.44827165316865</v>
      </c>
      <c r="EJ10" s="60">
        <v>25.566989531120303</v>
      </c>
      <c r="EK10" s="60">
        <v>25.684436143841406</v>
      </c>
      <c r="EL10" s="60">
        <v>25.800623183635629</v>
      </c>
      <c r="EM10" s="60">
        <v>25.915562572475988</v>
      </c>
      <c r="EN10" s="60">
        <v>26.029266444110945</v>
      </c>
      <c r="EO10" s="60">
        <v>26.14174712676769</v>
      </c>
      <c r="EP10" s="63">
        <v>26.253017126445886</v>
      </c>
    </row>
    <row r="11" spans="1:146" x14ac:dyDescent="0.25">
      <c r="B11" s="51"/>
      <c r="C11" s="51"/>
      <c r="D11" s="51"/>
      <c r="E11" s="51"/>
      <c r="F11" s="51"/>
      <c r="G11" s="51"/>
      <c r="H11" s="51"/>
      <c r="I11" s="51"/>
      <c r="J11" s="51"/>
      <c r="K11" s="51"/>
      <c r="L11" s="51"/>
      <c r="M11" s="51"/>
      <c r="N11" s="51"/>
      <c r="O11" s="51"/>
      <c r="P11" s="51"/>
      <c r="Q11" s="51"/>
      <c r="R11" s="51"/>
      <c r="S11" s="51"/>
      <c r="T11" s="51"/>
      <c r="U11" s="51"/>
      <c r="V11" s="51"/>
      <c r="W11" s="51"/>
      <c r="X11" s="64"/>
      <c r="Y11" s="64">
        <f>Y5</f>
        <v>23.1</v>
      </c>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BU11" s="45">
        <f>BU5</f>
        <v>26.724395782136551</v>
      </c>
      <c r="CS11" s="45"/>
      <c r="CT11" s="45">
        <f>CT5</f>
        <v>19.2</v>
      </c>
      <c r="EP11" s="45">
        <f>EP5</f>
        <v>24.765218061473327</v>
      </c>
    </row>
    <row r="12" spans="1:146" x14ac:dyDescent="0.25">
      <c r="A12" s="65"/>
      <c r="B12" s="51"/>
      <c r="C12" s="51"/>
      <c r="D12" s="51"/>
      <c r="E12" s="51"/>
      <c r="F12" s="51"/>
      <c r="G12" s="51"/>
      <c r="H12" s="51"/>
      <c r="I12" s="51"/>
      <c r="J12" s="51"/>
      <c r="K12" s="51"/>
      <c r="L12" s="51"/>
      <c r="M12" s="64"/>
      <c r="N12" s="64"/>
      <c r="O12" s="64"/>
      <c r="P12" s="64"/>
      <c r="Q12" s="64"/>
      <c r="R12" s="64"/>
      <c r="S12" s="64"/>
      <c r="T12" s="64"/>
      <c r="U12" s="64"/>
      <c r="V12" s="64"/>
      <c r="W12" s="64"/>
      <c r="X12" s="64"/>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BU12" s="45">
        <f t="shared" ref="BU12:BU13" si="0">BU6</f>
        <v>24.115370279264916</v>
      </c>
      <c r="CH12" s="45"/>
      <c r="CI12" s="45"/>
      <c r="CJ12" s="45"/>
      <c r="CK12" s="45"/>
      <c r="CL12" s="45"/>
      <c r="CM12" s="66"/>
      <c r="CN12" s="66"/>
      <c r="CO12" s="66"/>
      <c r="CP12" s="66"/>
      <c r="CQ12" s="66"/>
      <c r="CR12" s="66"/>
      <c r="CS12" s="45"/>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45">
        <f t="shared" ref="EP12:EP13" si="1">EP6</f>
        <v>22.203913094364797</v>
      </c>
    </row>
    <row r="13" spans="1:146" s="68" customFormat="1" x14ac:dyDescent="0.25">
      <c r="A13" s="65"/>
      <c r="B13" s="67"/>
      <c r="C13" s="67"/>
      <c r="D13" s="67"/>
      <c r="E13" s="67"/>
      <c r="F13" s="67"/>
      <c r="G13" s="67"/>
      <c r="H13" s="67"/>
      <c r="I13" s="67"/>
      <c r="J13" s="67"/>
      <c r="K13" s="67"/>
      <c r="L13" s="67"/>
      <c r="M13" s="67"/>
      <c r="N13" s="67"/>
      <c r="O13" s="67"/>
      <c r="P13" s="67"/>
      <c r="Q13" s="67"/>
      <c r="R13" s="67"/>
      <c r="S13" s="67"/>
      <c r="T13" s="67"/>
      <c r="U13" s="67"/>
      <c r="V13" s="67"/>
      <c r="W13" s="67"/>
      <c r="X13" s="64"/>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BU13" s="45">
        <f t="shared" si="0"/>
        <v>29.734255480581858</v>
      </c>
      <c r="CK13" s="66"/>
      <c r="CL13" s="66"/>
      <c r="CM13" s="66"/>
      <c r="CN13" s="66"/>
      <c r="CO13" s="66"/>
      <c r="CP13" s="66"/>
      <c r="CQ13" s="66"/>
      <c r="CR13" s="66"/>
      <c r="CS13" s="45"/>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45">
        <f t="shared" si="1"/>
        <v>27.653892769614917</v>
      </c>
    </row>
    <row r="14" spans="1:146" x14ac:dyDescent="0.25">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row>
    <row r="15" spans="1:146" x14ac:dyDescent="0.25">
      <c r="B15" s="51"/>
      <c r="C15" s="51"/>
      <c r="D15" s="51"/>
      <c r="E15" s="69"/>
      <c r="F15" s="69"/>
      <c r="G15" s="69"/>
      <c r="H15" s="69"/>
      <c r="I15" s="69"/>
      <c r="J15" s="69"/>
      <c r="K15" s="69"/>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row>
    <row r="16" spans="1:146" x14ac:dyDescent="0.25">
      <c r="B16" s="51"/>
      <c r="C16" s="51" t="s">
        <v>47</v>
      </c>
      <c r="D16" s="51"/>
      <c r="E16" s="69"/>
      <c r="F16" s="69"/>
      <c r="G16" s="69"/>
      <c r="H16" s="69"/>
      <c r="I16" s="69"/>
      <c r="J16" s="69"/>
      <c r="K16" s="69"/>
      <c r="L16" s="51" t="s">
        <v>48</v>
      </c>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row>
    <row r="17" spans="2:73" x14ac:dyDescent="0.25">
      <c r="B17" s="70"/>
      <c r="C17" s="51"/>
      <c r="D17" s="51"/>
      <c r="E17" s="69"/>
      <c r="F17" s="69"/>
      <c r="G17" s="69"/>
      <c r="H17" s="69"/>
      <c r="I17" s="69"/>
      <c r="J17" s="69"/>
      <c r="K17" s="69"/>
      <c r="L17" s="51"/>
      <c r="M17" s="51"/>
      <c r="N17" s="51"/>
      <c r="O17" s="51"/>
      <c r="P17" s="51"/>
      <c r="Q17" s="51"/>
      <c r="R17" s="51"/>
      <c r="S17" s="51"/>
      <c r="T17" s="51"/>
      <c r="U17" s="51"/>
      <c r="V17" s="71"/>
      <c r="W17" s="51"/>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row>
    <row r="18" spans="2:73" x14ac:dyDescent="0.25">
      <c r="B18" s="64"/>
      <c r="C18" s="51"/>
      <c r="D18" s="51"/>
      <c r="E18" s="69"/>
      <c r="F18" s="69"/>
      <c r="G18" s="69"/>
      <c r="H18" s="69"/>
      <c r="I18" s="69"/>
      <c r="J18" s="69"/>
      <c r="K18" s="69"/>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2:73" x14ac:dyDescent="0.25">
      <c r="B19" s="51"/>
      <c r="C19" s="51"/>
      <c r="D19" s="51"/>
      <c r="E19" s="69"/>
      <c r="F19" s="69"/>
      <c r="G19" s="69"/>
      <c r="H19" s="69"/>
      <c r="I19" s="69"/>
      <c r="J19" s="69"/>
      <c r="K19" s="69"/>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row>
    <row r="20" spans="2:73" x14ac:dyDescent="0.25">
      <c r="B20" s="51"/>
      <c r="C20" s="51"/>
      <c r="D20" s="51"/>
      <c r="E20" s="69"/>
      <c r="F20" s="69"/>
      <c r="G20" s="69"/>
      <c r="H20" s="69"/>
      <c r="I20" s="69"/>
      <c r="J20" s="69"/>
      <c r="K20" s="69"/>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row>
    <row r="21" spans="2:73" x14ac:dyDescent="0.25">
      <c r="B21" s="51"/>
      <c r="C21" s="51"/>
      <c r="D21" s="51"/>
      <c r="E21" s="69"/>
      <c r="F21" s="69"/>
      <c r="G21" s="69"/>
      <c r="H21" s="69"/>
      <c r="I21" s="69"/>
      <c r="J21" s="69"/>
      <c r="K21" s="69"/>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row>
    <row r="22" spans="2:73" x14ac:dyDescent="0.25">
      <c r="B22" s="51"/>
      <c r="C22" s="51"/>
      <c r="D22" s="51"/>
      <c r="E22" s="69"/>
      <c r="F22" s="69"/>
      <c r="G22" s="69"/>
      <c r="H22" s="69"/>
      <c r="I22" s="69"/>
      <c r="J22" s="69"/>
      <c r="K22" s="69"/>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row>
    <row r="23" spans="2:73" x14ac:dyDescent="0.25">
      <c r="B23" s="51"/>
      <c r="C23" s="51"/>
      <c r="D23" s="51"/>
      <c r="E23" s="69"/>
      <c r="F23" s="69"/>
      <c r="G23" s="69"/>
      <c r="H23" s="69"/>
      <c r="I23" s="69"/>
      <c r="J23" s="69"/>
      <c r="K23" s="69"/>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row>
    <row r="24" spans="2:73" x14ac:dyDescent="0.25">
      <c r="B24" s="51"/>
      <c r="C24" s="51"/>
      <c r="D24" s="51"/>
      <c r="E24" s="69"/>
      <c r="F24" s="69"/>
      <c r="G24" s="69"/>
      <c r="H24" s="69"/>
      <c r="I24" s="69"/>
      <c r="J24" s="69"/>
      <c r="K24" s="69"/>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row>
    <row r="25" spans="2:73" x14ac:dyDescent="0.25">
      <c r="B25" s="51"/>
      <c r="C25" s="51"/>
      <c r="D25" s="51"/>
      <c r="E25" s="69"/>
      <c r="F25" s="69"/>
      <c r="G25" s="69"/>
      <c r="H25" s="69"/>
      <c r="I25" s="69"/>
      <c r="J25" s="69"/>
      <c r="K25" s="69"/>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row>
    <row r="26" spans="2:73" x14ac:dyDescent="0.25">
      <c r="B26" s="51"/>
      <c r="C26" s="51"/>
      <c r="D26" s="51"/>
      <c r="E26" s="69"/>
      <c r="F26" s="69"/>
      <c r="G26" s="69"/>
      <c r="H26" s="69"/>
      <c r="I26" s="69"/>
      <c r="J26" s="69"/>
      <c r="K26" s="69"/>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row>
    <row r="27" spans="2:73" x14ac:dyDescent="0.25">
      <c r="B27" s="51"/>
      <c r="C27" s="51"/>
      <c r="D27" s="51"/>
      <c r="E27" s="69"/>
      <c r="F27" s="69"/>
      <c r="G27" s="69"/>
      <c r="H27" s="69"/>
      <c r="I27" s="69"/>
      <c r="J27" s="69"/>
      <c r="K27" s="69"/>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row>
    <row r="28" spans="2:73" x14ac:dyDescent="0.25">
      <c r="B28" s="51"/>
      <c r="C28" s="51"/>
      <c r="D28" s="51"/>
      <c r="E28" s="69"/>
      <c r="F28" s="69"/>
      <c r="G28" s="69"/>
      <c r="H28" s="69"/>
      <c r="I28" s="69"/>
      <c r="J28" s="69"/>
      <c r="K28" s="69"/>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row>
    <row r="29" spans="2:73" x14ac:dyDescent="0.25">
      <c r="B29" s="51"/>
      <c r="C29" s="51"/>
      <c r="D29" s="51"/>
      <c r="E29" s="69"/>
      <c r="F29" s="69"/>
      <c r="G29" s="69"/>
      <c r="H29" s="69"/>
      <c r="I29" s="69"/>
      <c r="J29" s="69"/>
      <c r="K29" s="69"/>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row>
    <row r="30" spans="2:73" x14ac:dyDescent="0.25">
      <c r="B30" s="51"/>
      <c r="C30" s="51"/>
      <c r="D30" s="51"/>
      <c r="E30" s="69"/>
      <c r="F30" s="69"/>
      <c r="G30" s="69"/>
      <c r="H30" s="69"/>
      <c r="I30" s="69"/>
      <c r="J30" s="69"/>
      <c r="K30" s="69"/>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row>
    <row r="31" spans="2:73" x14ac:dyDescent="0.25">
      <c r="B31" s="51"/>
      <c r="C31" s="51"/>
      <c r="D31" s="51"/>
      <c r="E31" s="69"/>
      <c r="F31" s="69"/>
      <c r="G31" s="69"/>
      <c r="H31" s="69"/>
      <c r="I31" s="69"/>
      <c r="J31" s="69"/>
      <c r="K31" s="69"/>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row>
    <row r="32" spans="2:73" x14ac:dyDescent="0.2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row>
    <row r="33" spans="2:51" x14ac:dyDescent="0.25">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row>
    <row r="34" spans="2:51" x14ac:dyDescent="0.25">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row>
    <row r="35" spans="2:51" x14ac:dyDescent="0.25">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row>
    <row r="36" spans="2:51" x14ac:dyDescent="0.25">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row>
    <row r="37" spans="2:51" x14ac:dyDescent="0.25">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row>
    <row r="38" spans="2:51" x14ac:dyDescent="0.25">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row>
    <row r="39" spans="2:51" x14ac:dyDescent="0.25">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row>
    <row r="40" spans="2:51" x14ac:dyDescent="0.25">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row>
    <row r="41" spans="2:51" x14ac:dyDescent="0.25">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row>
    <row r="42" spans="2:51" x14ac:dyDescent="0.2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row>
    <row r="43" spans="2:51" x14ac:dyDescent="0.25">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row>
    <row r="44" spans="2:51" x14ac:dyDescent="0.2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row>
    <row r="45" spans="2:51" x14ac:dyDescent="0.2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row>
    <row r="46" spans="2:51" x14ac:dyDescent="0.25">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row>
    <row r="47" spans="2:51" x14ac:dyDescent="0.2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row>
    <row r="48" spans="2:51" x14ac:dyDescent="0.2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row>
    <row r="49" spans="2:51" x14ac:dyDescent="0.2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row>
    <row r="50" spans="2:51" x14ac:dyDescent="0.25">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row>
    <row r="51" spans="2:51" x14ac:dyDescent="0.2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row>
    <row r="52" spans="2:51" x14ac:dyDescent="0.2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row>
    <row r="53" spans="2:51" x14ac:dyDescent="0.2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row>
  </sheetData>
  <mergeCells count="1">
    <mergeCell ref="CF3:CZ3"/>
  </mergeCells>
  <hyperlinks>
    <hyperlink ref="A2" location="SOMMAIRE!A1" display="Retour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P73"/>
  <sheetViews>
    <sheetView zoomScaleNormal="100" workbookViewId="0">
      <selection activeCell="K30" sqref="K30"/>
    </sheetView>
  </sheetViews>
  <sheetFormatPr baseColWidth="10" defaultColWidth="5.42578125" defaultRowHeight="15" x14ac:dyDescent="0.25"/>
  <cols>
    <col min="1" max="1" width="24.28515625" style="29" customWidth="1"/>
    <col min="2" max="2" width="32.5703125" style="29" customWidth="1"/>
    <col min="3" max="72" width="6.85546875" style="29" customWidth="1"/>
    <col min="73" max="74" width="7" style="29" customWidth="1"/>
    <col min="75" max="75" width="32.5703125" style="29" customWidth="1"/>
    <col min="76" max="186" width="6.85546875" style="29" customWidth="1"/>
    <col min="187" max="16384" width="5.42578125" style="29"/>
  </cols>
  <sheetData>
    <row r="1" spans="1:146" ht="15.75" customHeight="1" x14ac:dyDescent="0.25">
      <c r="A1" s="637" t="s">
        <v>51</v>
      </c>
      <c r="B1" s="638"/>
      <c r="C1" s="638"/>
      <c r="D1" s="638"/>
      <c r="E1" s="638"/>
      <c r="F1" s="638"/>
      <c r="G1" s="638"/>
      <c r="H1" s="638"/>
      <c r="I1" s="638"/>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row>
    <row r="2" spans="1:146" x14ac:dyDescent="0.25">
      <c r="A2" s="434" t="s">
        <v>197</v>
      </c>
      <c r="P2" s="45"/>
      <c r="Q2" s="45"/>
      <c r="R2" s="45"/>
      <c r="S2" s="45"/>
      <c r="T2" s="45"/>
      <c r="U2" s="45"/>
      <c r="V2" s="45"/>
      <c r="W2" s="46"/>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row>
    <row r="3" spans="1:146" ht="15.75" thickBot="1" x14ac:dyDescent="0.3">
      <c r="A3" s="47"/>
      <c r="H3" s="48"/>
      <c r="I3" s="48"/>
      <c r="J3" s="48"/>
      <c r="K3" s="48"/>
      <c r="L3" s="48"/>
      <c r="M3" s="48"/>
      <c r="N3" s="48"/>
      <c r="O3" s="48"/>
      <c r="P3" s="48"/>
      <c r="Q3" s="48"/>
      <c r="R3" s="48"/>
      <c r="S3" s="48"/>
      <c r="T3" s="48"/>
      <c r="U3" s="48"/>
      <c r="V3" s="48"/>
      <c r="W3" s="48"/>
      <c r="X3" s="48"/>
      <c r="Y3" s="48"/>
      <c r="Z3" s="48"/>
      <c r="AA3" s="48"/>
      <c r="CF3" s="635" t="s">
        <v>9</v>
      </c>
      <c r="CG3" s="635"/>
      <c r="CH3" s="635"/>
      <c r="CI3" s="635"/>
      <c r="CJ3" s="635"/>
      <c r="CK3" s="635"/>
      <c r="CL3" s="635"/>
      <c r="CM3" s="635"/>
      <c r="CN3" s="635"/>
      <c r="CO3" s="635"/>
      <c r="CP3" s="635"/>
      <c r="CQ3" s="635"/>
      <c r="CR3" s="635"/>
      <c r="CS3" s="635"/>
      <c r="CT3" s="635"/>
      <c r="CU3" s="635"/>
      <c r="CV3" s="635"/>
      <c r="CW3" s="635"/>
      <c r="CX3" s="635"/>
      <c r="CY3" s="635"/>
      <c r="CZ3" s="635"/>
    </row>
    <row r="4" spans="1:146" x14ac:dyDescent="0.25">
      <c r="B4" s="72" t="s">
        <v>10</v>
      </c>
      <c r="C4" s="49">
        <v>2018</v>
      </c>
      <c r="D4" s="49">
        <v>2019</v>
      </c>
      <c r="E4" s="49">
        <v>2020</v>
      </c>
      <c r="F4" s="49">
        <v>2021</v>
      </c>
      <c r="G4" s="49">
        <v>2022</v>
      </c>
      <c r="H4" s="49">
        <v>2023</v>
      </c>
      <c r="I4" s="49">
        <v>2024</v>
      </c>
      <c r="J4" s="49">
        <v>2025</v>
      </c>
      <c r="K4" s="49">
        <v>2026</v>
      </c>
      <c r="L4" s="49">
        <v>2027</v>
      </c>
      <c r="M4" s="49">
        <v>2028</v>
      </c>
      <c r="N4" s="51"/>
    </row>
    <row r="5" spans="1:146" x14ac:dyDescent="0.25">
      <c r="B5" s="53" t="s">
        <v>11</v>
      </c>
      <c r="C5" s="55"/>
      <c r="D5" s="55"/>
      <c r="E5" s="55"/>
      <c r="F5" s="55"/>
      <c r="G5" s="55">
        <v>23.1</v>
      </c>
      <c r="H5" s="55">
        <v>23.664604707838347</v>
      </c>
      <c r="I5" s="55">
        <v>23.718414008760909</v>
      </c>
      <c r="J5" s="55">
        <v>23.770244671872351</v>
      </c>
      <c r="K5" s="55">
        <v>23.820087050834378</v>
      </c>
      <c r="L5" s="55">
        <v>23.868044169314611</v>
      </c>
      <c r="M5" s="55">
        <v>23.914327270217857</v>
      </c>
    </row>
    <row r="6" spans="1:146" x14ac:dyDescent="0.25">
      <c r="B6" s="53" t="s">
        <v>12</v>
      </c>
      <c r="C6" s="55"/>
      <c r="D6" s="55"/>
      <c r="E6" s="55"/>
      <c r="F6" s="55"/>
      <c r="G6" s="55">
        <v>23.1</v>
      </c>
      <c r="H6" s="55">
        <v>23.436826498924582</v>
      </c>
      <c r="I6" s="55">
        <v>23.442219730338024</v>
      </c>
      <c r="J6" s="55">
        <v>23.445748224926064</v>
      </c>
      <c r="K6" s="55">
        <v>23.447409038582961</v>
      </c>
      <c r="L6" s="55">
        <v>23.447318695020865</v>
      </c>
      <c r="M6" s="55">
        <v>23.445706215586057</v>
      </c>
    </row>
    <row r="7" spans="1:146" x14ac:dyDescent="0.25">
      <c r="B7" s="53" t="s">
        <v>13</v>
      </c>
      <c r="C7" s="55"/>
      <c r="D7" s="55"/>
      <c r="E7" s="55"/>
      <c r="F7" s="55"/>
      <c r="G7" s="55">
        <v>23.1</v>
      </c>
      <c r="H7" s="55">
        <v>24.107372370489401</v>
      </c>
      <c r="I7" s="55">
        <v>24.216174578518441</v>
      </c>
      <c r="J7" s="55">
        <v>24.323201074361371</v>
      </c>
      <c r="K7" s="55">
        <v>24.428426944896746</v>
      </c>
      <c r="L7" s="55">
        <v>24.531932316642177</v>
      </c>
      <c r="M7" s="55">
        <v>24.633897401166696</v>
      </c>
    </row>
    <row r="8" spans="1:146" x14ac:dyDescent="0.25">
      <c r="B8" s="53" t="s">
        <v>4</v>
      </c>
      <c r="C8" s="55">
        <v>23.3</v>
      </c>
      <c r="D8" s="55">
        <v>23.4</v>
      </c>
      <c r="E8" s="55">
        <v>22.9</v>
      </c>
      <c r="F8" s="54"/>
      <c r="G8" s="56"/>
      <c r="H8" s="56"/>
      <c r="I8" s="56"/>
      <c r="J8" s="56"/>
      <c r="K8" s="56"/>
      <c r="L8" s="56"/>
      <c r="M8" s="56"/>
    </row>
    <row r="9" spans="1:146" x14ac:dyDescent="0.25">
      <c r="B9" s="53" t="s">
        <v>5</v>
      </c>
      <c r="C9" s="55"/>
      <c r="D9" s="55"/>
      <c r="E9" s="55">
        <v>22.9</v>
      </c>
      <c r="F9" s="55">
        <v>23.1</v>
      </c>
      <c r="G9" s="55">
        <v>23.1</v>
      </c>
      <c r="H9" s="56"/>
      <c r="I9" s="56"/>
      <c r="J9" s="56"/>
      <c r="K9" s="56"/>
      <c r="L9" s="56"/>
      <c r="M9" s="56"/>
    </row>
    <row r="10" spans="1:146" ht="15.75" thickBot="1" x14ac:dyDescent="0.3">
      <c r="B10" s="58" t="s">
        <v>249</v>
      </c>
      <c r="C10" s="60">
        <v>23.59775261344652</v>
      </c>
      <c r="D10" s="60">
        <v>23.699914723483808</v>
      </c>
      <c r="E10" s="60">
        <v>23.797772105689706</v>
      </c>
      <c r="F10" s="60">
        <v>23.891251654400765</v>
      </c>
      <c r="G10" s="60">
        <v>23.982875124731386</v>
      </c>
      <c r="H10" s="60">
        <v>24.072554634617035</v>
      </c>
      <c r="I10" s="60">
        <v>24.160298357135233</v>
      </c>
      <c r="J10" s="60">
        <v>24.246149345050242</v>
      </c>
      <c r="K10" s="60">
        <v>24.330150557635783</v>
      </c>
      <c r="L10" s="60">
        <v>24.412458901246453</v>
      </c>
      <c r="M10" s="60">
        <v>24.493273484335422</v>
      </c>
    </row>
    <row r="11" spans="1:146" ht="15.75" thickBot="1" x14ac:dyDescent="0.3">
      <c r="B11" s="51"/>
      <c r="C11" s="51"/>
      <c r="D11" s="51"/>
      <c r="E11" s="51"/>
      <c r="F11" s="51"/>
      <c r="G11" s="51"/>
      <c r="H11" s="51"/>
      <c r="I11" s="51"/>
      <c r="J11" s="51"/>
      <c r="K11" s="51"/>
      <c r="L11" s="51"/>
      <c r="M11" s="51"/>
      <c r="N11" s="51"/>
      <c r="O11" s="51"/>
      <c r="P11" s="51"/>
      <c r="Q11" s="51"/>
      <c r="R11" s="51"/>
      <c r="S11" s="51"/>
      <c r="T11" s="51"/>
      <c r="U11" s="51"/>
      <c r="V11" s="51"/>
      <c r="W11" s="51"/>
      <c r="X11" s="64"/>
      <c r="Y11" s="64"/>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BU11" s="45"/>
      <c r="CS11" s="45"/>
      <c r="CT11" s="45">
        <f>G13</f>
        <v>19.2</v>
      </c>
      <c r="EP11" s="45" t="e">
        <f>#REF!</f>
        <v>#REF!</v>
      </c>
    </row>
    <row r="12" spans="1:146" x14ac:dyDescent="0.25">
      <c r="A12" s="65"/>
      <c r="B12" s="73" t="s">
        <v>9</v>
      </c>
      <c r="C12" s="49">
        <v>2018</v>
      </c>
      <c r="D12" s="49">
        <v>2019</v>
      </c>
      <c r="E12" s="49">
        <v>2020</v>
      </c>
      <c r="F12" s="49">
        <v>2021</v>
      </c>
      <c r="G12" s="49">
        <v>2022</v>
      </c>
      <c r="H12" s="49">
        <v>2023</v>
      </c>
      <c r="I12" s="49">
        <v>2024</v>
      </c>
      <c r="J12" s="49">
        <v>2025</v>
      </c>
      <c r="K12" s="49">
        <v>2026</v>
      </c>
      <c r="L12" s="49">
        <v>2027</v>
      </c>
      <c r="M12" s="49">
        <v>2028</v>
      </c>
      <c r="Z12" s="45"/>
      <c r="AA12" s="45"/>
      <c r="AB12" s="45"/>
      <c r="AC12" s="45"/>
      <c r="AD12" s="45"/>
      <c r="AE12" s="66"/>
      <c r="AF12" s="66"/>
      <c r="AG12" s="66"/>
      <c r="AH12" s="66"/>
      <c r="AI12" s="66"/>
      <c r="AJ12" s="66"/>
      <c r="AK12" s="45"/>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45" t="e">
        <f>#REF!</f>
        <v>#REF!</v>
      </c>
    </row>
    <row r="13" spans="1:146" s="68" customFormat="1" x14ac:dyDescent="0.25">
      <c r="A13" s="65"/>
      <c r="B13" s="53" t="s">
        <v>11</v>
      </c>
      <c r="C13" s="55"/>
      <c r="D13" s="55"/>
      <c r="E13" s="55"/>
      <c r="F13" s="55"/>
      <c r="G13" s="55">
        <v>19.2</v>
      </c>
      <c r="H13" s="55">
        <v>19.87634352466026</v>
      </c>
      <c r="I13" s="55">
        <v>19.956913549042053</v>
      </c>
      <c r="J13" s="55">
        <v>20.037384659748255</v>
      </c>
      <c r="K13" s="55">
        <v>20.11797334293114</v>
      </c>
      <c r="L13" s="55">
        <v>20.199023626755121</v>
      </c>
      <c r="M13" s="55">
        <v>20.280916175760435</v>
      </c>
      <c r="AC13" s="66"/>
      <c r="AD13" s="66"/>
      <c r="AE13" s="66"/>
      <c r="AF13" s="66"/>
      <c r="AG13" s="66"/>
      <c r="AH13" s="66"/>
      <c r="AI13" s="66"/>
      <c r="AJ13" s="66"/>
      <c r="AK13" s="45"/>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45" t="e">
        <f>#REF!</f>
        <v>#REF!</v>
      </c>
    </row>
    <row r="14" spans="1:146" x14ac:dyDescent="0.25">
      <c r="B14" s="53" t="s">
        <v>12</v>
      </c>
      <c r="C14" s="55"/>
      <c r="D14" s="55"/>
      <c r="E14" s="55"/>
      <c r="F14" s="55"/>
      <c r="G14" s="55">
        <v>19.2</v>
      </c>
      <c r="H14" s="55">
        <v>19.474018606698376</v>
      </c>
      <c r="I14" s="55">
        <v>19.500516673486558</v>
      </c>
      <c r="J14" s="55">
        <v>19.527150290533722</v>
      </c>
      <c r="K14" s="55">
        <v>19.554184300838276</v>
      </c>
      <c r="L14" s="55">
        <v>19.582009011391143</v>
      </c>
      <c r="M14" s="55">
        <v>19.611048494649019</v>
      </c>
    </row>
    <row r="15" spans="1:146" x14ac:dyDescent="0.25">
      <c r="B15" s="53" t="s">
        <v>13</v>
      </c>
      <c r="C15" s="55"/>
      <c r="D15" s="55"/>
      <c r="E15" s="55"/>
      <c r="F15" s="55"/>
      <c r="G15" s="55">
        <v>19.2</v>
      </c>
      <c r="H15" s="55">
        <v>20.284813962278154</v>
      </c>
      <c r="I15" s="55">
        <v>20.421932751345679</v>
      </c>
      <c r="J15" s="55">
        <v>20.558912875608492</v>
      </c>
      <c r="K15" s="55">
        <v>20.695920657335961</v>
      </c>
      <c r="L15" s="55">
        <v>20.833252710067029</v>
      </c>
      <c r="M15" s="55">
        <v>20.97124589304358</v>
      </c>
    </row>
    <row r="16" spans="1:146" ht="15" customHeight="1" x14ac:dyDescent="0.25">
      <c r="B16" s="53" t="s">
        <v>4</v>
      </c>
      <c r="C16" s="55">
        <v>19.5</v>
      </c>
      <c r="D16" s="55">
        <v>19.600000000000001</v>
      </c>
      <c r="E16" s="55">
        <v>18.899999999999999</v>
      </c>
      <c r="F16" s="54"/>
      <c r="G16" s="54"/>
      <c r="H16" s="54"/>
      <c r="I16" s="54"/>
      <c r="J16" s="54"/>
      <c r="K16" s="56"/>
      <c r="L16" s="56"/>
      <c r="M16" s="56"/>
    </row>
    <row r="17" spans="2:51" x14ac:dyDescent="0.25">
      <c r="B17" s="53" t="s">
        <v>15</v>
      </c>
      <c r="C17" s="55"/>
      <c r="D17" s="55"/>
      <c r="E17" s="55">
        <v>18.899999999999999</v>
      </c>
      <c r="F17" s="55">
        <v>19</v>
      </c>
      <c r="G17" s="55">
        <v>19.2</v>
      </c>
      <c r="H17" s="54"/>
      <c r="I17" s="54"/>
      <c r="J17" s="54"/>
      <c r="K17" s="56"/>
      <c r="L17" s="56"/>
      <c r="M17" s="56"/>
    </row>
    <row r="18" spans="2:51" ht="15.75" thickBot="1" x14ac:dyDescent="0.3">
      <c r="B18" s="58" t="s">
        <v>249</v>
      </c>
      <c r="C18" s="60">
        <v>19.557964929631598</v>
      </c>
      <c r="D18" s="60">
        <v>19.673192700227876</v>
      </c>
      <c r="E18" s="60">
        <v>19.78880621285882</v>
      </c>
      <c r="F18" s="60">
        <v>19.904859956303582</v>
      </c>
      <c r="G18" s="60">
        <v>20.021432576407168</v>
      </c>
      <c r="H18" s="60">
        <v>20.138662119227565</v>
      </c>
      <c r="I18" s="60">
        <v>20.256673536633922</v>
      </c>
      <c r="J18" s="60">
        <v>20.375623494553732</v>
      </c>
      <c r="K18" s="60">
        <v>20.495611939590958</v>
      </c>
      <c r="L18" s="60">
        <v>20.61677326917583</v>
      </c>
      <c r="M18" s="60">
        <v>20.739251907929738</v>
      </c>
    </row>
    <row r="19" spans="2:51" x14ac:dyDescent="0.25">
      <c r="B19" s="236"/>
      <c r="C19" s="630"/>
      <c r="D19" s="630"/>
      <c r="E19" s="630"/>
      <c r="F19" s="630"/>
      <c r="G19" s="630"/>
      <c r="H19" s="630"/>
      <c r="I19" s="630"/>
      <c r="J19" s="630"/>
      <c r="K19" s="630"/>
      <c r="L19" s="630"/>
      <c r="M19" s="630"/>
    </row>
    <row r="20" spans="2:51" x14ac:dyDescent="0.25">
      <c r="B20" s="236"/>
      <c r="C20" s="630"/>
      <c r="D20" s="630"/>
      <c r="E20" s="630"/>
      <c r="F20" s="630"/>
      <c r="G20" s="630"/>
      <c r="H20" s="630"/>
      <c r="I20" s="630"/>
      <c r="J20" s="630"/>
      <c r="K20" s="630"/>
      <c r="L20" s="630"/>
      <c r="M20" s="630"/>
    </row>
    <row r="21" spans="2:51" x14ac:dyDescent="0.25">
      <c r="B21" s="236"/>
      <c r="C21" s="630"/>
      <c r="D21" s="630"/>
      <c r="E21" s="630"/>
      <c r="F21" s="630"/>
      <c r="G21" s="630"/>
      <c r="H21" s="630"/>
      <c r="I21" s="630"/>
      <c r="J21" s="630"/>
      <c r="K21" s="630"/>
      <c r="L21" s="630"/>
      <c r="M21" s="630"/>
    </row>
    <row r="22" spans="2:51" x14ac:dyDescent="0.25">
      <c r="B22" s="236"/>
      <c r="C22" s="630"/>
      <c r="D22" s="630"/>
      <c r="E22" s="630"/>
      <c r="F22" s="630"/>
      <c r="G22" s="630"/>
      <c r="H22" s="630"/>
      <c r="I22" s="630"/>
      <c r="J22" s="630"/>
      <c r="K22" s="630"/>
      <c r="L22" s="630"/>
      <c r="M22" s="630"/>
    </row>
    <row r="23" spans="2:51" x14ac:dyDescent="0.25">
      <c r="B23" s="236"/>
      <c r="C23" s="630"/>
      <c r="D23" s="630"/>
      <c r="E23" s="630"/>
      <c r="F23" s="630"/>
      <c r="G23" s="630"/>
      <c r="H23" s="630"/>
      <c r="I23" s="630"/>
      <c r="J23" s="630"/>
      <c r="K23" s="630"/>
      <c r="L23" s="630"/>
      <c r="M23" s="630"/>
    </row>
    <row r="24" spans="2:51" x14ac:dyDescent="0.25">
      <c r="B24" s="51"/>
      <c r="C24" s="51"/>
      <c r="D24" s="51"/>
      <c r="E24" s="69"/>
      <c r="F24" s="69"/>
      <c r="G24" s="69"/>
      <c r="H24" s="69"/>
      <c r="I24" s="69"/>
      <c r="J24" s="69"/>
      <c r="K24" s="69"/>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row>
    <row r="25" spans="2:51" ht="15" customHeight="1" x14ac:dyDescent="0.25">
      <c r="B25" s="636" t="s">
        <v>49</v>
      </c>
      <c r="C25" s="636"/>
      <c r="D25" s="636"/>
      <c r="E25" s="153"/>
      <c r="F25" s="69"/>
      <c r="G25" s="69"/>
      <c r="H25" s="636" t="s">
        <v>50</v>
      </c>
      <c r="I25" s="636"/>
      <c r="J25" s="636"/>
      <c r="K25" s="636"/>
      <c r="L25" s="636"/>
      <c r="M25" s="636"/>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row>
    <row r="26" spans="2:51" x14ac:dyDescent="0.25">
      <c r="B26" s="51"/>
      <c r="C26" s="51"/>
      <c r="D26" s="69"/>
      <c r="E26" s="69"/>
      <c r="F26" s="69"/>
      <c r="G26" s="69"/>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row>
    <row r="27" spans="2:51" x14ac:dyDescent="0.25">
      <c r="B27" s="51"/>
      <c r="C27" s="51"/>
      <c r="D27" s="69"/>
      <c r="E27" s="69"/>
      <c r="F27" s="69"/>
      <c r="G27" s="69"/>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row>
    <row r="28" spans="2:51" x14ac:dyDescent="0.25">
      <c r="B28" s="51"/>
      <c r="C28" s="51"/>
      <c r="D28" s="69"/>
      <c r="E28" s="69"/>
      <c r="F28" s="69"/>
      <c r="G28" s="69"/>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row>
    <row r="29" spans="2:51" x14ac:dyDescent="0.25">
      <c r="B29" s="51"/>
      <c r="C29" s="51"/>
      <c r="D29" s="69"/>
      <c r="E29" s="69"/>
      <c r="F29" s="69"/>
      <c r="G29" s="69"/>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row>
    <row r="30" spans="2:51" x14ac:dyDescent="0.25">
      <c r="B30" s="51"/>
      <c r="C30" s="51"/>
      <c r="D30" s="69"/>
      <c r="E30" s="69"/>
      <c r="F30" s="69"/>
      <c r="G30" s="69"/>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row>
    <row r="31" spans="2:51" x14ac:dyDescent="0.25">
      <c r="B31" s="51"/>
      <c r="C31" s="51"/>
      <c r="D31" s="69"/>
      <c r="E31" s="69"/>
      <c r="F31" s="69"/>
      <c r="G31" s="69"/>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row>
    <row r="32" spans="2:51" x14ac:dyDescent="0.25">
      <c r="B32" s="51"/>
      <c r="C32" s="51"/>
      <c r="D32" s="69"/>
      <c r="E32" s="69"/>
      <c r="F32" s="69"/>
      <c r="G32" s="69"/>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row>
    <row r="33" spans="2:51" x14ac:dyDescent="0.25">
      <c r="B33" s="51"/>
      <c r="C33" s="51"/>
      <c r="D33" s="69"/>
      <c r="E33" s="69"/>
      <c r="F33" s="69"/>
      <c r="G33" s="69"/>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row>
    <row r="34" spans="2:51" x14ac:dyDescent="0.25">
      <c r="B34" s="51"/>
      <c r="C34" s="51"/>
      <c r="D34" s="69"/>
      <c r="E34" s="69"/>
      <c r="F34" s="69"/>
      <c r="G34" s="69"/>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row>
    <row r="35" spans="2:51" x14ac:dyDescent="0.25">
      <c r="B35" s="51"/>
      <c r="C35" s="51"/>
      <c r="D35" s="69"/>
      <c r="E35" s="69"/>
      <c r="F35" s="69"/>
      <c r="G35" s="69"/>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row>
    <row r="36" spans="2:51" x14ac:dyDescent="0.25">
      <c r="B36" s="51"/>
      <c r="C36" s="51"/>
      <c r="D36" s="69"/>
      <c r="E36" s="69"/>
      <c r="F36" s="69"/>
      <c r="G36" s="69"/>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row>
    <row r="37" spans="2:51" x14ac:dyDescent="0.25">
      <c r="B37" s="51"/>
      <c r="C37" s="51"/>
      <c r="D37" s="69"/>
      <c r="E37" s="69"/>
      <c r="F37" s="69"/>
      <c r="G37" s="69"/>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row>
    <row r="38" spans="2:51" x14ac:dyDescent="0.25">
      <c r="B38" s="51"/>
      <c r="C38" s="51"/>
      <c r="D38" s="69"/>
      <c r="E38" s="69"/>
      <c r="F38" s="69"/>
      <c r="G38" s="69"/>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row>
    <row r="39" spans="2:51" x14ac:dyDescent="0.25">
      <c r="B39" s="51"/>
      <c r="C39" s="51"/>
      <c r="D39" s="69"/>
      <c r="E39" s="69"/>
      <c r="F39" s="69"/>
      <c r="G39" s="69"/>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row>
    <row r="40" spans="2:51" x14ac:dyDescent="0.25">
      <c r="B40" s="51"/>
      <c r="C40" s="51"/>
      <c r="D40" s="69"/>
      <c r="E40" s="69"/>
      <c r="F40" s="69"/>
      <c r="G40" s="69"/>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row>
    <row r="41" spans="2:51" x14ac:dyDescent="0.25">
      <c r="B41" s="51"/>
      <c r="C41" s="51"/>
      <c r="D41" s="69"/>
      <c r="E41" s="69"/>
      <c r="F41" s="69"/>
      <c r="G41" s="69"/>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row>
    <row r="42" spans="2:51" x14ac:dyDescent="0.25">
      <c r="B42" s="51"/>
      <c r="C42" s="51"/>
      <c r="D42" s="69"/>
      <c r="E42" s="69"/>
      <c r="F42" s="69"/>
      <c r="G42" s="69"/>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row>
    <row r="43" spans="2:51" x14ac:dyDescent="0.25">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row>
    <row r="44" spans="2:51" x14ac:dyDescent="0.2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row>
    <row r="45" spans="2:51" x14ac:dyDescent="0.2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row>
    <row r="46" spans="2:51" x14ac:dyDescent="0.25">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row>
    <row r="47" spans="2:51" x14ac:dyDescent="0.2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row>
    <row r="48" spans="2:51" x14ac:dyDescent="0.2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row>
    <row r="49" spans="1:74" x14ac:dyDescent="0.2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row>
    <row r="50" spans="1:74" x14ac:dyDescent="0.25">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row>
    <row r="51" spans="1:74" x14ac:dyDescent="0.2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row>
    <row r="52" spans="1:74" x14ac:dyDescent="0.2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row>
    <row r="53" spans="1:74" x14ac:dyDescent="0.2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row>
    <row r="54" spans="1:74" x14ac:dyDescent="0.25">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row>
    <row r="55" spans="1:74" ht="15.75" thickBot="1" x14ac:dyDescent="0.3">
      <c r="A55" s="29" t="s">
        <v>52</v>
      </c>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row>
    <row r="56" spans="1:74" x14ac:dyDescent="0.25">
      <c r="B56" s="72" t="s">
        <v>10</v>
      </c>
      <c r="C56" s="49">
        <v>2000</v>
      </c>
      <c r="D56" s="49">
        <v>2001</v>
      </c>
      <c r="E56" s="49">
        <v>2002</v>
      </c>
      <c r="F56" s="49">
        <v>2003</v>
      </c>
      <c r="G56" s="49">
        <v>2004</v>
      </c>
      <c r="H56" s="49">
        <v>2005</v>
      </c>
      <c r="I56" s="49">
        <v>2006</v>
      </c>
      <c r="J56" s="49">
        <v>2007</v>
      </c>
      <c r="K56" s="49">
        <v>2008</v>
      </c>
      <c r="L56" s="49">
        <v>2009</v>
      </c>
      <c r="M56" s="49">
        <v>2010</v>
      </c>
      <c r="N56" s="49">
        <v>2011</v>
      </c>
      <c r="O56" s="49">
        <v>2012</v>
      </c>
      <c r="P56" s="49">
        <v>2013</v>
      </c>
      <c r="Q56" s="49">
        <v>2014</v>
      </c>
      <c r="R56" s="49">
        <v>2015</v>
      </c>
      <c r="S56" s="49">
        <v>2016</v>
      </c>
      <c r="T56" s="49">
        <v>2017</v>
      </c>
      <c r="U56" s="49">
        <v>2018</v>
      </c>
      <c r="V56" s="49">
        <v>2019</v>
      </c>
      <c r="W56" s="49">
        <v>2020</v>
      </c>
      <c r="X56" s="49">
        <v>2021</v>
      </c>
      <c r="Y56" s="49">
        <v>2022</v>
      </c>
      <c r="Z56" s="49">
        <v>2023</v>
      </c>
      <c r="AA56" s="49">
        <v>2024</v>
      </c>
      <c r="AB56" s="49">
        <v>2025</v>
      </c>
      <c r="AC56" s="49">
        <v>2026</v>
      </c>
      <c r="AD56" s="49">
        <v>2027</v>
      </c>
      <c r="AE56" s="49">
        <v>2028</v>
      </c>
      <c r="AF56" s="49">
        <v>2029</v>
      </c>
      <c r="AG56" s="49">
        <v>2030</v>
      </c>
      <c r="AH56" s="49">
        <v>2031</v>
      </c>
      <c r="AI56" s="49">
        <v>2032</v>
      </c>
      <c r="AJ56" s="49">
        <v>2033</v>
      </c>
      <c r="AK56" s="49">
        <v>2034</v>
      </c>
      <c r="AL56" s="49">
        <v>2035</v>
      </c>
      <c r="AM56" s="49">
        <v>2036</v>
      </c>
      <c r="AN56" s="49">
        <v>2037</v>
      </c>
      <c r="AO56" s="49">
        <v>2038</v>
      </c>
      <c r="AP56" s="49">
        <v>2039</v>
      </c>
      <c r="AQ56" s="49">
        <v>2040</v>
      </c>
      <c r="AR56" s="49">
        <v>2041</v>
      </c>
      <c r="AS56" s="49">
        <v>2042</v>
      </c>
      <c r="AT56" s="49">
        <v>2043</v>
      </c>
      <c r="AU56" s="49">
        <v>2044</v>
      </c>
      <c r="AV56" s="49">
        <v>2045</v>
      </c>
      <c r="AW56" s="49">
        <v>2046</v>
      </c>
      <c r="AX56" s="49">
        <v>2047</v>
      </c>
      <c r="AY56" s="49">
        <v>2048</v>
      </c>
      <c r="AZ56" s="49">
        <v>2049</v>
      </c>
      <c r="BA56" s="49">
        <v>2050</v>
      </c>
      <c r="BB56" s="49">
        <v>2051</v>
      </c>
      <c r="BC56" s="49">
        <v>2052</v>
      </c>
      <c r="BD56" s="49">
        <v>2053</v>
      </c>
      <c r="BE56" s="49">
        <v>2054</v>
      </c>
      <c r="BF56" s="49">
        <v>2055</v>
      </c>
      <c r="BG56" s="49">
        <v>2056</v>
      </c>
      <c r="BH56" s="49">
        <v>2057</v>
      </c>
      <c r="BI56" s="49">
        <v>2058</v>
      </c>
      <c r="BJ56" s="49">
        <v>2059</v>
      </c>
      <c r="BK56" s="49">
        <v>2060</v>
      </c>
      <c r="BL56" s="49">
        <v>2061</v>
      </c>
      <c r="BM56" s="49">
        <v>2062</v>
      </c>
      <c r="BN56" s="49">
        <v>2063</v>
      </c>
      <c r="BO56" s="49">
        <v>2064</v>
      </c>
      <c r="BP56" s="49">
        <v>2065</v>
      </c>
      <c r="BQ56" s="49">
        <v>2066</v>
      </c>
      <c r="BR56" s="49">
        <v>2067</v>
      </c>
      <c r="BS56" s="49">
        <v>2068</v>
      </c>
      <c r="BT56" s="49">
        <v>2069</v>
      </c>
      <c r="BU56" s="50">
        <v>2070</v>
      </c>
      <c r="BV56" s="51"/>
    </row>
    <row r="57" spans="1:74" x14ac:dyDescent="0.25">
      <c r="B57" s="53" t="s">
        <v>11</v>
      </c>
      <c r="C57" s="54"/>
      <c r="D57" s="54"/>
      <c r="E57" s="54"/>
      <c r="F57" s="54"/>
      <c r="G57" s="54"/>
      <c r="H57" s="54"/>
      <c r="I57" s="54"/>
      <c r="J57" s="54"/>
      <c r="K57" s="54"/>
      <c r="L57" s="54"/>
      <c r="M57" s="54"/>
      <c r="N57" s="54"/>
      <c r="O57" s="54"/>
      <c r="P57" s="55"/>
      <c r="Q57" s="55"/>
      <c r="R57" s="55"/>
      <c r="S57" s="55"/>
      <c r="T57" s="55"/>
      <c r="U57" s="55"/>
      <c r="V57" s="55"/>
      <c r="W57" s="55"/>
      <c r="X57" s="55"/>
      <c r="Y57" s="55">
        <v>23.1</v>
      </c>
      <c r="Z57" s="55">
        <v>23.664604707838347</v>
      </c>
      <c r="AA57" s="55">
        <v>23.718414008760909</v>
      </c>
      <c r="AB57" s="55">
        <v>23.770244671872351</v>
      </c>
      <c r="AC57" s="55">
        <v>23.820087050834378</v>
      </c>
      <c r="AD57" s="55">
        <v>23.868044169314611</v>
      </c>
      <c r="AE57" s="55">
        <v>23.914327270217857</v>
      </c>
      <c r="AF57" s="55">
        <v>23.959230796165144</v>
      </c>
      <c r="AG57" s="55">
        <v>24.002999184136719</v>
      </c>
      <c r="AH57" s="55">
        <v>24.045979480643801</v>
      </c>
      <c r="AI57" s="55">
        <v>24.088580369648472</v>
      </c>
      <c r="AJ57" s="55">
        <v>24.131288626591317</v>
      </c>
      <c r="AK57" s="55">
        <v>24.17461341231164</v>
      </c>
      <c r="AL57" s="55">
        <v>24.219065482272125</v>
      </c>
      <c r="AM57" s="55">
        <v>24.265170144726795</v>
      </c>
      <c r="AN57" s="55">
        <v>24.313387338532962</v>
      </c>
      <c r="AO57" s="55">
        <v>24.364019416200794</v>
      </c>
      <c r="AP57" s="55">
        <v>24.417363169029688</v>
      </c>
      <c r="AQ57" s="55">
        <v>24.473554869289519</v>
      </c>
      <c r="AR57" s="55">
        <v>24.53262577038684</v>
      </c>
      <c r="AS57" s="55">
        <v>24.594511157018427</v>
      </c>
      <c r="AT57" s="55">
        <v>24.659055334512502</v>
      </c>
      <c r="AU57" s="55">
        <v>24.726154878078042</v>
      </c>
      <c r="AV57" s="55">
        <v>24.795600992436654</v>
      </c>
      <c r="AW57" s="55">
        <v>24.867063747812963</v>
      </c>
      <c r="AX57" s="55">
        <v>24.94028958942117</v>
      </c>
      <c r="AY57" s="55">
        <v>25.014945675642416</v>
      </c>
      <c r="AZ57" s="55">
        <v>25.090731855521376</v>
      </c>
      <c r="BA57" s="55">
        <v>25.16743882783949</v>
      </c>
      <c r="BB57" s="55">
        <v>25.244732117131417</v>
      </c>
      <c r="BC57" s="55">
        <v>25.3225136451323</v>
      </c>
      <c r="BD57" s="55">
        <v>25.400682427151395</v>
      </c>
      <c r="BE57" s="55">
        <v>25.479138330254063</v>
      </c>
      <c r="BF57" s="55">
        <v>25.557788772640766</v>
      </c>
      <c r="BG57" s="55">
        <v>25.636549717097743</v>
      </c>
      <c r="BH57" s="55">
        <v>25.715342250454302</v>
      </c>
      <c r="BI57" s="55">
        <v>25.79409405866814</v>
      </c>
      <c r="BJ57" s="55">
        <v>25.87274792258961</v>
      </c>
      <c r="BK57" s="55">
        <v>25.951257632081067</v>
      </c>
      <c r="BL57" s="55">
        <v>26.029593069432607</v>
      </c>
      <c r="BM57" s="55">
        <v>26.10773025953371</v>
      </c>
      <c r="BN57" s="55">
        <v>26.185652191742584</v>
      </c>
      <c r="BO57" s="55">
        <v>26.2633468050538</v>
      </c>
      <c r="BP57" s="55">
        <v>26.340805075031515</v>
      </c>
      <c r="BQ57" s="55">
        <v>26.41802088188026</v>
      </c>
      <c r="BR57" s="55">
        <v>26.494990076521205</v>
      </c>
      <c r="BS57" s="55">
        <v>26.571709947140331</v>
      </c>
      <c r="BT57" s="55">
        <v>26.648178822780483</v>
      </c>
      <c r="BU57" s="55">
        <v>26.724395782136551</v>
      </c>
    </row>
    <row r="58" spans="1:74" x14ac:dyDescent="0.25">
      <c r="B58" s="53" t="s">
        <v>12</v>
      </c>
      <c r="C58" s="54"/>
      <c r="D58" s="54"/>
      <c r="E58" s="54"/>
      <c r="F58" s="54"/>
      <c r="G58" s="54"/>
      <c r="H58" s="54"/>
      <c r="I58" s="54"/>
      <c r="J58" s="54"/>
      <c r="K58" s="54"/>
      <c r="L58" s="54"/>
      <c r="M58" s="54"/>
      <c r="N58" s="54"/>
      <c r="O58" s="54"/>
      <c r="P58" s="55"/>
      <c r="Q58" s="55"/>
      <c r="R58" s="55"/>
      <c r="S58" s="55"/>
      <c r="T58" s="55"/>
      <c r="U58" s="55"/>
      <c r="V58" s="55"/>
      <c r="W58" s="55"/>
      <c r="X58" s="55"/>
      <c r="Y58" s="55">
        <v>23.1</v>
      </c>
      <c r="Z58" s="55">
        <v>23.436826498924582</v>
      </c>
      <c r="AA58" s="55">
        <v>23.442219730338024</v>
      </c>
      <c r="AB58" s="55">
        <v>23.445748224926064</v>
      </c>
      <c r="AC58" s="55">
        <v>23.447409038582961</v>
      </c>
      <c r="AD58" s="55">
        <v>23.447318695020865</v>
      </c>
      <c r="AE58" s="55">
        <v>23.445706215586057</v>
      </c>
      <c r="AF58" s="55">
        <v>23.442893378575679</v>
      </c>
      <c r="AG58" s="55">
        <v>23.438925379476448</v>
      </c>
      <c r="AH58" s="55">
        <v>23.433909160997402</v>
      </c>
      <c r="AI58" s="55">
        <v>23.427957211853954</v>
      </c>
      <c r="AJ58" s="55">
        <v>23.421379042442723</v>
      </c>
      <c r="AK58" s="55">
        <v>23.414474296750829</v>
      </c>
      <c r="AL58" s="55">
        <v>23.407618437141672</v>
      </c>
      <c r="AM58" s="55">
        <v>23.401319856047579</v>
      </c>
      <c r="AN58" s="55">
        <v>23.396080083119788</v>
      </c>
      <c r="AO58" s="55">
        <v>23.392400401718483</v>
      </c>
      <c r="AP58" s="55">
        <v>23.390730780086287</v>
      </c>
      <c r="AQ58" s="55">
        <v>23.391322541492453</v>
      </c>
      <c r="AR58" s="55">
        <v>23.394287848352892</v>
      </c>
      <c r="AS58" s="55">
        <v>23.399611968755547</v>
      </c>
      <c r="AT58" s="55">
        <v>23.407161489232685</v>
      </c>
      <c r="AU58" s="55">
        <v>23.417075601826486</v>
      </c>
      <c r="AV58" s="55">
        <v>23.429407479951529</v>
      </c>
      <c r="AW58" s="55">
        <v>23.444146291051805</v>
      </c>
      <c r="AX58" s="55">
        <v>23.461219184525262</v>
      </c>
      <c r="AY58" s="55">
        <v>23.480504275813775</v>
      </c>
      <c r="AZ58" s="55">
        <v>23.501828567310383</v>
      </c>
      <c r="BA58" s="55">
        <v>23.524984303211017</v>
      </c>
      <c r="BB58" s="55">
        <v>23.549733159785465</v>
      </c>
      <c r="BC58" s="55">
        <v>23.575828357058359</v>
      </c>
      <c r="BD58" s="55">
        <v>23.603033522405511</v>
      </c>
      <c r="BE58" s="55">
        <v>23.631129509452521</v>
      </c>
      <c r="BF58" s="55">
        <v>23.659925494994464</v>
      </c>
      <c r="BG58" s="55">
        <v>23.68925849623264</v>
      </c>
      <c r="BH58" s="55">
        <v>23.718988184538667</v>
      </c>
      <c r="BI58" s="55">
        <v>23.748997863888164</v>
      </c>
      <c r="BJ58" s="55">
        <v>23.779202044179506</v>
      </c>
      <c r="BK58" s="55">
        <v>23.80953757089587</v>
      </c>
      <c r="BL58" s="55">
        <v>23.839965424300463</v>
      </c>
      <c r="BM58" s="55">
        <v>23.870457144664936</v>
      </c>
      <c r="BN58" s="55">
        <v>23.900994037390408</v>
      </c>
      <c r="BO58" s="55">
        <v>23.931563870665261</v>
      </c>
      <c r="BP58" s="55">
        <v>23.962158281969156</v>
      </c>
      <c r="BQ58" s="55">
        <v>23.992772014507729</v>
      </c>
      <c r="BR58" s="55">
        <v>24.023401752753269</v>
      </c>
      <c r="BS58" s="55">
        <v>24.054045447814257</v>
      </c>
      <c r="BT58" s="55">
        <v>24.084701864003623</v>
      </c>
      <c r="BU58" s="55">
        <v>24.115370279264916</v>
      </c>
    </row>
    <row r="59" spans="1:74" x14ac:dyDescent="0.25">
      <c r="B59" s="53" t="s">
        <v>13</v>
      </c>
      <c r="C59" s="54"/>
      <c r="D59" s="54"/>
      <c r="E59" s="54"/>
      <c r="F59" s="54"/>
      <c r="G59" s="54"/>
      <c r="H59" s="54"/>
      <c r="I59" s="54"/>
      <c r="J59" s="54"/>
      <c r="K59" s="54"/>
      <c r="L59" s="54"/>
      <c r="M59" s="54"/>
      <c r="N59" s="54"/>
      <c r="O59" s="54"/>
      <c r="P59" s="55"/>
      <c r="Q59" s="55"/>
      <c r="R59" s="55"/>
      <c r="S59" s="55"/>
      <c r="T59" s="55"/>
      <c r="U59" s="55"/>
      <c r="V59" s="55"/>
      <c r="W59" s="55"/>
      <c r="X59" s="55"/>
      <c r="Y59" s="55">
        <v>23.1</v>
      </c>
      <c r="Z59" s="55">
        <v>24.107372370489401</v>
      </c>
      <c r="AA59" s="55">
        <v>24.216174578518441</v>
      </c>
      <c r="AB59" s="55">
        <v>24.323201074361371</v>
      </c>
      <c r="AC59" s="55">
        <v>24.428426944896746</v>
      </c>
      <c r="AD59" s="55">
        <v>24.531932316642177</v>
      </c>
      <c r="AE59" s="55">
        <v>24.633897401166696</v>
      </c>
      <c r="AF59" s="55">
        <v>24.73457954600379</v>
      </c>
      <c r="AG59" s="55">
        <v>24.834180496241949</v>
      </c>
      <c r="AH59" s="55">
        <v>24.932999709952711</v>
      </c>
      <c r="AI59" s="55">
        <v>25.031401880322978</v>
      </c>
      <c r="AJ59" s="55">
        <v>25.12981824202582</v>
      </c>
      <c r="AK59" s="55">
        <v>25.228711517862042</v>
      </c>
      <c r="AL59" s="55">
        <v>25.328548074948191</v>
      </c>
      <c r="AM59" s="55">
        <v>25.429802669194245</v>
      </c>
      <c r="AN59" s="55">
        <v>25.532922828034085</v>
      </c>
      <c r="AO59" s="55">
        <v>25.638174143540418</v>
      </c>
      <c r="AP59" s="55">
        <v>25.745826333309765</v>
      </c>
      <c r="AQ59" s="55">
        <v>25.85600629258677</v>
      </c>
      <c r="AR59" s="55">
        <v>25.968751083341864</v>
      </c>
      <c r="AS59" s="55">
        <v>26.084015580346922</v>
      </c>
      <c r="AT59" s="55">
        <v>26.201678043213221</v>
      </c>
      <c r="AU59" s="55">
        <v>26.321681872464879</v>
      </c>
      <c r="AV59" s="55">
        <v>26.443873230751727</v>
      </c>
      <c r="AW59" s="55">
        <v>26.5679779773773</v>
      </c>
      <c r="AX59" s="55">
        <v>26.693797597274877</v>
      </c>
      <c r="AY59" s="55">
        <v>26.821045251862412</v>
      </c>
      <c r="AZ59" s="55">
        <v>26.949461164315473</v>
      </c>
      <c r="BA59" s="55">
        <v>27.078879484204872</v>
      </c>
      <c r="BB59" s="55">
        <v>27.208969808414938</v>
      </c>
      <c r="BC59" s="55">
        <v>27.339680227079</v>
      </c>
      <c r="BD59" s="55">
        <v>27.470950772076183</v>
      </c>
      <c r="BE59" s="55">
        <v>27.602716402642059</v>
      </c>
      <c r="BF59" s="55">
        <v>27.734913081916321</v>
      </c>
      <c r="BG59" s="55">
        <v>27.867479528865626</v>
      </c>
      <c r="BH59" s="55">
        <v>28.00034859811565</v>
      </c>
      <c r="BI59" s="55">
        <v>28.133446794038449</v>
      </c>
      <c r="BJ59" s="55">
        <v>28.266710555411748</v>
      </c>
      <c r="BK59" s="55">
        <v>28.400081746177165</v>
      </c>
      <c r="BL59" s="55">
        <v>28.533523692917175</v>
      </c>
      <c r="BM59" s="55">
        <v>28.667004072826188</v>
      </c>
      <c r="BN59" s="55">
        <v>28.800498693916264</v>
      </c>
      <c r="BO59" s="55">
        <v>28.933989189035078</v>
      </c>
      <c r="BP59" s="55">
        <v>29.067460342420997</v>
      </c>
      <c r="BQ59" s="55">
        <v>29.200901607275888</v>
      </c>
      <c r="BR59" s="55">
        <v>29.33430562070301</v>
      </c>
      <c r="BS59" s="55">
        <v>29.467667559992421</v>
      </c>
      <c r="BT59" s="55">
        <v>29.600984603834799</v>
      </c>
      <c r="BU59" s="55">
        <v>29.734255480581858</v>
      </c>
    </row>
    <row r="60" spans="1:74" x14ac:dyDescent="0.25">
      <c r="B60" s="53" t="s">
        <v>4</v>
      </c>
      <c r="C60" s="55">
        <v>21.2</v>
      </c>
      <c r="D60" s="55">
        <v>21.4</v>
      </c>
      <c r="E60" s="55">
        <v>21.4</v>
      </c>
      <c r="F60" s="55">
        <v>21.3</v>
      </c>
      <c r="G60" s="55">
        <v>22.1</v>
      </c>
      <c r="H60" s="55">
        <v>22</v>
      </c>
      <c r="I60" s="55">
        <v>22.4</v>
      </c>
      <c r="J60" s="55">
        <v>22.5</v>
      </c>
      <c r="K60" s="55">
        <v>22.5</v>
      </c>
      <c r="L60" s="55">
        <v>22.6</v>
      </c>
      <c r="M60" s="55">
        <v>22.7</v>
      </c>
      <c r="N60" s="55">
        <v>23</v>
      </c>
      <c r="O60" s="55">
        <v>22.8</v>
      </c>
      <c r="P60" s="55">
        <v>23</v>
      </c>
      <c r="Q60" s="55">
        <v>23.3</v>
      </c>
      <c r="R60" s="55">
        <v>23</v>
      </c>
      <c r="S60" s="55">
        <v>23.2</v>
      </c>
      <c r="T60" s="55">
        <v>23.2</v>
      </c>
      <c r="U60" s="55">
        <v>23.3</v>
      </c>
      <c r="V60" s="55">
        <v>23.4</v>
      </c>
      <c r="W60" s="55">
        <v>22.9</v>
      </c>
      <c r="X60" s="54"/>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7"/>
    </row>
    <row r="61" spans="1:74" x14ac:dyDescent="0.25">
      <c r="B61" s="53" t="s">
        <v>5</v>
      </c>
      <c r="C61" s="54"/>
      <c r="D61" s="54"/>
      <c r="E61" s="54"/>
      <c r="F61" s="54"/>
      <c r="G61" s="54"/>
      <c r="H61" s="54"/>
      <c r="I61" s="54"/>
      <c r="J61" s="54"/>
      <c r="K61" s="54"/>
      <c r="L61" s="54"/>
      <c r="M61" s="54"/>
      <c r="N61" s="54"/>
      <c r="O61" s="54"/>
      <c r="P61" s="55"/>
      <c r="Q61" s="55"/>
      <c r="R61" s="55"/>
      <c r="S61" s="55"/>
      <c r="T61" s="55"/>
      <c r="U61" s="55"/>
      <c r="V61" s="55"/>
      <c r="W61" s="55">
        <v>22.9</v>
      </c>
      <c r="X61" s="55">
        <v>23.1</v>
      </c>
      <c r="Y61" s="55">
        <v>23.1</v>
      </c>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7"/>
    </row>
    <row r="62" spans="1:74" ht="15.75" thickBot="1" x14ac:dyDescent="0.3">
      <c r="B62" s="58" t="s">
        <v>14</v>
      </c>
      <c r="C62" s="59"/>
      <c r="D62" s="59"/>
      <c r="E62" s="59"/>
      <c r="F62" s="59"/>
      <c r="G62" s="59"/>
      <c r="H62" s="59"/>
      <c r="I62" s="59"/>
      <c r="J62" s="60">
        <v>22.437980329344352</v>
      </c>
      <c r="K62" s="60">
        <v>22.509587763564806</v>
      </c>
      <c r="L62" s="60">
        <v>22.657327014435747</v>
      </c>
      <c r="M62" s="60">
        <v>22.766358483865364</v>
      </c>
      <c r="N62" s="60">
        <v>22.87495761392373</v>
      </c>
      <c r="O62" s="60">
        <v>22.983121285746712</v>
      </c>
      <c r="P62" s="60">
        <v>23.0908465462498</v>
      </c>
      <c r="Q62" s="60">
        <v>23.198130591333104</v>
      </c>
      <c r="R62" s="60">
        <v>23.304970761017636</v>
      </c>
      <c r="S62" s="60">
        <v>23.41136455440337</v>
      </c>
      <c r="T62" s="60">
        <v>23.517309620168017</v>
      </c>
      <c r="U62" s="60">
        <v>23.622803754542353</v>
      </c>
      <c r="V62" s="60">
        <v>23.727844902169693</v>
      </c>
      <c r="W62" s="60">
        <v>23.832431155688955</v>
      </c>
      <c r="X62" s="60">
        <v>23.936560733655689</v>
      </c>
      <c r="Y62" s="60">
        <v>24.04023200185593</v>
      </c>
      <c r="Z62" s="60">
        <v>24.143443462995407</v>
      </c>
      <c r="AA62" s="60">
        <v>24.246193754480363</v>
      </c>
      <c r="AB62" s="60">
        <v>24.34848164641642</v>
      </c>
      <c r="AC62" s="60">
        <v>24.450306047015868</v>
      </c>
      <c r="AD62" s="60">
        <v>24.55166597761653</v>
      </c>
      <c r="AE62" s="60">
        <v>24.652560592058659</v>
      </c>
      <c r="AF62" s="60">
        <v>24.752989167525076</v>
      </c>
      <c r="AG62" s="60">
        <v>24.852951102226886</v>
      </c>
      <c r="AH62" s="60">
        <v>24.952445913081451</v>
      </c>
      <c r="AI62" s="60">
        <v>25.051473237247965</v>
      </c>
      <c r="AJ62" s="60">
        <v>25.150032819712383</v>
      </c>
      <c r="AK62" s="60">
        <v>25.248124519070057</v>
      </c>
      <c r="AL62" s="60">
        <v>25.345748303901686</v>
      </c>
      <c r="AM62" s="60">
        <v>25.442904249855861</v>
      </c>
      <c r="AN62" s="60">
        <v>25.539592537324616</v>
      </c>
      <c r="AO62" s="60">
        <v>25.63581344912491</v>
      </c>
      <c r="AP62" s="60">
        <v>25.731567368187523</v>
      </c>
      <c r="AQ62" s="60">
        <v>25.826854775254802</v>
      </c>
      <c r="AR62" s="60">
        <v>25.921676246589175</v>
      </c>
      <c r="AS62" s="60">
        <v>26.016032451693253</v>
      </c>
      <c r="AT62" s="60">
        <v>26.109924151043252</v>
      </c>
      <c r="AU62" s="60">
        <v>26.203352193836796</v>
      </c>
      <c r="AV62" s="60">
        <v>26.296317515756552</v>
      </c>
      <c r="AW62" s="60">
        <v>26.388821136750245</v>
      </c>
      <c r="AX62" s="60">
        <v>26.480864158828908</v>
      </c>
      <c r="AY62" s="60">
        <v>26.572447763883698</v>
      </c>
      <c r="AZ62" s="60">
        <v>26.663573211522536</v>
      </c>
      <c r="BA62" s="60">
        <v>26.75424183692753</v>
      </c>
      <c r="BB62" s="60">
        <v>26.844455048733607</v>
      </c>
      <c r="BC62" s="60">
        <v>26.934214326929588</v>
      </c>
      <c r="BD62" s="60">
        <v>27.023521220782165</v>
      </c>
      <c r="BE62" s="60">
        <v>27.112377346783433</v>
      </c>
      <c r="BF62" s="60">
        <v>27.200784386622743</v>
      </c>
      <c r="BG62" s="60">
        <v>27.288744085183218</v>
      </c>
      <c r="BH62" s="60">
        <v>27.376258248563715</v>
      </c>
      <c r="BI62" s="60">
        <v>27.463328742126379</v>
      </c>
      <c r="BJ62" s="60">
        <v>27.549957488570673</v>
      </c>
      <c r="BK62" s="60">
        <v>27.636146466033605</v>
      </c>
      <c r="BL62" s="61"/>
      <c r="BM62" s="61"/>
      <c r="BN62" s="61"/>
      <c r="BO62" s="61"/>
      <c r="BP62" s="61"/>
      <c r="BQ62" s="61"/>
      <c r="BR62" s="61"/>
      <c r="BS62" s="61"/>
      <c r="BT62" s="61"/>
      <c r="BU62" s="62"/>
    </row>
    <row r="63" spans="1:74" ht="15.75" thickBot="1" x14ac:dyDescent="0.3">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row>
    <row r="64" spans="1:74" x14ac:dyDescent="0.25">
      <c r="B64" s="73" t="s">
        <v>9</v>
      </c>
      <c r="C64" s="49">
        <v>2000</v>
      </c>
      <c r="D64" s="49">
        <v>2001</v>
      </c>
      <c r="E64" s="49">
        <v>2002</v>
      </c>
      <c r="F64" s="49">
        <v>2003</v>
      </c>
      <c r="G64" s="49">
        <v>2004</v>
      </c>
      <c r="H64" s="49">
        <v>2005</v>
      </c>
      <c r="I64" s="49">
        <v>2006</v>
      </c>
      <c r="J64" s="49">
        <v>2007</v>
      </c>
      <c r="K64" s="49">
        <v>2008</v>
      </c>
      <c r="L64" s="49">
        <v>2009</v>
      </c>
      <c r="M64" s="49">
        <v>2010</v>
      </c>
      <c r="N64" s="49">
        <v>2011</v>
      </c>
      <c r="O64" s="49">
        <v>2012</v>
      </c>
      <c r="P64" s="49">
        <v>2013</v>
      </c>
      <c r="Q64" s="49">
        <v>2014</v>
      </c>
      <c r="R64" s="49">
        <v>2015</v>
      </c>
      <c r="S64" s="49">
        <v>2016</v>
      </c>
      <c r="T64" s="49">
        <v>2017</v>
      </c>
      <c r="U64" s="49">
        <v>2018</v>
      </c>
      <c r="V64" s="49">
        <v>2019</v>
      </c>
      <c r="W64" s="49">
        <v>2020</v>
      </c>
      <c r="X64" s="49">
        <v>2021</v>
      </c>
      <c r="Y64" s="49">
        <v>2022</v>
      </c>
      <c r="Z64" s="49">
        <v>2023</v>
      </c>
      <c r="AA64" s="49">
        <v>2024</v>
      </c>
      <c r="AB64" s="49">
        <v>2025</v>
      </c>
      <c r="AC64" s="49">
        <v>2026</v>
      </c>
      <c r="AD64" s="49">
        <v>2027</v>
      </c>
      <c r="AE64" s="49">
        <v>2028</v>
      </c>
      <c r="AF64" s="49">
        <v>2029</v>
      </c>
      <c r="AG64" s="49">
        <v>2030</v>
      </c>
      <c r="AH64" s="49">
        <v>2031</v>
      </c>
      <c r="AI64" s="49">
        <v>2032</v>
      </c>
      <c r="AJ64" s="49">
        <v>2033</v>
      </c>
      <c r="AK64" s="49">
        <v>2034</v>
      </c>
      <c r="AL64" s="49">
        <v>2035</v>
      </c>
      <c r="AM64" s="49">
        <v>2036</v>
      </c>
      <c r="AN64" s="49">
        <v>2037</v>
      </c>
      <c r="AO64" s="49">
        <v>2038</v>
      </c>
      <c r="AP64" s="49">
        <v>2039</v>
      </c>
      <c r="AQ64" s="49">
        <v>2040</v>
      </c>
      <c r="AR64" s="49">
        <v>2041</v>
      </c>
      <c r="AS64" s="49">
        <v>2042</v>
      </c>
      <c r="AT64" s="49">
        <v>2043</v>
      </c>
      <c r="AU64" s="49">
        <v>2044</v>
      </c>
      <c r="AV64" s="49">
        <v>2045</v>
      </c>
      <c r="AW64" s="49">
        <v>2046</v>
      </c>
      <c r="AX64" s="49">
        <v>2047</v>
      </c>
      <c r="AY64" s="49">
        <v>2048</v>
      </c>
      <c r="AZ64" s="49">
        <v>2049</v>
      </c>
      <c r="BA64" s="49">
        <v>2050</v>
      </c>
      <c r="BB64" s="49">
        <v>2051</v>
      </c>
      <c r="BC64" s="49">
        <v>2052</v>
      </c>
      <c r="BD64" s="49">
        <v>2053</v>
      </c>
      <c r="BE64" s="49">
        <v>2054</v>
      </c>
      <c r="BF64" s="49">
        <v>2055</v>
      </c>
      <c r="BG64" s="49">
        <v>2056</v>
      </c>
      <c r="BH64" s="49">
        <v>2057</v>
      </c>
      <c r="BI64" s="49">
        <v>2058</v>
      </c>
      <c r="BJ64" s="49">
        <v>2059</v>
      </c>
      <c r="BK64" s="49">
        <v>2060</v>
      </c>
      <c r="BL64" s="49">
        <v>2061</v>
      </c>
      <c r="BM64" s="49">
        <v>2062</v>
      </c>
      <c r="BN64" s="49">
        <v>2063</v>
      </c>
      <c r="BO64" s="49">
        <v>2064</v>
      </c>
      <c r="BP64" s="49">
        <v>2065</v>
      </c>
      <c r="BQ64" s="49">
        <v>2066</v>
      </c>
      <c r="BR64" s="49">
        <v>2067</v>
      </c>
      <c r="BS64" s="49">
        <v>2068</v>
      </c>
      <c r="BT64" s="49">
        <v>2069</v>
      </c>
      <c r="BU64" s="50">
        <v>2070</v>
      </c>
    </row>
    <row r="65" spans="2:73" x14ac:dyDescent="0.25">
      <c r="B65" s="53" t="s">
        <v>11</v>
      </c>
      <c r="C65" s="54"/>
      <c r="D65" s="54"/>
      <c r="E65" s="54"/>
      <c r="F65" s="54"/>
      <c r="G65" s="54"/>
      <c r="H65" s="54"/>
      <c r="I65" s="54"/>
      <c r="J65" s="54"/>
      <c r="K65" s="54"/>
      <c r="L65" s="54"/>
      <c r="M65" s="54"/>
      <c r="N65" s="54"/>
      <c r="O65" s="54"/>
      <c r="P65" s="55"/>
      <c r="Q65" s="55"/>
      <c r="R65" s="55"/>
      <c r="S65" s="55"/>
      <c r="T65" s="55"/>
      <c r="U65" s="55"/>
      <c r="V65" s="55"/>
      <c r="W65" s="55"/>
      <c r="X65" s="55"/>
      <c r="Y65" s="55">
        <v>19.2</v>
      </c>
      <c r="Z65" s="55">
        <v>19.87634352466026</v>
      </c>
      <c r="AA65" s="55">
        <v>19.956913549042053</v>
      </c>
      <c r="AB65" s="55">
        <v>20.037384659748255</v>
      </c>
      <c r="AC65" s="55">
        <v>20.11797334293114</v>
      </c>
      <c r="AD65" s="55">
        <v>20.199023626755121</v>
      </c>
      <c r="AE65" s="55">
        <v>20.280916175760435</v>
      </c>
      <c r="AF65" s="55">
        <v>20.364223943074194</v>
      </c>
      <c r="AG65" s="55">
        <v>20.449325780540796</v>
      </c>
      <c r="AH65" s="55">
        <v>20.536688278816001</v>
      </c>
      <c r="AI65" s="55">
        <v>20.626726201137878</v>
      </c>
      <c r="AJ65" s="55">
        <v>20.7197490127284</v>
      </c>
      <c r="AK65" s="55">
        <v>20.815875718979296</v>
      </c>
      <c r="AL65" s="55">
        <v>20.915121540456109</v>
      </c>
      <c r="AM65" s="55">
        <v>21.017481270962129</v>
      </c>
      <c r="AN65" s="55">
        <v>21.12277961559013</v>
      </c>
      <c r="AO65" s="55">
        <v>21.230959107720917</v>
      </c>
      <c r="AP65" s="55">
        <v>21.341792221523406</v>
      </c>
      <c r="AQ65" s="55">
        <v>21.455076567363836</v>
      </c>
      <c r="AR65" s="55">
        <v>21.570435150003942</v>
      </c>
      <c r="AS65" s="55">
        <v>21.687442500116827</v>
      </c>
      <c r="AT65" s="55">
        <v>21.805471092672903</v>
      </c>
      <c r="AU65" s="55">
        <v>21.924136028766569</v>
      </c>
      <c r="AV65" s="55">
        <v>22.042923646836151</v>
      </c>
      <c r="AW65" s="55">
        <v>22.161377336116356</v>
      </c>
      <c r="AX65" s="55">
        <v>22.279161349696736</v>
      </c>
      <c r="AY65" s="55">
        <v>22.396138758588457</v>
      </c>
      <c r="AZ65" s="55">
        <v>22.512307485053881</v>
      </c>
      <c r="BA65" s="55">
        <v>22.627665855263078</v>
      </c>
      <c r="BB65" s="55">
        <v>22.742212588953461</v>
      </c>
      <c r="BC65" s="55">
        <v>22.855946789051472</v>
      </c>
      <c r="BD65" s="55">
        <v>22.968867931273792</v>
      </c>
      <c r="BE65" s="55">
        <v>23.080975853724063</v>
      </c>
      <c r="BF65" s="55">
        <v>23.192270746500764</v>
      </c>
      <c r="BG65" s="55">
        <v>23.302753141330637</v>
      </c>
      <c r="BH65" s="55">
        <v>23.412423901241329</v>
      </c>
      <c r="BI65" s="55">
        <v>23.521284210286286</v>
      </c>
      <c r="BJ65" s="55">
        <v>23.629335563333722</v>
      </c>
      <c r="BK65" s="55">
        <v>23.736579755931135</v>
      </c>
      <c r="BL65" s="55">
        <v>23.843018874255915</v>
      </c>
      <c r="BM65" s="55">
        <v>23.948655285161866</v>
      </c>
      <c r="BN65" s="55">
        <v>24.053491626330452</v>
      </c>
      <c r="BO65" s="55">
        <v>24.157530796535646</v>
      </c>
      <c r="BP65" s="55">
        <v>24.260775946029948</v>
      </c>
      <c r="BQ65" s="55">
        <v>24.363230467058294</v>
      </c>
      <c r="BR65" s="55">
        <v>24.464897984507253</v>
      </c>
      <c r="BS65" s="55">
        <v>24.565782346694327</v>
      </c>
      <c r="BT65" s="55">
        <v>24.66588761630388</v>
      </c>
      <c r="BU65" s="55">
        <v>24.765218061473327</v>
      </c>
    </row>
    <row r="66" spans="2:73" x14ac:dyDescent="0.25">
      <c r="B66" s="53" t="s">
        <v>12</v>
      </c>
      <c r="C66" s="54"/>
      <c r="D66" s="54"/>
      <c r="E66" s="54"/>
      <c r="F66" s="54"/>
      <c r="G66" s="54"/>
      <c r="H66" s="54"/>
      <c r="I66" s="54"/>
      <c r="J66" s="54"/>
      <c r="K66" s="54"/>
      <c r="L66" s="54"/>
      <c r="M66" s="54"/>
      <c r="N66" s="54"/>
      <c r="O66" s="54"/>
      <c r="P66" s="55"/>
      <c r="Q66" s="55"/>
      <c r="R66" s="55"/>
      <c r="S66" s="55"/>
      <c r="T66" s="55"/>
      <c r="U66" s="55"/>
      <c r="V66" s="55"/>
      <c r="W66" s="55"/>
      <c r="X66" s="55"/>
      <c r="Y66" s="55">
        <v>19.2</v>
      </c>
      <c r="Z66" s="55">
        <v>19.474018606698376</v>
      </c>
      <c r="AA66" s="55">
        <v>19.500516673486558</v>
      </c>
      <c r="AB66" s="55">
        <v>19.527150290533722</v>
      </c>
      <c r="AC66" s="55">
        <v>19.554184300838276</v>
      </c>
      <c r="AD66" s="55">
        <v>19.582009011391143</v>
      </c>
      <c r="AE66" s="55">
        <v>19.611048494649019</v>
      </c>
      <c r="AF66" s="55">
        <v>19.64191130282618</v>
      </c>
      <c r="AG66" s="55">
        <v>19.675011232239861</v>
      </c>
      <c r="AH66" s="55">
        <v>19.710433743994578</v>
      </c>
      <c r="AI66" s="55">
        <v>19.748274728542491</v>
      </c>
      <c r="AJ66" s="55">
        <v>19.788666206628093</v>
      </c>
      <c r="AK66" s="55">
        <v>19.831733818751736</v>
      </c>
      <c r="AL66" s="55">
        <v>19.877631681081013</v>
      </c>
      <c r="AM66" s="55">
        <v>19.926487972329376</v>
      </c>
      <c r="AN66" s="55">
        <v>19.978236663085553</v>
      </c>
      <c r="AO66" s="55">
        <v>20.032909310500838</v>
      </c>
      <c r="AP66" s="55">
        <v>20.090342003515577</v>
      </c>
      <c r="AQ66" s="55">
        <v>20.150384256957537</v>
      </c>
      <c r="AR66" s="55">
        <v>20.212698878488109</v>
      </c>
      <c r="AS66" s="55">
        <v>20.276886460009958</v>
      </c>
      <c r="AT66" s="55">
        <v>20.342342510849441</v>
      </c>
      <c r="AU66" s="55">
        <v>20.408697554047198</v>
      </c>
      <c r="AV66" s="55">
        <v>20.475905253304568</v>
      </c>
      <c r="AW66" s="55">
        <v>20.543915662722238</v>
      </c>
      <c r="AX66" s="55">
        <v>20.612646004855474</v>
      </c>
      <c r="AY66" s="55">
        <v>20.681998356562062</v>
      </c>
      <c r="AZ66" s="55">
        <v>20.751847847151794</v>
      </c>
      <c r="BA66" s="55">
        <v>20.822064998107116</v>
      </c>
      <c r="BB66" s="55">
        <v>20.892528644725846</v>
      </c>
      <c r="BC66" s="55">
        <v>20.963136647904928</v>
      </c>
      <c r="BD66" s="55">
        <v>21.033801210165912</v>
      </c>
      <c r="BE66" s="55">
        <v>21.104442130353529</v>
      </c>
      <c r="BF66" s="55">
        <v>21.174986784042552</v>
      </c>
      <c r="BG66" s="55">
        <v>21.245378397669892</v>
      </c>
      <c r="BH66" s="55">
        <v>21.315573771478508</v>
      </c>
      <c r="BI66" s="55">
        <v>21.38554223723764</v>
      </c>
      <c r="BJ66" s="55">
        <v>21.455264081234699</v>
      </c>
      <c r="BK66" s="55">
        <v>21.52472489448612</v>
      </c>
      <c r="BL66" s="55">
        <v>21.59391503062017</v>
      </c>
      <c r="BM66" s="55">
        <v>21.662828197280103</v>
      </c>
      <c r="BN66" s="55">
        <v>21.731460418618646</v>
      </c>
      <c r="BO66" s="55">
        <v>21.799809289730568</v>
      </c>
      <c r="BP66" s="55">
        <v>21.867873453418479</v>
      </c>
      <c r="BQ66" s="55">
        <v>21.93565224155336</v>
      </c>
      <c r="BR66" s="55">
        <v>22.003145435313023</v>
      </c>
      <c r="BS66" s="55">
        <v>22.070353108726845</v>
      </c>
      <c r="BT66" s="55">
        <v>22.137275528985853</v>
      </c>
      <c r="BU66" s="55">
        <v>22.203913094364797</v>
      </c>
    </row>
    <row r="67" spans="2:73" x14ac:dyDescent="0.25">
      <c r="B67" s="53" t="s">
        <v>13</v>
      </c>
      <c r="C67" s="54"/>
      <c r="D67" s="54"/>
      <c r="E67" s="54"/>
      <c r="F67" s="54"/>
      <c r="G67" s="54"/>
      <c r="H67" s="54"/>
      <c r="I67" s="54"/>
      <c r="J67" s="54"/>
      <c r="K67" s="54"/>
      <c r="L67" s="54"/>
      <c r="M67" s="54"/>
      <c r="N67" s="54"/>
      <c r="O67" s="54"/>
      <c r="P67" s="55"/>
      <c r="Q67" s="55"/>
      <c r="R67" s="55"/>
      <c r="S67" s="55"/>
      <c r="T67" s="55"/>
      <c r="U67" s="55"/>
      <c r="V67" s="55"/>
      <c r="W67" s="55"/>
      <c r="X67" s="55"/>
      <c r="Y67" s="55">
        <v>19.2</v>
      </c>
      <c r="Z67" s="55">
        <v>20.284813962278154</v>
      </c>
      <c r="AA67" s="55">
        <v>20.421932751345679</v>
      </c>
      <c r="AB67" s="55">
        <v>20.558912875608492</v>
      </c>
      <c r="AC67" s="55">
        <v>20.695920657335961</v>
      </c>
      <c r="AD67" s="55">
        <v>20.833252710067029</v>
      </c>
      <c r="AE67" s="55">
        <v>20.97124589304358</v>
      </c>
      <c r="AF67" s="55">
        <v>21.110440174343776</v>
      </c>
      <c r="AG67" s="55">
        <v>21.251182187601746</v>
      </c>
      <c r="AH67" s="55">
        <v>21.39392386122702</v>
      </c>
      <c r="AI67" s="55">
        <v>21.539078446517472</v>
      </c>
      <c r="AJ67" s="55">
        <v>21.686962537610302</v>
      </c>
      <c r="AK67" s="55">
        <v>21.837699199439786</v>
      </c>
      <c r="AL67" s="55">
        <v>21.991299598797816</v>
      </c>
      <c r="AM67" s="55">
        <v>22.147759345965532</v>
      </c>
      <c r="AN67" s="55">
        <v>22.306914744330609</v>
      </c>
      <c r="AO67" s="55">
        <v>22.468721002301585</v>
      </c>
      <c r="AP67" s="55">
        <v>22.632971884433523</v>
      </c>
      <c r="AQ67" s="55">
        <v>22.79948959607448</v>
      </c>
      <c r="AR67" s="55">
        <v>22.967924435693121</v>
      </c>
      <c r="AS67" s="55">
        <v>23.137877381311082</v>
      </c>
      <c r="AT67" s="55">
        <v>23.308736736459331</v>
      </c>
      <c r="AU67" s="55">
        <v>23.480133036963498</v>
      </c>
      <c r="AV67" s="55">
        <v>23.651548692476762</v>
      </c>
      <c r="AW67" s="55">
        <v>23.822508339233298</v>
      </c>
      <c r="AX67" s="55">
        <v>23.992649889660044</v>
      </c>
      <c r="AY67" s="55">
        <v>24.161822597752934</v>
      </c>
      <c r="AZ67" s="55">
        <v>24.330030032392362</v>
      </c>
      <c r="BA67" s="55">
        <v>24.497276682606856</v>
      </c>
      <c r="BB67" s="55">
        <v>24.66356791887603</v>
      </c>
      <c r="BC67" s="55">
        <v>24.828909954528452</v>
      </c>
      <c r="BD67" s="55">
        <v>24.993309807299642</v>
      </c>
      <c r="BE67" s="55">
        <v>25.156775261109399</v>
      </c>
      <c r="BF67" s="55">
        <v>25.319314828113477</v>
      </c>
      <c r="BG67" s="55">
        <v>25.480937711077871</v>
      </c>
      <c r="BH67" s="55">
        <v>25.641653766120633</v>
      </c>
      <c r="BI67" s="55">
        <v>25.801473465861019</v>
      </c>
      <c r="BJ67" s="55">
        <v>25.960407863011589</v>
      </c>
      <c r="BK67" s="55">
        <v>26.118468554445762</v>
      </c>
      <c r="BL67" s="55">
        <v>26.275667645768355</v>
      </c>
      <c r="BM67" s="55">
        <v>26.432017716415601</v>
      </c>
      <c r="BN67" s="55">
        <v>26.587531785305888</v>
      </c>
      <c r="BO67" s="55">
        <v>26.742223277061516</v>
      </c>
      <c r="BP67" s="55">
        <v>26.896105988818697</v>
      </c>
      <c r="BQ67" s="55">
        <v>27.049194057640552</v>
      </c>
      <c r="BR67" s="55">
        <v>27.201501928547032</v>
      </c>
      <c r="BS67" s="55">
        <v>27.353044323172618</v>
      </c>
      <c r="BT67" s="55">
        <v>27.503836209062388</v>
      </c>
      <c r="BU67" s="55">
        <v>27.653892769614917</v>
      </c>
    </row>
    <row r="68" spans="2:73" x14ac:dyDescent="0.25">
      <c r="B68" s="53" t="s">
        <v>4</v>
      </c>
      <c r="C68" s="55">
        <v>16.7</v>
      </c>
      <c r="D68" s="55">
        <v>16.899999999999999</v>
      </c>
      <c r="E68" s="55">
        <v>17.100000000000001</v>
      </c>
      <c r="F68" s="55">
        <v>17.100000000000001</v>
      </c>
      <c r="G68" s="55">
        <v>17.7</v>
      </c>
      <c r="H68" s="55">
        <v>17.7</v>
      </c>
      <c r="I68" s="55">
        <v>18</v>
      </c>
      <c r="J68" s="55">
        <v>18.100000000000001</v>
      </c>
      <c r="K68" s="55">
        <v>18.2</v>
      </c>
      <c r="L68" s="55">
        <v>18.399999999999999</v>
      </c>
      <c r="M68" s="55">
        <v>18.600000000000001</v>
      </c>
      <c r="N68" s="55">
        <v>18.899999999999999</v>
      </c>
      <c r="O68" s="55">
        <v>18.8</v>
      </c>
      <c r="P68" s="55">
        <v>19</v>
      </c>
      <c r="Q68" s="55">
        <v>19.3</v>
      </c>
      <c r="R68" s="55">
        <v>19.100000000000001</v>
      </c>
      <c r="S68" s="55">
        <v>19.3</v>
      </c>
      <c r="T68" s="55">
        <v>19.399999999999999</v>
      </c>
      <c r="U68" s="55">
        <v>19.5</v>
      </c>
      <c r="V68" s="55">
        <v>19.600000000000001</v>
      </c>
      <c r="W68" s="55">
        <v>18.899999999999999</v>
      </c>
      <c r="X68" s="54"/>
      <c r="Y68" s="54"/>
      <c r="Z68" s="54"/>
      <c r="AA68" s="54"/>
      <c r="AB68" s="54"/>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7"/>
    </row>
    <row r="69" spans="2:73" x14ac:dyDescent="0.25">
      <c r="B69" s="53" t="s">
        <v>15</v>
      </c>
      <c r="C69" s="54"/>
      <c r="D69" s="54"/>
      <c r="E69" s="54"/>
      <c r="F69" s="54"/>
      <c r="G69" s="54"/>
      <c r="H69" s="54"/>
      <c r="I69" s="54"/>
      <c r="J69" s="54"/>
      <c r="K69" s="54"/>
      <c r="L69" s="54"/>
      <c r="M69" s="54"/>
      <c r="N69" s="54"/>
      <c r="O69" s="54"/>
      <c r="P69" s="55"/>
      <c r="Q69" s="55"/>
      <c r="R69" s="55"/>
      <c r="S69" s="55"/>
      <c r="T69" s="55"/>
      <c r="U69" s="55"/>
      <c r="V69" s="55"/>
      <c r="W69" s="55">
        <v>18.899999999999999</v>
      </c>
      <c r="X69" s="55">
        <v>19</v>
      </c>
      <c r="Y69" s="55">
        <v>19.2</v>
      </c>
      <c r="Z69" s="54"/>
      <c r="AA69" s="54"/>
      <c r="AB69" s="54"/>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7"/>
    </row>
    <row r="70" spans="2:73" ht="15.75" thickBot="1" x14ac:dyDescent="0.3">
      <c r="B70" s="58" t="s">
        <v>14</v>
      </c>
      <c r="C70" s="59"/>
      <c r="D70" s="59"/>
      <c r="E70" s="59"/>
      <c r="F70" s="59"/>
      <c r="G70" s="59"/>
      <c r="H70" s="59"/>
      <c r="I70" s="59"/>
      <c r="J70" s="60">
        <v>18.002527596405709</v>
      </c>
      <c r="K70" s="60">
        <v>18.117393328460221</v>
      </c>
      <c r="L70" s="60">
        <v>18.232049901052765</v>
      </c>
      <c r="M70" s="60">
        <v>18.34648843739976</v>
      </c>
      <c r="N70" s="60">
        <v>18.460700209532845</v>
      </c>
      <c r="O70" s="60">
        <v>18.574676618674353</v>
      </c>
      <c r="P70" s="60">
        <v>18.688409219029445</v>
      </c>
      <c r="Q70" s="60">
        <v>18.801889713984206</v>
      </c>
      <c r="R70" s="60">
        <v>18.915109958486315</v>
      </c>
      <c r="S70" s="60">
        <v>19.02806196132558</v>
      </c>
      <c r="T70" s="60">
        <v>19.140737893139978</v>
      </c>
      <c r="U70" s="60">
        <v>19.253130072045703</v>
      </c>
      <c r="V70" s="60">
        <v>19.365230980402693</v>
      </c>
      <c r="W70" s="60">
        <v>19.477033262005111</v>
      </c>
      <c r="X70" s="60">
        <v>19.588529723411074</v>
      </c>
      <c r="Y70" s="60">
        <v>19.699713335323594</v>
      </c>
      <c r="Z70" s="60">
        <v>19.810577237814517</v>
      </c>
      <c r="AA70" s="60">
        <v>19.921114729486284</v>
      </c>
      <c r="AB70" s="60">
        <v>20.031319279519874</v>
      </c>
      <c r="AC70" s="60">
        <v>20.141184524840202</v>
      </c>
      <c r="AD70" s="60">
        <v>20.25070427066931</v>
      </c>
      <c r="AE70" s="60">
        <v>20.359872491265858</v>
      </c>
      <c r="AF70" s="60">
        <v>20.468683332076203</v>
      </c>
      <c r="AG70" s="60">
        <v>20.577131102961957</v>
      </c>
      <c r="AH70" s="60">
        <v>20.68521028521992</v>
      </c>
      <c r="AI70" s="60">
        <v>20.792915529198449</v>
      </c>
      <c r="AJ70" s="60">
        <v>20.900241654067919</v>
      </c>
      <c r="AK70" s="60">
        <v>21.007183647951805</v>
      </c>
      <c r="AL70" s="60">
        <v>21.113736667703279</v>
      </c>
      <c r="AM70" s="60">
        <v>21.219896035196633</v>
      </c>
      <c r="AN70" s="60">
        <v>21.325657240361821</v>
      </c>
      <c r="AO70" s="60">
        <v>21.431015939121078</v>
      </c>
      <c r="AP70" s="60">
        <v>21.535967952510944</v>
      </c>
      <c r="AQ70" s="60">
        <v>21.640509266141027</v>
      </c>
      <c r="AR70" s="60">
        <v>21.744636028568333</v>
      </c>
      <c r="AS70" s="60">
        <v>21.848344549480561</v>
      </c>
      <c r="AT70" s="60">
        <v>21.951631299784349</v>
      </c>
      <c r="AU70" s="60">
        <v>22.054492909767045</v>
      </c>
      <c r="AV70" s="60">
        <v>22.156926167706256</v>
      </c>
      <c r="AW70" s="60">
        <v>22.258928018407143</v>
      </c>
      <c r="AX70" s="60">
        <v>22.360495561670803</v>
      </c>
      <c r="AY70" s="60">
        <v>22.461626050697394</v>
      </c>
      <c r="AZ70" s="60">
        <v>22.562316890427503</v>
      </c>
      <c r="BA70" s="60">
        <v>22.662565635825143</v>
      </c>
      <c r="BB70" s="60">
        <v>22.762369990105874</v>
      </c>
      <c r="BC70" s="60">
        <v>22.861727802913354</v>
      </c>
      <c r="BD70" s="60">
        <v>22.960637068447546</v>
      </c>
      <c r="BE70" s="60">
        <v>23.059095923547712</v>
      </c>
      <c r="BF70" s="60">
        <v>23.157102645733666</v>
      </c>
      <c r="BG70" s="60">
        <v>23.254655651207848</v>
      </c>
      <c r="BH70" s="60">
        <v>23.351753492821715</v>
      </c>
      <c r="BI70" s="60">
        <v>23.448394858009102</v>
      </c>
      <c r="BJ70" s="60">
        <v>23.54457856668909</v>
      </c>
      <c r="BK70" s="60">
        <v>23.640303569142176</v>
      </c>
      <c r="BL70" s="60"/>
      <c r="BM70" s="60"/>
      <c r="BN70" s="60"/>
      <c r="BO70" s="60"/>
      <c r="BP70" s="60"/>
      <c r="BQ70" s="60"/>
      <c r="BR70" s="60"/>
      <c r="BS70" s="60"/>
      <c r="BT70" s="60"/>
      <c r="BU70" s="63"/>
    </row>
    <row r="71" spans="2:73" x14ac:dyDescent="0.25">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row>
    <row r="72" spans="2:73" x14ac:dyDescent="0.25">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row>
    <row r="73" spans="2:73" x14ac:dyDescent="0.25">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row>
  </sheetData>
  <mergeCells count="4">
    <mergeCell ref="B25:D25"/>
    <mergeCell ref="CF3:CZ3"/>
    <mergeCell ref="A1:I1"/>
    <mergeCell ref="H25:M25"/>
  </mergeCells>
  <hyperlinks>
    <hyperlink ref="A2" location="SOMMAIRE!A1" display="Retour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Y39"/>
  <sheetViews>
    <sheetView zoomScaleNormal="100" workbookViewId="0">
      <selection activeCell="A2" sqref="A2"/>
    </sheetView>
  </sheetViews>
  <sheetFormatPr baseColWidth="10" defaultColWidth="11.28515625" defaultRowHeight="15" x14ac:dyDescent="0.25"/>
  <cols>
    <col min="1" max="1" width="11.28515625" style="491"/>
    <col min="2" max="2" width="32.7109375" style="491" customWidth="1"/>
    <col min="3" max="3" width="18.85546875" style="491" customWidth="1"/>
    <col min="4" max="4" width="19.28515625" style="491" customWidth="1"/>
    <col min="5" max="5" width="18.7109375" style="491" customWidth="1"/>
    <col min="6" max="12" width="11.28515625" style="491"/>
    <col min="13" max="13" width="15.85546875" style="491" customWidth="1"/>
    <col min="14" max="16384" width="11.28515625" style="491"/>
  </cols>
  <sheetData>
    <row r="1" spans="1:25" ht="15.75" customHeight="1" x14ac:dyDescent="0.25">
      <c r="A1" s="639" t="s">
        <v>54</v>
      </c>
      <c r="B1" s="639"/>
      <c r="C1" s="639"/>
      <c r="D1" s="639"/>
      <c r="E1" s="639"/>
      <c r="F1" s="490"/>
      <c r="G1" s="490"/>
      <c r="H1" s="490"/>
      <c r="R1" s="490"/>
      <c r="S1" s="490"/>
      <c r="T1" s="490"/>
      <c r="U1" s="490"/>
      <c r="V1" s="490"/>
      <c r="W1" s="490"/>
      <c r="X1" s="490"/>
    </row>
    <row r="2" spans="1:25" ht="15.75" customHeight="1" x14ac:dyDescent="0.25">
      <c r="A2" s="75" t="s">
        <v>197</v>
      </c>
      <c r="R2" s="492"/>
      <c r="S2" s="493"/>
      <c r="T2" s="493"/>
      <c r="U2" s="493"/>
      <c r="V2" s="493"/>
      <c r="W2" s="493"/>
      <c r="X2" s="493"/>
      <c r="Y2" s="493"/>
    </row>
    <row r="3" spans="1:25" ht="15.75" customHeight="1" x14ac:dyDescent="0.25">
      <c r="A3" s="75"/>
      <c r="E3" s="494" t="s">
        <v>21</v>
      </c>
      <c r="R3" s="492"/>
      <c r="S3" s="493"/>
      <c r="T3" s="493"/>
      <c r="U3" s="493"/>
      <c r="V3" s="493"/>
      <c r="W3" s="493"/>
      <c r="X3" s="493"/>
      <c r="Y3" s="493"/>
    </row>
    <row r="4" spans="1:25" ht="15.75" customHeight="1" x14ac:dyDescent="0.25">
      <c r="B4" s="495"/>
      <c r="C4" s="495">
        <v>2020</v>
      </c>
      <c r="D4" s="495">
        <v>2021</v>
      </c>
      <c r="E4" s="495">
        <v>2022</v>
      </c>
    </row>
    <row r="5" spans="1:25" ht="15.75" customHeight="1" x14ac:dyDescent="0.25">
      <c r="B5" s="496" t="s">
        <v>22</v>
      </c>
      <c r="C5" s="497">
        <v>-6.7</v>
      </c>
      <c r="D5" s="497">
        <v>-2.6</v>
      </c>
      <c r="E5" s="497">
        <v>6.3</v>
      </c>
      <c r="G5" s="489"/>
      <c r="H5" s="489"/>
    </row>
    <row r="6" spans="1:25" ht="15.75" customHeight="1" x14ac:dyDescent="0.25">
      <c r="B6" s="498" t="s">
        <v>23</v>
      </c>
      <c r="C6" s="499">
        <v>-1.3</v>
      </c>
      <c r="D6" s="499">
        <v>3.2</v>
      </c>
      <c r="E6" s="499">
        <v>10.199999999999999</v>
      </c>
      <c r="F6" s="500"/>
      <c r="G6" s="489"/>
      <c r="H6" s="489"/>
      <c r="M6" s="493"/>
      <c r="N6" s="493"/>
    </row>
    <row r="7" spans="1:25" ht="15.75" customHeight="1" x14ac:dyDescent="0.25">
      <c r="B7" s="498" t="s">
        <v>24</v>
      </c>
      <c r="C7" s="499">
        <v>3.3</v>
      </c>
      <c r="D7" s="499">
        <v>6.7</v>
      </c>
      <c r="E7" s="499">
        <v>9</v>
      </c>
      <c r="F7" s="501"/>
      <c r="G7" s="489"/>
      <c r="H7" s="489"/>
      <c r="M7" s="502"/>
    </row>
    <row r="8" spans="1:25" ht="15.75" customHeight="1" x14ac:dyDescent="0.25">
      <c r="B8" s="498" t="s">
        <v>25</v>
      </c>
      <c r="C8" s="499">
        <v>3.4</v>
      </c>
      <c r="D8" s="499">
        <v>5.0999999999999996</v>
      </c>
      <c r="E8" s="499">
        <v>3.7</v>
      </c>
      <c r="F8" s="501"/>
      <c r="G8" s="489"/>
      <c r="H8" s="489"/>
    </row>
    <row r="9" spans="1:25" ht="15.75" customHeight="1" x14ac:dyDescent="0.25">
      <c r="B9" s="498" t="s">
        <v>26</v>
      </c>
      <c r="C9" s="499">
        <v>6.6</v>
      </c>
      <c r="D9" s="499">
        <v>9.6</v>
      </c>
      <c r="E9" s="499">
        <v>9.1999999999999993</v>
      </c>
      <c r="F9" s="502"/>
      <c r="G9" s="489"/>
      <c r="H9" s="489"/>
    </row>
    <row r="10" spans="1:25" ht="15.75" customHeight="1" x14ac:dyDescent="0.25">
      <c r="B10" s="498" t="s">
        <v>27</v>
      </c>
      <c r="C10" s="499">
        <v>10.8</v>
      </c>
      <c r="D10" s="499">
        <v>11.1</v>
      </c>
      <c r="E10" s="499">
        <v>10.9</v>
      </c>
      <c r="F10" s="500"/>
      <c r="G10" s="489"/>
      <c r="H10" s="489"/>
      <c r="M10" s="493"/>
    </row>
    <row r="11" spans="1:25" ht="15.75" customHeight="1" x14ac:dyDescent="0.25">
      <c r="B11" s="498" t="s">
        <v>28</v>
      </c>
      <c r="C11" s="499">
        <v>9.1</v>
      </c>
      <c r="D11" s="499">
        <v>5.3</v>
      </c>
      <c r="E11" s="499">
        <v>7.8</v>
      </c>
      <c r="F11" s="500"/>
      <c r="G11" s="489"/>
      <c r="H11" s="489"/>
    </row>
    <row r="12" spans="1:25" ht="15.75" customHeight="1" x14ac:dyDescent="0.25">
      <c r="B12" s="498" t="s">
        <v>29</v>
      </c>
      <c r="C12" s="499">
        <v>6.6</v>
      </c>
      <c r="D12" s="499">
        <v>2.9</v>
      </c>
      <c r="E12" s="499">
        <v>9.9</v>
      </c>
      <c r="F12" s="500"/>
      <c r="G12" s="489"/>
      <c r="H12" s="489"/>
    </row>
    <row r="13" spans="1:25" ht="15.75" customHeight="1" x14ac:dyDescent="0.25">
      <c r="B13" s="503" t="s">
        <v>30</v>
      </c>
      <c r="C13" s="504">
        <v>7.8</v>
      </c>
      <c r="D13" s="504">
        <v>6.9</v>
      </c>
      <c r="E13" s="504">
        <v>8.6999999999999993</v>
      </c>
      <c r="F13" s="500"/>
      <c r="G13" s="489"/>
      <c r="H13" s="489"/>
      <c r="M13" s="493"/>
      <c r="N13" s="493"/>
      <c r="O13" s="493"/>
      <c r="P13" s="493"/>
      <c r="Q13" s="493"/>
    </row>
    <row r="14" spans="1:25" ht="15.75" customHeight="1" x14ac:dyDescent="0.25">
      <c r="B14" s="154" t="s">
        <v>55</v>
      </c>
      <c r="C14" s="488"/>
      <c r="D14" s="488"/>
      <c r="E14" s="488"/>
      <c r="F14" s="505"/>
      <c r="G14" s="505"/>
      <c r="H14" s="505"/>
      <c r="M14" s="493"/>
      <c r="N14" s="493"/>
      <c r="O14" s="493"/>
      <c r="P14" s="493"/>
      <c r="Q14" s="493"/>
    </row>
    <row r="15" spans="1:25" ht="42.75" customHeight="1" x14ac:dyDescent="0.25">
      <c r="B15" s="640" t="s">
        <v>56</v>
      </c>
      <c r="C15" s="640"/>
      <c r="D15" s="640"/>
      <c r="E15" s="640"/>
      <c r="F15" s="506"/>
      <c r="G15" s="506"/>
      <c r="H15" s="506"/>
      <c r="M15" s="507"/>
      <c r="N15" s="507"/>
      <c r="O15" s="507"/>
      <c r="P15" s="507"/>
      <c r="Q15" s="507"/>
    </row>
    <row r="16" spans="1:25" ht="15.75" customHeight="1" x14ac:dyDescent="0.25">
      <c r="B16" s="65" t="s">
        <v>57</v>
      </c>
      <c r="C16" s="488"/>
      <c r="D16" s="488"/>
      <c r="E16" s="488"/>
      <c r="F16" s="505"/>
      <c r="G16" s="505"/>
      <c r="H16" s="505"/>
    </row>
    <row r="17" spans="2:25" ht="15.75" customHeight="1" x14ac:dyDescent="0.25">
      <c r="B17" s="508"/>
      <c r="C17" s="508"/>
      <c r="D17" s="508"/>
      <c r="E17" s="508"/>
      <c r="F17" s="508"/>
      <c r="G17" s="508"/>
      <c r="H17" s="508"/>
    </row>
    <row r="21" spans="2:25" x14ac:dyDescent="0.25">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row>
    <row r="22" spans="2:25" s="505" customFormat="1" x14ac:dyDescent="0.25">
      <c r="I22" s="506"/>
      <c r="J22" s="506"/>
      <c r="K22" s="506"/>
      <c r="L22" s="506"/>
    </row>
    <row r="23" spans="2:25" s="505" customFormat="1" x14ac:dyDescent="0.25"/>
    <row r="24" spans="2:25" s="505" customFormat="1" x14ac:dyDescent="0.25">
      <c r="B24" s="509"/>
      <c r="C24" s="509"/>
      <c r="D24" s="509"/>
      <c r="E24" s="509"/>
      <c r="F24" s="509"/>
      <c r="G24" s="509"/>
      <c r="H24" s="509"/>
      <c r="I24" s="508"/>
      <c r="J24" s="508"/>
      <c r="K24" s="508"/>
      <c r="L24" s="508"/>
      <c r="M24" s="509"/>
      <c r="N24" s="509"/>
      <c r="O24" s="509"/>
      <c r="P24" s="509"/>
      <c r="Q24" s="509"/>
      <c r="R24" s="509"/>
      <c r="S24" s="509"/>
      <c r="T24" s="509"/>
      <c r="U24" s="509"/>
      <c r="V24" s="509"/>
      <c r="W24" s="509"/>
      <c r="X24" s="509"/>
      <c r="Y24" s="509"/>
    </row>
    <row r="25" spans="2:25" s="509" customFormat="1" x14ac:dyDescent="0.25">
      <c r="B25" s="505"/>
      <c r="C25" s="505"/>
      <c r="D25" s="505"/>
      <c r="E25" s="505"/>
      <c r="F25" s="505"/>
      <c r="G25" s="505"/>
      <c r="H25" s="505"/>
      <c r="I25" s="505"/>
      <c r="J25" s="505"/>
      <c r="K25" s="505"/>
      <c r="L25" s="505"/>
    </row>
    <row r="26" spans="2:25" s="509" customFormat="1" x14ac:dyDescent="0.25">
      <c r="B26" s="505"/>
      <c r="C26" s="505"/>
      <c r="D26" s="505"/>
      <c r="E26" s="505"/>
      <c r="F26" s="505"/>
      <c r="G26" s="505"/>
      <c r="H26" s="505"/>
      <c r="I26" s="505"/>
      <c r="J26" s="505"/>
      <c r="K26" s="505"/>
      <c r="L26" s="505"/>
    </row>
    <row r="27" spans="2:25" s="509" customFormat="1" x14ac:dyDescent="0.25">
      <c r="I27" s="505"/>
      <c r="J27" s="505"/>
      <c r="K27" s="505"/>
      <c r="L27" s="505"/>
    </row>
    <row r="28" spans="2:25" s="509" customFormat="1" x14ac:dyDescent="0.25">
      <c r="B28" s="491"/>
      <c r="C28" s="491"/>
      <c r="D28" s="491"/>
      <c r="E28" s="491"/>
      <c r="F28" s="491"/>
      <c r="G28" s="491"/>
      <c r="H28" s="491"/>
      <c r="I28" s="491"/>
      <c r="J28" s="491"/>
      <c r="K28" s="491"/>
      <c r="L28" s="491"/>
      <c r="M28" s="491"/>
      <c r="N28" s="491"/>
      <c r="O28" s="491"/>
      <c r="P28" s="491"/>
      <c r="Q28" s="491"/>
      <c r="R28" s="491"/>
      <c r="S28" s="491"/>
      <c r="T28" s="491"/>
      <c r="U28" s="491"/>
      <c r="V28" s="491"/>
      <c r="W28" s="491"/>
      <c r="X28" s="491"/>
      <c r="Y28" s="491"/>
    </row>
    <row r="30" spans="2:25" x14ac:dyDescent="0.25">
      <c r="I30" s="489"/>
      <c r="J30" s="489"/>
      <c r="M30" s="489"/>
      <c r="N30" s="489"/>
      <c r="O30" s="489"/>
      <c r="P30" s="489"/>
    </row>
    <row r="31" spans="2:25" x14ac:dyDescent="0.25">
      <c r="I31" s="489"/>
      <c r="J31" s="489"/>
      <c r="M31" s="489"/>
      <c r="N31" s="489"/>
      <c r="O31" s="489"/>
      <c r="P31" s="489"/>
    </row>
    <row r="32" spans="2:25" x14ac:dyDescent="0.25">
      <c r="I32" s="489"/>
      <c r="J32" s="489"/>
      <c r="M32" s="489"/>
      <c r="N32" s="489"/>
      <c r="O32" s="489"/>
      <c r="P32" s="489"/>
    </row>
    <row r="33" spans="2:16" ht="15.75" customHeight="1" x14ac:dyDescent="0.25">
      <c r="I33" s="489"/>
      <c r="J33" s="489"/>
      <c r="M33" s="489"/>
      <c r="N33" s="489"/>
      <c r="O33" s="489"/>
      <c r="P33" s="489"/>
    </row>
    <row r="34" spans="2:16" ht="15.75" customHeight="1" x14ac:dyDescent="0.25">
      <c r="I34" s="489"/>
      <c r="J34" s="489"/>
      <c r="M34" s="489"/>
      <c r="N34" s="489"/>
      <c r="O34" s="489"/>
      <c r="P34" s="489"/>
    </row>
    <row r="35" spans="2:16" ht="15.75" customHeight="1" x14ac:dyDescent="0.25">
      <c r="I35" s="489"/>
      <c r="J35" s="489"/>
      <c r="M35" s="489"/>
      <c r="N35" s="489"/>
      <c r="O35" s="489"/>
      <c r="P35" s="489"/>
    </row>
    <row r="36" spans="2:16" ht="15.75" customHeight="1" x14ac:dyDescent="0.25">
      <c r="I36" s="489"/>
      <c r="J36" s="489"/>
      <c r="M36" s="489"/>
      <c r="N36" s="489"/>
      <c r="O36" s="489"/>
      <c r="P36" s="489"/>
    </row>
    <row r="37" spans="2:16" ht="15.75" customHeight="1" x14ac:dyDescent="0.25">
      <c r="I37" s="489"/>
      <c r="J37" s="489"/>
      <c r="K37" s="489"/>
      <c r="L37" s="489"/>
      <c r="M37" s="489"/>
      <c r="N37" s="489"/>
      <c r="O37" s="489"/>
      <c r="P37" s="489"/>
    </row>
    <row r="38" spans="2:16" ht="15.75" customHeight="1" x14ac:dyDescent="0.25">
      <c r="I38" s="489"/>
      <c r="J38" s="489"/>
      <c r="K38" s="489"/>
      <c r="L38" s="489"/>
      <c r="M38" s="489"/>
      <c r="N38" s="489"/>
      <c r="O38" s="489"/>
      <c r="P38" s="489"/>
    </row>
    <row r="39" spans="2:16" ht="15.75" customHeight="1" x14ac:dyDescent="0.25">
      <c r="B39" s="505"/>
      <c r="C39" s="505"/>
      <c r="D39" s="505"/>
      <c r="E39" s="505"/>
      <c r="F39" s="505"/>
    </row>
  </sheetData>
  <mergeCells count="2">
    <mergeCell ref="A1:E1"/>
    <mergeCell ref="B15:E15"/>
  </mergeCells>
  <hyperlinks>
    <hyperlink ref="A2" location="SOMMAIRE!A1" display="Retour sommaire"/>
  </hyperlinks>
  <pageMargins left="0.196527777777778" right="0.196527777777778" top="0.74791666666666701" bottom="0.74791666666666701" header="0.511811023622047" footer="0.511811023622047"/>
  <pageSetup paperSize="9"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R38"/>
  <sheetViews>
    <sheetView topLeftCell="A7" workbookViewId="0">
      <selection activeCell="K30" sqref="K30"/>
    </sheetView>
  </sheetViews>
  <sheetFormatPr baseColWidth="10" defaultRowHeight="15" x14ac:dyDescent="0.25"/>
  <cols>
    <col min="1" max="1" width="11.42578125" style="2"/>
    <col min="2" max="2" width="41.7109375" style="2" customWidth="1"/>
    <col min="3" max="70" width="6.85546875" style="3" customWidth="1"/>
    <col min="71" max="16384" width="11.42578125" style="2"/>
  </cols>
  <sheetData>
    <row r="1" spans="1:70" ht="15.75" x14ac:dyDescent="0.25">
      <c r="A1" s="1" t="s">
        <v>53</v>
      </c>
    </row>
    <row r="2" spans="1:70" x14ac:dyDescent="0.25">
      <c r="A2" s="434" t="s">
        <v>197</v>
      </c>
      <c r="B2" s="74"/>
    </row>
    <row r="3" spans="1:70" ht="15.75" thickBot="1" x14ac:dyDescent="0.3">
      <c r="B3" s="75"/>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s="76" customFormat="1" ht="16.5" thickBot="1" x14ac:dyDescent="0.3">
      <c r="B4" s="77" t="s">
        <v>17</v>
      </c>
      <c r="C4" s="78">
        <v>2005</v>
      </c>
      <c r="D4" s="78">
        <v>2006</v>
      </c>
      <c r="E4" s="78">
        <v>2007</v>
      </c>
      <c r="F4" s="78">
        <v>2008</v>
      </c>
      <c r="G4" s="78">
        <v>2009</v>
      </c>
      <c r="H4" s="78">
        <v>2010</v>
      </c>
      <c r="I4" s="78">
        <v>2011</v>
      </c>
      <c r="J4" s="78">
        <v>2012</v>
      </c>
      <c r="K4" s="78">
        <v>2013</v>
      </c>
      <c r="L4" s="78">
        <v>2014</v>
      </c>
      <c r="M4" s="78">
        <v>2015</v>
      </c>
      <c r="N4" s="78">
        <v>2016</v>
      </c>
      <c r="O4" s="78">
        <v>2017</v>
      </c>
      <c r="P4" s="79">
        <v>2018</v>
      </c>
      <c r="Q4" s="79">
        <v>2019</v>
      </c>
      <c r="R4" s="78">
        <v>2020</v>
      </c>
      <c r="S4" s="512">
        <v>2021</v>
      </c>
      <c r="AD4" s="81"/>
    </row>
    <row r="5" spans="1:70" s="76" customFormat="1" ht="15.75" x14ac:dyDescent="0.25">
      <c r="B5" s="82" t="s">
        <v>10</v>
      </c>
      <c r="C5" s="83">
        <v>9.6999999999999993</v>
      </c>
      <c r="D5" s="83">
        <v>9.6</v>
      </c>
      <c r="E5" s="83">
        <v>9.9</v>
      </c>
      <c r="F5" s="83">
        <v>10</v>
      </c>
      <c r="G5" s="83">
        <v>9.3000000000000007</v>
      </c>
      <c r="H5" s="83">
        <v>9.6999999999999993</v>
      </c>
      <c r="I5" s="83">
        <v>9.8000000000000007</v>
      </c>
      <c r="J5" s="83">
        <v>10.199999999999999</v>
      </c>
      <c r="K5" s="83">
        <v>10.5</v>
      </c>
      <c r="L5" s="83">
        <v>10.5</v>
      </c>
      <c r="M5" s="83">
        <v>10.6</v>
      </c>
      <c r="N5" s="83">
        <v>10.5</v>
      </c>
      <c r="O5" s="83">
        <v>10.8</v>
      </c>
      <c r="P5" s="83">
        <v>11.2</v>
      </c>
      <c r="Q5" s="83">
        <v>11.5</v>
      </c>
      <c r="R5" s="83">
        <v>11.8</v>
      </c>
      <c r="S5" s="513">
        <v>12.6</v>
      </c>
    </row>
    <row r="6" spans="1:70" s="76" customFormat="1" ht="16.5" thickBot="1" x14ac:dyDescent="0.3">
      <c r="B6" s="84" t="s">
        <v>9</v>
      </c>
      <c r="C6" s="85">
        <v>8.5</v>
      </c>
      <c r="D6" s="85">
        <v>8.6999999999999993</v>
      </c>
      <c r="E6" s="85">
        <v>8.9</v>
      </c>
      <c r="F6" s="85">
        <v>8.6999999999999993</v>
      </c>
      <c r="G6" s="85">
        <v>9</v>
      </c>
      <c r="H6" s="85">
        <v>8.9</v>
      </c>
      <c r="I6" s="85">
        <v>9.6</v>
      </c>
      <c r="J6" s="85">
        <v>9.4</v>
      </c>
      <c r="K6" s="85">
        <v>9.8000000000000007</v>
      </c>
      <c r="L6" s="85">
        <v>10.3</v>
      </c>
      <c r="M6" s="85">
        <v>9.8000000000000007</v>
      </c>
      <c r="N6" s="85">
        <v>9.4</v>
      </c>
      <c r="O6" s="85">
        <v>9.1999999999999993</v>
      </c>
      <c r="P6" s="85">
        <v>10.1</v>
      </c>
      <c r="Q6" s="85">
        <v>10.4</v>
      </c>
      <c r="R6" s="85">
        <v>10.199999999999999</v>
      </c>
      <c r="S6" s="514">
        <v>11.3</v>
      </c>
    </row>
    <row r="7" spans="1:70" s="76" customFormat="1" ht="16.5" thickBot="1" x14ac:dyDescent="0.3">
      <c r="B7" s="77" t="s">
        <v>18</v>
      </c>
      <c r="C7" s="78">
        <v>2005</v>
      </c>
      <c r="D7" s="78">
        <v>2006</v>
      </c>
      <c r="E7" s="78">
        <v>2007</v>
      </c>
      <c r="F7" s="78">
        <v>2008</v>
      </c>
      <c r="G7" s="78">
        <v>2009</v>
      </c>
      <c r="H7" s="78">
        <v>2010</v>
      </c>
      <c r="I7" s="78">
        <v>2011</v>
      </c>
      <c r="J7" s="78">
        <v>2012</v>
      </c>
      <c r="K7" s="78">
        <v>2013</v>
      </c>
      <c r="L7" s="78">
        <v>2014</v>
      </c>
      <c r="M7" s="78">
        <v>2015</v>
      </c>
      <c r="N7" s="78">
        <v>2016</v>
      </c>
      <c r="O7" s="78">
        <v>2017</v>
      </c>
      <c r="P7" s="79">
        <v>2018</v>
      </c>
      <c r="Q7" s="79">
        <v>2019</v>
      </c>
      <c r="R7" s="78">
        <v>2020</v>
      </c>
      <c r="S7" s="515">
        <v>2021</v>
      </c>
    </row>
    <row r="8" spans="1:70" s="76" customFormat="1" ht="15.75" x14ac:dyDescent="0.25">
      <c r="B8" s="82" t="s">
        <v>10</v>
      </c>
      <c r="C8" s="83">
        <v>12.3</v>
      </c>
      <c r="D8" s="83">
        <v>12.799999999999999</v>
      </c>
      <c r="E8" s="83">
        <v>12.6</v>
      </c>
      <c r="F8" s="83">
        <v>12.5</v>
      </c>
      <c r="G8" s="83">
        <v>13.3</v>
      </c>
      <c r="H8" s="83">
        <v>13</v>
      </c>
      <c r="I8" s="83">
        <v>13.2</v>
      </c>
      <c r="J8" s="83">
        <v>12.600000000000001</v>
      </c>
      <c r="K8" s="83">
        <v>12.5</v>
      </c>
      <c r="L8" s="83">
        <v>12.8</v>
      </c>
      <c r="M8" s="83">
        <v>12.4</v>
      </c>
      <c r="N8" s="83">
        <v>12.7</v>
      </c>
      <c r="O8" s="83">
        <v>12.399999999999999</v>
      </c>
      <c r="P8" s="83">
        <v>12.100000000000001</v>
      </c>
      <c r="Q8" s="83">
        <v>11.899999999999999</v>
      </c>
      <c r="R8" s="83">
        <v>11.2</v>
      </c>
      <c r="S8" s="516">
        <v>10.6</v>
      </c>
    </row>
    <row r="9" spans="1:70" s="76" customFormat="1" ht="16.5" thickBot="1" x14ac:dyDescent="0.3">
      <c r="B9" s="84" t="s">
        <v>9</v>
      </c>
      <c r="C9" s="86">
        <v>9.1999999999999993</v>
      </c>
      <c r="D9" s="86">
        <v>9.3000000000000007</v>
      </c>
      <c r="E9" s="86">
        <v>9.2000000000000011</v>
      </c>
      <c r="F9" s="86">
        <v>9.5</v>
      </c>
      <c r="G9" s="86">
        <v>9.3999999999999986</v>
      </c>
      <c r="H9" s="86">
        <v>9.7000000000000011</v>
      </c>
      <c r="I9" s="86">
        <v>9.2999999999999989</v>
      </c>
      <c r="J9" s="86">
        <v>9.4</v>
      </c>
      <c r="K9" s="86">
        <v>9.1999999999999993</v>
      </c>
      <c r="L9" s="86">
        <v>9</v>
      </c>
      <c r="M9" s="86">
        <v>9.3000000000000007</v>
      </c>
      <c r="N9" s="86">
        <v>9.9</v>
      </c>
      <c r="O9" s="86">
        <v>10.199999999999999</v>
      </c>
      <c r="P9" s="86">
        <v>9.4</v>
      </c>
      <c r="Q9" s="86">
        <v>9.2000000000000011</v>
      </c>
      <c r="R9" s="86">
        <v>8.6999999999999993</v>
      </c>
      <c r="S9" s="517">
        <v>7.8000000000000007</v>
      </c>
    </row>
    <row r="10" spans="1:70" s="76" customFormat="1" ht="15.75" x14ac:dyDescent="0.25">
      <c r="C10" s="81"/>
      <c r="D10" s="81"/>
      <c r="E10" s="81"/>
      <c r="F10" s="81"/>
      <c r="G10" s="81"/>
      <c r="H10" s="81"/>
      <c r="I10" s="81"/>
      <c r="J10" s="81"/>
      <c r="K10" s="81"/>
      <c r="R10" s="87"/>
      <c r="S10" s="87"/>
    </row>
    <row r="11" spans="1:70" ht="15.75" x14ac:dyDescent="0.25">
      <c r="B11" s="88"/>
      <c r="L11" s="2"/>
      <c r="M11" s="2"/>
      <c r="N11" s="2"/>
      <c r="O11" s="2"/>
      <c r="P11" s="2"/>
      <c r="Q11" s="2"/>
      <c r="R11" s="87"/>
      <c r="S11" s="87"/>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ht="15.75" x14ac:dyDescent="0.25">
      <c r="B12" s="88"/>
      <c r="C12" s="2"/>
      <c r="D12" s="2"/>
      <c r="E12" s="2"/>
      <c r="F12" s="2"/>
      <c r="G12" s="2"/>
      <c r="H12" s="2"/>
      <c r="I12" s="2"/>
      <c r="J12" s="2"/>
      <c r="K12" s="2"/>
      <c r="L12" s="2"/>
      <c r="M12" s="2"/>
      <c r="N12" s="2"/>
      <c r="O12" s="2"/>
      <c r="P12" s="2"/>
      <c r="Q12" s="2"/>
      <c r="R12" s="87"/>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ht="15.75" x14ac:dyDescent="0.25">
      <c r="B13" s="28"/>
      <c r="C13" s="2"/>
      <c r="D13" s="2"/>
      <c r="E13" s="2"/>
      <c r="F13" s="2"/>
      <c r="G13" s="2"/>
      <c r="H13" s="2"/>
      <c r="I13" s="2"/>
      <c r="J13" s="2"/>
      <c r="K13" s="2"/>
      <c r="L13" s="2"/>
      <c r="M13" s="2"/>
      <c r="N13" s="2"/>
      <c r="O13" s="2"/>
      <c r="P13" s="2"/>
      <c r="Q13" s="2"/>
      <c r="R13" s="87"/>
      <c r="S13" s="87"/>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ht="15.75" x14ac:dyDescent="0.25">
      <c r="R14" s="87"/>
      <c r="S14" s="87"/>
    </row>
    <row r="15" spans="1:70" x14ac:dyDescent="0.25">
      <c r="B15" s="89"/>
    </row>
    <row r="16" spans="1:70" s="3" customFormat="1" x14ac:dyDescent="0.25">
      <c r="A16" s="2"/>
      <c r="B16" s="2"/>
      <c r="O16" s="90"/>
      <c r="P16" s="90"/>
      <c r="Q16" s="90"/>
      <c r="R16" s="90"/>
      <c r="U16"/>
      <c r="V16"/>
      <c r="W16"/>
      <c r="X16"/>
      <c r="Y16"/>
      <c r="Z16"/>
      <c r="AA16"/>
      <c r="AB16"/>
      <c r="AC16"/>
      <c r="AD16"/>
      <c r="AE16"/>
      <c r="AF16"/>
      <c r="AG16"/>
      <c r="AH16"/>
      <c r="AI16"/>
      <c r="AJ16"/>
    </row>
    <row r="17" spans="1:36" s="3" customFormat="1" ht="15.75" x14ac:dyDescent="0.25">
      <c r="A17" s="2"/>
      <c r="B17" s="2"/>
      <c r="C17" s="641" t="s">
        <v>19</v>
      </c>
      <c r="D17" s="641"/>
      <c r="E17" s="641"/>
      <c r="F17" s="641"/>
      <c r="G17" s="641"/>
      <c r="H17" s="641"/>
      <c r="I17" s="641"/>
      <c r="J17" s="30" t="s">
        <v>20</v>
      </c>
      <c r="O17" s="90"/>
      <c r="P17" s="90"/>
      <c r="Q17" s="90"/>
      <c r="R17" s="90"/>
      <c r="U17"/>
      <c r="V17"/>
      <c r="W17"/>
      <c r="X17"/>
      <c r="Y17"/>
      <c r="Z17"/>
      <c r="AA17"/>
      <c r="AB17"/>
      <c r="AC17"/>
      <c r="AD17"/>
      <c r="AE17"/>
      <c r="AF17"/>
      <c r="AG17"/>
      <c r="AH17"/>
      <c r="AI17"/>
      <c r="AJ17"/>
    </row>
    <row r="18" spans="1:36" s="3" customFormat="1" x14ac:dyDescent="0.25">
      <c r="A18" s="2"/>
      <c r="B18" s="2"/>
      <c r="R18" s="90"/>
      <c r="U18"/>
      <c r="V18"/>
      <c r="W18"/>
      <c r="X18"/>
      <c r="Y18"/>
      <c r="Z18"/>
      <c r="AA18"/>
      <c r="AB18"/>
      <c r="AC18"/>
      <c r="AD18"/>
      <c r="AE18"/>
      <c r="AF18"/>
      <c r="AG18"/>
      <c r="AH18"/>
      <c r="AI18"/>
      <c r="AJ18"/>
    </row>
    <row r="19" spans="1:36" s="3" customFormat="1" x14ac:dyDescent="0.25">
      <c r="A19" s="2"/>
      <c r="B19" s="2"/>
      <c r="R19" s="90"/>
      <c r="U19"/>
      <c r="V19"/>
      <c r="W19"/>
      <c r="X19"/>
      <c r="Y19"/>
      <c r="Z19"/>
      <c r="AA19"/>
      <c r="AB19"/>
      <c r="AC19"/>
      <c r="AD19"/>
      <c r="AE19"/>
      <c r="AF19"/>
      <c r="AG19"/>
      <c r="AH19"/>
      <c r="AI19"/>
      <c r="AJ19"/>
    </row>
    <row r="20" spans="1:36" s="3" customFormat="1" x14ac:dyDescent="0.25">
      <c r="A20" s="2"/>
      <c r="B20" s="2"/>
      <c r="R20" s="90"/>
      <c r="U20"/>
      <c r="V20"/>
      <c r="W20"/>
      <c r="X20"/>
      <c r="Y20"/>
      <c r="Z20"/>
      <c r="AA20"/>
      <c r="AB20"/>
      <c r="AC20"/>
      <c r="AD20"/>
      <c r="AE20"/>
      <c r="AF20"/>
      <c r="AG20"/>
      <c r="AH20"/>
      <c r="AI20"/>
      <c r="AJ20"/>
    </row>
    <row r="21" spans="1:36" s="3" customFormat="1" x14ac:dyDescent="0.25">
      <c r="A21" s="2"/>
      <c r="B21" s="2"/>
      <c r="U21"/>
      <c r="V21"/>
      <c r="W21"/>
      <c r="X21"/>
      <c r="Y21"/>
      <c r="Z21"/>
      <c r="AA21"/>
      <c r="AB21"/>
      <c r="AC21"/>
      <c r="AD21"/>
      <c r="AE21"/>
      <c r="AF21"/>
      <c r="AG21"/>
      <c r="AH21"/>
      <c r="AI21"/>
      <c r="AJ21"/>
    </row>
    <row r="22" spans="1:36" s="3" customFormat="1" x14ac:dyDescent="0.25">
      <c r="A22" s="2"/>
      <c r="B22" s="2"/>
      <c r="U22"/>
      <c r="V22"/>
      <c r="W22"/>
      <c r="X22"/>
      <c r="Y22"/>
      <c r="Z22"/>
      <c r="AA22"/>
      <c r="AB22"/>
      <c r="AC22"/>
      <c r="AD22"/>
      <c r="AE22"/>
      <c r="AF22"/>
      <c r="AG22"/>
      <c r="AH22"/>
      <c r="AI22"/>
      <c r="AJ22"/>
    </row>
    <row r="23" spans="1:36" s="3" customFormat="1" x14ac:dyDescent="0.25">
      <c r="A23" s="2"/>
      <c r="B23" s="2"/>
      <c r="U23"/>
      <c r="V23"/>
      <c r="W23"/>
      <c r="X23"/>
      <c r="Y23"/>
      <c r="Z23"/>
      <c r="AA23"/>
      <c r="AB23"/>
      <c r="AC23"/>
      <c r="AD23"/>
      <c r="AE23"/>
      <c r="AF23"/>
      <c r="AG23"/>
      <c r="AH23"/>
      <c r="AI23"/>
      <c r="AJ23"/>
    </row>
    <row r="24" spans="1:36" s="3" customFormat="1" x14ac:dyDescent="0.25">
      <c r="A24" s="2"/>
      <c r="B24" s="2"/>
      <c r="U24"/>
      <c r="V24"/>
      <c r="W24"/>
      <c r="X24"/>
      <c r="Y24"/>
      <c r="Z24"/>
      <c r="AA24"/>
      <c r="AB24"/>
      <c r="AC24"/>
      <c r="AD24"/>
      <c r="AE24"/>
      <c r="AF24"/>
      <c r="AG24"/>
      <c r="AH24"/>
      <c r="AI24"/>
      <c r="AJ24"/>
    </row>
    <row r="25" spans="1:36" s="3" customFormat="1" x14ac:dyDescent="0.25">
      <c r="A25" s="2"/>
      <c r="B25" s="2"/>
      <c r="U25"/>
      <c r="V25"/>
      <c r="W25"/>
      <c r="X25"/>
      <c r="Y25"/>
      <c r="Z25"/>
      <c r="AA25"/>
      <c r="AB25"/>
      <c r="AC25"/>
      <c r="AD25"/>
      <c r="AE25"/>
      <c r="AF25"/>
      <c r="AG25"/>
      <c r="AH25"/>
      <c r="AI25"/>
      <c r="AJ25"/>
    </row>
    <row r="26" spans="1:36" s="3" customFormat="1" x14ac:dyDescent="0.25">
      <c r="A26" s="2"/>
      <c r="B26" s="2"/>
      <c r="U26"/>
      <c r="V26"/>
      <c r="W26"/>
      <c r="X26"/>
      <c r="Y26"/>
      <c r="Z26"/>
      <c r="AA26"/>
      <c r="AB26"/>
      <c r="AC26"/>
      <c r="AD26"/>
      <c r="AE26"/>
      <c r="AF26"/>
      <c r="AG26"/>
      <c r="AH26"/>
      <c r="AI26"/>
      <c r="AJ26"/>
    </row>
    <row r="27" spans="1:36" s="3" customFormat="1" x14ac:dyDescent="0.25">
      <c r="A27" s="2"/>
      <c r="B27" s="2"/>
      <c r="U27"/>
      <c r="V27"/>
      <c r="W27"/>
      <c r="X27"/>
      <c r="Y27"/>
      <c r="Z27"/>
      <c r="AA27"/>
      <c r="AB27"/>
      <c r="AC27"/>
      <c r="AD27"/>
      <c r="AE27"/>
      <c r="AF27"/>
      <c r="AG27"/>
      <c r="AH27"/>
      <c r="AI27"/>
      <c r="AJ27"/>
    </row>
    <row r="28" spans="1:36" s="3" customFormat="1" x14ac:dyDescent="0.25">
      <c r="A28" s="2"/>
      <c r="B28" s="2"/>
      <c r="U28"/>
      <c r="V28"/>
      <c r="W28"/>
      <c r="X28"/>
      <c r="Y28"/>
      <c r="Z28"/>
      <c r="AA28"/>
      <c r="AB28"/>
      <c r="AC28"/>
      <c r="AD28"/>
      <c r="AE28"/>
      <c r="AF28"/>
      <c r="AG28"/>
      <c r="AH28"/>
      <c r="AI28"/>
      <c r="AJ28"/>
    </row>
    <row r="29" spans="1:36" s="3" customFormat="1" x14ac:dyDescent="0.25">
      <c r="A29" s="2"/>
      <c r="B29" s="2"/>
      <c r="U29"/>
      <c r="V29"/>
      <c r="W29"/>
      <c r="X29"/>
      <c r="Y29"/>
      <c r="Z29"/>
      <c r="AA29"/>
      <c r="AB29"/>
      <c r="AC29"/>
      <c r="AD29"/>
      <c r="AE29"/>
      <c r="AF29"/>
      <c r="AG29"/>
      <c r="AH29"/>
      <c r="AI29"/>
      <c r="AJ29"/>
    </row>
    <row r="30" spans="1:36" s="3" customFormat="1" x14ac:dyDescent="0.25">
      <c r="A30" s="2"/>
      <c r="B30" s="2"/>
      <c r="U30"/>
      <c r="V30"/>
      <c r="W30"/>
      <c r="X30"/>
      <c r="Y30"/>
      <c r="Z30"/>
      <c r="AA30"/>
      <c r="AB30"/>
      <c r="AC30"/>
      <c r="AD30"/>
      <c r="AE30"/>
      <c r="AF30"/>
      <c r="AG30"/>
      <c r="AH30"/>
      <c r="AI30"/>
      <c r="AJ30"/>
    </row>
    <row r="31" spans="1:36" s="3" customFormat="1" x14ac:dyDescent="0.25">
      <c r="A31" s="2"/>
      <c r="B31" s="2"/>
      <c r="U31"/>
      <c r="V31"/>
      <c r="W31"/>
      <c r="X31"/>
      <c r="Y31"/>
      <c r="Z31"/>
      <c r="AA31"/>
      <c r="AB31"/>
      <c r="AC31"/>
      <c r="AD31"/>
      <c r="AE31"/>
      <c r="AF31"/>
      <c r="AG31"/>
      <c r="AH31"/>
      <c r="AI31"/>
      <c r="AJ31"/>
    </row>
    <row r="32" spans="1:36" s="3" customFormat="1" x14ac:dyDescent="0.25">
      <c r="A32" s="2"/>
      <c r="B32" s="2"/>
      <c r="C32" s="90"/>
      <c r="D32" s="90"/>
      <c r="E32" s="90"/>
      <c r="F32" s="90"/>
      <c r="G32" s="90"/>
      <c r="H32" s="90"/>
      <c r="I32" s="90"/>
      <c r="J32" s="90"/>
      <c r="K32" s="90"/>
      <c r="L32" s="90"/>
      <c r="M32" s="90"/>
      <c r="N32" s="90"/>
      <c r="O32" s="90"/>
      <c r="P32" s="90"/>
      <c r="Q32" s="90"/>
      <c r="R32" s="90"/>
    </row>
    <row r="33" spans="1:18" s="3" customFormat="1" x14ac:dyDescent="0.25">
      <c r="A33" s="2"/>
      <c r="B33" s="2"/>
      <c r="C33" s="91"/>
      <c r="D33" s="91"/>
      <c r="E33" s="91"/>
      <c r="F33" s="91"/>
      <c r="G33" s="91"/>
      <c r="H33" s="91"/>
      <c r="I33" s="91"/>
      <c r="J33" s="91"/>
      <c r="K33" s="91"/>
      <c r="L33" s="91"/>
      <c r="M33" s="91"/>
      <c r="N33" s="91"/>
      <c r="O33" s="91"/>
      <c r="P33" s="91"/>
      <c r="Q33" s="91"/>
      <c r="R33" s="91"/>
    </row>
    <row r="34" spans="1:18" s="3" customFormat="1" x14ac:dyDescent="0.25">
      <c r="A34" s="2"/>
      <c r="B34" s="2"/>
      <c r="C34" s="90"/>
      <c r="D34" s="90"/>
      <c r="E34" s="90"/>
      <c r="F34" s="90"/>
      <c r="G34" s="90"/>
      <c r="H34" s="90"/>
      <c r="I34" s="90"/>
      <c r="J34" s="90"/>
      <c r="K34" s="90"/>
      <c r="L34" s="90"/>
      <c r="M34" s="90"/>
      <c r="N34" s="90"/>
      <c r="O34" s="90"/>
      <c r="P34" s="90"/>
      <c r="Q34" s="90"/>
      <c r="R34" s="90"/>
    </row>
    <row r="35" spans="1:18" s="3" customFormat="1" x14ac:dyDescent="0.25">
      <c r="A35" s="2"/>
      <c r="B35" s="2"/>
      <c r="C35" s="90"/>
      <c r="D35" s="90"/>
      <c r="E35" s="90"/>
      <c r="F35" s="90"/>
      <c r="G35" s="90"/>
      <c r="H35" s="90"/>
      <c r="I35" s="90"/>
      <c r="J35" s="90"/>
      <c r="K35" s="90"/>
      <c r="L35" s="90"/>
      <c r="M35" s="90"/>
      <c r="N35" s="90"/>
      <c r="O35" s="90"/>
      <c r="P35" s="90"/>
      <c r="Q35" s="90"/>
      <c r="R35" s="90"/>
    </row>
    <row r="36" spans="1:18" s="3" customFormat="1" x14ac:dyDescent="0.25">
      <c r="A36" s="2"/>
      <c r="B36" s="2"/>
    </row>
    <row r="37" spans="1:18" s="3" customFormat="1" x14ac:dyDescent="0.25">
      <c r="A37" s="2"/>
      <c r="B37" s="2"/>
      <c r="C37" s="90"/>
      <c r="D37" s="90"/>
      <c r="E37" s="90"/>
      <c r="F37" s="90"/>
      <c r="G37" s="90"/>
      <c r="H37" s="90"/>
      <c r="I37" s="90"/>
      <c r="J37" s="90"/>
      <c r="K37" s="90"/>
      <c r="L37" s="90"/>
      <c r="M37" s="90"/>
      <c r="N37" s="90"/>
      <c r="O37" s="90"/>
      <c r="P37" s="90"/>
      <c r="Q37" s="90"/>
      <c r="R37" s="90"/>
    </row>
    <row r="38" spans="1:18" s="3" customFormat="1" x14ac:dyDescent="0.25">
      <c r="A38" s="2"/>
      <c r="B38" s="2"/>
      <c r="C38" s="90"/>
      <c r="D38" s="90"/>
      <c r="E38" s="90"/>
      <c r="F38" s="90"/>
      <c r="G38" s="90"/>
      <c r="H38" s="90"/>
      <c r="I38" s="90"/>
      <c r="J38" s="90"/>
      <c r="K38" s="90"/>
      <c r="L38" s="90"/>
      <c r="M38" s="90"/>
      <c r="N38" s="90"/>
      <c r="O38" s="90"/>
      <c r="P38" s="90"/>
      <c r="Q38" s="90"/>
      <c r="R38" s="90"/>
    </row>
  </sheetData>
  <mergeCells count="1">
    <mergeCell ref="C17:I17"/>
  </mergeCells>
  <hyperlinks>
    <hyperlink ref="A2" location="SOMMAIRE!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Q14"/>
  <sheetViews>
    <sheetView topLeftCell="A13" workbookViewId="0">
      <selection activeCell="C8" sqref="C8"/>
    </sheetView>
  </sheetViews>
  <sheetFormatPr baseColWidth="10" defaultRowHeight="15" x14ac:dyDescent="0.25"/>
  <cols>
    <col min="1" max="1" width="11.42578125" customWidth="1"/>
    <col min="2" max="2" width="42.85546875" customWidth="1"/>
  </cols>
  <sheetData>
    <row r="1" spans="1:69" s="2" customFormat="1" ht="15.75" x14ac:dyDescent="0.25">
      <c r="A1" s="1" t="s">
        <v>58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2" customFormat="1" x14ac:dyDescent="0.25">
      <c r="A2" s="434" t="s">
        <v>197</v>
      </c>
      <c r="B2" s="74"/>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2" customFormat="1" ht="15.75" thickBot="1" x14ac:dyDescent="0.3">
      <c r="B3" s="75"/>
      <c r="C3" s="3"/>
      <c r="D3" s="3"/>
      <c r="E3" s="3"/>
      <c r="F3" s="3"/>
      <c r="G3" s="3"/>
      <c r="H3" s="3"/>
      <c r="I3" s="3"/>
      <c r="J3" s="3"/>
      <c r="K3" s="3"/>
    </row>
    <row r="4" spans="1:69" s="2" customFormat="1" ht="16.5" thickBot="1" x14ac:dyDescent="0.3">
      <c r="B4" s="77" t="s">
        <v>10</v>
      </c>
      <c r="C4" s="92">
        <v>2008</v>
      </c>
      <c r="D4" s="80">
        <v>2021</v>
      </c>
      <c r="E4" s="74"/>
      <c r="F4" s="74"/>
      <c r="G4" s="74"/>
      <c r="H4" s="74"/>
      <c r="I4" s="74"/>
      <c r="J4" s="74"/>
      <c r="K4" s="74"/>
      <c r="L4" s="74"/>
      <c r="M4" s="74"/>
      <c r="N4" s="74"/>
      <c r="O4" s="74"/>
      <c r="P4" s="74"/>
      <c r="Q4" s="74"/>
      <c r="R4" s="3"/>
    </row>
    <row r="5" spans="1:69" s="74" customFormat="1" ht="15.75" x14ac:dyDescent="0.25">
      <c r="B5" s="93" t="s">
        <v>31</v>
      </c>
      <c r="C5" s="94">
        <v>10</v>
      </c>
      <c r="D5" s="510">
        <v>12.6</v>
      </c>
      <c r="E5" s="2"/>
      <c r="F5" s="96"/>
      <c r="G5" s="2"/>
      <c r="H5" s="2"/>
      <c r="I5" s="2"/>
      <c r="J5" s="2"/>
      <c r="K5" s="2"/>
      <c r="L5" s="2"/>
      <c r="M5" s="2"/>
      <c r="N5" s="2"/>
      <c r="O5" s="2"/>
      <c r="P5" s="2"/>
      <c r="Q5" s="2"/>
    </row>
    <row r="6" spans="1:69" s="74" customFormat="1" ht="15.75" x14ac:dyDescent="0.25">
      <c r="B6" s="97" t="s">
        <v>32</v>
      </c>
      <c r="C6" s="98">
        <f>C7-C5</f>
        <v>12.5</v>
      </c>
      <c r="D6" s="511">
        <f>D7-D5</f>
        <v>10.6</v>
      </c>
      <c r="F6" s="99"/>
      <c r="G6" s="99"/>
      <c r="H6" s="99"/>
      <c r="I6" s="99"/>
    </row>
    <row r="7" spans="1:69" s="74" customFormat="1" ht="16.5" thickBot="1" x14ac:dyDescent="0.3">
      <c r="B7" s="84" t="s">
        <v>33</v>
      </c>
      <c r="C7" s="100">
        <v>22.5</v>
      </c>
      <c r="D7" s="101">
        <v>23.2</v>
      </c>
      <c r="F7" s="99"/>
      <c r="G7" s="99"/>
      <c r="H7" s="99"/>
      <c r="I7" s="99"/>
    </row>
    <row r="8" spans="1:69" s="2" customFormat="1" ht="16.5" thickBot="1" x14ac:dyDescent="0.3">
      <c r="B8" s="77" t="s">
        <v>9</v>
      </c>
      <c r="C8" s="92">
        <v>2008</v>
      </c>
      <c r="D8" s="80">
        <v>2021</v>
      </c>
      <c r="E8" s="74"/>
      <c r="F8" s="74"/>
      <c r="G8" s="74"/>
      <c r="H8" s="74"/>
      <c r="I8" s="74"/>
      <c r="J8" s="74"/>
      <c r="K8" s="74"/>
      <c r="L8" s="74"/>
      <c r="M8" s="74"/>
      <c r="N8" s="74"/>
      <c r="O8" s="74"/>
      <c r="P8" s="74"/>
      <c r="Q8" s="74"/>
    </row>
    <row r="9" spans="1:69" s="74" customFormat="1" ht="15.75" x14ac:dyDescent="0.25">
      <c r="B9" s="93" t="s">
        <v>31</v>
      </c>
      <c r="C9" s="94">
        <v>8.6999999999999993</v>
      </c>
      <c r="D9" s="95">
        <v>11.3</v>
      </c>
      <c r="F9" s="96"/>
      <c r="G9" s="99"/>
    </row>
    <row r="10" spans="1:69" s="74" customFormat="1" ht="15.75" x14ac:dyDescent="0.25">
      <c r="B10" s="97" t="s">
        <v>32</v>
      </c>
      <c r="C10" s="98">
        <f>C11-C9</f>
        <v>9.5</v>
      </c>
      <c r="D10" s="511">
        <f>D11-D9</f>
        <v>7.8000000000000007</v>
      </c>
      <c r="F10" s="99"/>
      <c r="G10" s="99"/>
      <c r="H10" s="99"/>
      <c r="I10" s="99"/>
    </row>
    <row r="11" spans="1:69" ht="16.5" thickBot="1" x14ac:dyDescent="0.3">
      <c r="B11" s="84" t="s">
        <v>33</v>
      </c>
      <c r="C11" s="100">
        <v>18.2</v>
      </c>
      <c r="D11" s="101">
        <v>19.100000000000001</v>
      </c>
    </row>
    <row r="14" spans="1:69" ht="15.75" x14ac:dyDescent="0.25">
      <c r="B14" s="1" t="s">
        <v>10</v>
      </c>
      <c r="C14" s="1" t="s">
        <v>9</v>
      </c>
    </row>
  </sheetData>
  <hyperlinks>
    <hyperlink ref="A2" location="SOMMAIRE!A1" display="Retour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C31"/>
  <sheetViews>
    <sheetView showGridLines="0" zoomScaleNormal="100" workbookViewId="0">
      <selection activeCell="A2" sqref="A2"/>
    </sheetView>
  </sheetViews>
  <sheetFormatPr baseColWidth="10" defaultColWidth="11.42578125" defaultRowHeight="15" x14ac:dyDescent="0.25"/>
  <cols>
    <col min="1" max="1" width="11.42578125" style="29"/>
    <col min="2" max="2" width="54.5703125" style="29" customWidth="1"/>
    <col min="3" max="77" width="8.140625" style="29" customWidth="1"/>
    <col min="78" max="16384" width="11.42578125" style="29"/>
  </cols>
  <sheetData>
    <row r="1" spans="1:133" ht="15.75" x14ac:dyDescent="0.25">
      <c r="A1" s="102" t="s">
        <v>59</v>
      </c>
    </row>
    <row r="2" spans="1:133" x14ac:dyDescent="0.25">
      <c r="A2" s="434" t="s">
        <v>197</v>
      </c>
    </row>
    <row r="3" spans="1:133" ht="15.75" thickBot="1" x14ac:dyDescent="0.3"/>
    <row r="4" spans="1:133" s="51" customFormat="1" ht="14.25" x14ac:dyDescent="0.2">
      <c r="B4" s="103" t="s">
        <v>34</v>
      </c>
      <c r="C4" s="104">
        <v>1962</v>
      </c>
      <c r="D4" s="104">
        <v>1963</v>
      </c>
      <c r="E4" s="104">
        <v>1964</v>
      </c>
      <c r="F4" s="104">
        <v>1965</v>
      </c>
      <c r="G4" s="104">
        <v>1966</v>
      </c>
      <c r="H4" s="104">
        <v>1967</v>
      </c>
      <c r="I4" s="104">
        <v>1968</v>
      </c>
      <c r="J4" s="104">
        <v>1969</v>
      </c>
      <c r="K4" s="104">
        <v>1970</v>
      </c>
      <c r="L4" s="104">
        <v>1971</v>
      </c>
      <c r="M4" s="104">
        <v>1972</v>
      </c>
      <c r="N4" s="104">
        <v>1973</v>
      </c>
      <c r="O4" s="104">
        <v>1974</v>
      </c>
      <c r="P4" s="104">
        <v>1975</v>
      </c>
      <c r="Q4" s="104">
        <v>1976</v>
      </c>
      <c r="R4" s="104">
        <v>1977</v>
      </c>
      <c r="S4" s="104">
        <v>1978</v>
      </c>
      <c r="T4" s="104">
        <v>1979</v>
      </c>
      <c r="U4" s="104">
        <v>1980</v>
      </c>
      <c r="V4" s="104">
        <v>1981</v>
      </c>
      <c r="W4" s="104">
        <v>1982</v>
      </c>
      <c r="X4" s="104">
        <v>1983</v>
      </c>
      <c r="Y4" s="104">
        <v>1984</v>
      </c>
      <c r="Z4" s="104">
        <v>1985</v>
      </c>
      <c r="AA4" s="104">
        <v>1986</v>
      </c>
      <c r="AB4" s="104">
        <v>1987</v>
      </c>
      <c r="AC4" s="104">
        <v>1988</v>
      </c>
      <c r="AD4" s="104">
        <v>1989</v>
      </c>
      <c r="AE4" s="104">
        <v>1990</v>
      </c>
      <c r="AF4" s="104">
        <v>1991</v>
      </c>
      <c r="AG4" s="104">
        <v>1992</v>
      </c>
      <c r="AH4" s="104">
        <v>1993</v>
      </c>
      <c r="AI4" s="104">
        <v>1994</v>
      </c>
      <c r="AJ4" s="104">
        <v>1995</v>
      </c>
      <c r="AK4" s="104">
        <v>1996</v>
      </c>
      <c r="AL4" s="104">
        <v>1997</v>
      </c>
      <c r="AM4" s="104">
        <v>1998</v>
      </c>
      <c r="AN4" s="104">
        <v>1999</v>
      </c>
      <c r="AO4" s="104">
        <v>2000</v>
      </c>
      <c r="AP4" s="104">
        <v>2001</v>
      </c>
      <c r="AQ4" s="104">
        <v>2002</v>
      </c>
      <c r="AR4" s="104">
        <v>2003</v>
      </c>
      <c r="AS4" s="104">
        <v>2004</v>
      </c>
      <c r="AT4" s="104">
        <v>2005</v>
      </c>
      <c r="AU4" s="104">
        <v>2006</v>
      </c>
      <c r="AV4" s="104">
        <v>2007</v>
      </c>
      <c r="AW4" s="104">
        <v>2008</v>
      </c>
      <c r="AX4" s="104">
        <v>2009</v>
      </c>
      <c r="AY4" s="104">
        <v>2010</v>
      </c>
      <c r="AZ4" s="104">
        <v>2011</v>
      </c>
      <c r="BA4" s="104">
        <v>2012</v>
      </c>
      <c r="BB4" s="104">
        <v>2013</v>
      </c>
      <c r="BC4" s="104">
        <v>2014</v>
      </c>
      <c r="BD4" s="104">
        <v>2015</v>
      </c>
      <c r="BE4" s="104">
        <v>2016</v>
      </c>
      <c r="BF4" s="104">
        <v>2017</v>
      </c>
      <c r="BG4" s="104">
        <v>2018</v>
      </c>
      <c r="BH4" s="104">
        <v>2019</v>
      </c>
      <c r="BI4" s="104">
        <v>2020</v>
      </c>
      <c r="BJ4" s="104">
        <v>2021</v>
      </c>
      <c r="BK4" s="104">
        <v>2022</v>
      </c>
      <c r="BL4" s="104">
        <v>2023</v>
      </c>
      <c r="BM4" s="104">
        <v>2024</v>
      </c>
      <c r="BN4" s="104">
        <v>2025</v>
      </c>
      <c r="BO4" s="104">
        <v>2026</v>
      </c>
      <c r="BP4" s="104">
        <v>2027</v>
      </c>
      <c r="BQ4" s="104">
        <v>2028</v>
      </c>
      <c r="BR4" s="104">
        <v>2029</v>
      </c>
      <c r="BS4" s="104">
        <v>2030</v>
      </c>
      <c r="BT4" s="104">
        <v>2031</v>
      </c>
      <c r="BU4" s="104">
        <v>2032</v>
      </c>
      <c r="BV4" s="104">
        <v>2033</v>
      </c>
      <c r="BW4" s="104">
        <v>2034</v>
      </c>
      <c r="BX4" s="104">
        <v>2035</v>
      </c>
      <c r="BY4" s="104">
        <v>2036</v>
      </c>
      <c r="BZ4" s="104">
        <v>2037</v>
      </c>
      <c r="CA4" s="104">
        <v>2038</v>
      </c>
      <c r="CB4" s="104">
        <v>2039</v>
      </c>
      <c r="CC4" s="104">
        <v>2040</v>
      </c>
      <c r="CD4" s="104">
        <v>2041</v>
      </c>
      <c r="CE4" s="104">
        <v>2042</v>
      </c>
      <c r="CF4" s="104">
        <v>2043</v>
      </c>
      <c r="CG4" s="104">
        <v>2044</v>
      </c>
      <c r="CH4" s="104">
        <v>2045</v>
      </c>
      <c r="CI4" s="104">
        <v>2046</v>
      </c>
      <c r="CJ4" s="104">
        <v>2047</v>
      </c>
      <c r="CK4" s="104">
        <v>2048</v>
      </c>
      <c r="CL4" s="104">
        <v>2049</v>
      </c>
      <c r="CM4" s="104">
        <v>2050</v>
      </c>
      <c r="CN4" s="104">
        <v>2051</v>
      </c>
      <c r="CO4" s="104">
        <v>2052</v>
      </c>
      <c r="CP4" s="104">
        <v>2053</v>
      </c>
      <c r="CQ4" s="104">
        <v>2054</v>
      </c>
      <c r="CR4" s="104">
        <v>2055</v>
      </c>
      <c r="CS4" s="104">
        <v>2056</v>
      </c>
      <c r="CT4" s="104">
        <v>2057</v>
      </c>
      <c r="CU4" s="104">
        <v>2058</v>
      </c>
      <c r="CV4" s="104">
        <v>2059</v>
      </c>
      <c r="CW4" s="104">
        <v>2060</v>
      </c>
      <c r="CX4" s="104">
        <v>2061</v>
      </c>
      <c r="CY4" s="104">
        <v>2062</v>
      </c>
      <c r="CZ4" s="104">
        <v>2063</v>
      </c>
      <c r="DA4" s="104">
        <v>2064</v>
      </c>
      <c r="DB4" s="104">
        <v>2065</v>
      </c>
      <c r="DC4" s="104">
        <v>2066</v>
      </c>
      <c r="DD4" s="104">
        <v>2067</v>
      </c>
      <c r="DE4" s="104">
        <v>2068</v>
      </c>
      <c r="DF4" s="104">
        <v>2069</v>
      </c>
      <c r="DG4" s="105">
        <v>2070</v>
      </c>
    </row>
    <row r="5" spans="1:133" x14ac:dyDescent="0.25">
      <c r="B5" s="53" t="s">
        <v>35</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7"/>
      <c r="AV5" s="107"/>
      <c r="AW5" s="107"/>
      <c r="AX5" s="107"/>
      <c r="AY5" s="107"/>
      <c r="AZ5" s="107"/>
      <c r="BA5" s="107"/>
      <c r="BB5" s="107"/>
      <c r="BC5" s="107"/>
      <c r="BD5" s="107"/>
      <c r="BE5" s="107"/>
      <c r="BF5" s="107"/>
      <c r="BG5" s="107"/>
      <c r="BH5" s="107"/>
      <c r="BI5" s="107"/>
      <c r="BJ5" s="107"/>
      <c r="BK5" s="107"/>
      <c r="BL5" s="107">
        <v>1.77075996802825</v>
      </c>
      <c r="BM5" s="107">
        <v>1.7364743836422982</v>
      </c>
      <c r="BN5" s="107">
        <v>1.7030275636327152</v>
      </c>
      <c r="BO5" s="107">
        <v>1.6732168602023509</v>
      </c>
      <c r="BP5" s="107">
        <v>1.6466601375861916</v>
      </c>
      <c r="BQ5" s="107">
        <v>1.6240618033688881</v>
      </c>
      <c r="BR5" s="107">
        <v>1.6032201514073894</v>
      </c>
      <c r="BS5" s="107">
        <v>1.5824583454428984</v>
      </c>
      <c r="BT5" s="107">
        <v>1.5624200346983863</v>
      </c>
      <c r="BU5" s="107">
        <v>1.5406534593752597</v>
      </c>
      <c r="BV5" s="107">
        <v>1.5198637344742563</v>
      </c>
      <c r="BW5" s="107">
        <v>1.5021009726934049</v>
      </c>
      <c r="BX5" s="107">
        <v>1.4903711349207769</v>
      </c>
      <c r="BY5" s="107">
        <v>1.4832564807331139</v>
      </c>
      <c r="BZ5" s="107">
        <v>1.4790706442403869</v>
      </c>
      <c r="CA5" s="107">
        <v>1.472741962175558</v>
      </c>
      <c r="CB5" s="107">
        <v>1.466784533906021</v>
      </c>
      <c r="CC5" s="107">
        <v>1.4591811967688493</v>
      </c>
      <c r="CD5" s="107">
        <v>1.4461392171241565</v>
      </c>
      <c r="CE5" s="107">
        <v>1.4337910093090169</v>
      </c>
      <c r="CF5" s="107">
        <v>1.422422697748513</v>
      </c>
      <c r="CG5" s="107">
        <v>1.4160264774802094</v>
      </c>
      <c r="CH5" s="107">
        <v>1.4083863173448801</v>
      </c>
      <c r="CI5" s="107">
        <v>1.3998113845810507</v>
      </c>
      <c r="CJ5" s="107">
        <v>1.39086274197403</v>
      </c>
      <c r="CK5" s="107">
        <v>1.3831291372150087</v>
      </c>
      <c r="CL5" s="107">
        <v>1.3753943044045729</v>
      </c>
      <c r="CM5" s="107">
        <v>1.3686701773990999</v>
      </c>
      <c r="CN5" s="107">
        <v>1.3623520759484435</v>
      </c>
      <c r="CO5" s="107">
        <v>1.3576306699394121</v>
      </c>
      <c r="CP5" s="107">
        <v>1.3542113006970258</v>
      </c>
      <c r="CQ5" s="107">
        <v>1.3541303856413627</v>
      </c>
      <c r="CR5" s="107">
        <v>1.3543539730906398</v>
      </c>
      <c r="CS5" s="107">
        <v>1.3531577424269137</v>
      </c>
      <c r="CT5" s="107">
        <v>1.3517993223538247</v>
      </c>
      <c r="CU5" s="107">
        <v>1.3516383271474246</v>
      </c>
      <c r="CV5" s="107">
        <v>1.3498457877108985</v>
      </c>
      <c r="CW5" s="107">
        <v>1.3478127485316351</v>
      </c>
      <c r="CX5" s="107">
        <v>1.3415766180708977</v>
      </c>
      <c r="CY5" s="107">
        <v>1.3365633827025309</v>
      </c>
      <c r="CZ5" s="107">
        <v>1.332415194728354</v>
      </c>
      <c r="DA5" s="107">
        <v>1.3281668311883326</v>
      </c>
      <c r="DB5" s="107">
        <v>1.3229737353717232</v>
      </c>
      <c r="DC5" s="107">
        <v>1.3166688476735711</v>
      </c>
      <c r="DD5" s="107">
        <v>1.3079377585506213</v>
      </c>
      <c r="DE5" s="107">
        <v>1.2996668750021172</v>
      </c>
      <c r="DF5" s="107">
        <v>1.2897074045795187</v>
      </c>
      <c r="DG5" s="518">
        <v>1.2795865315092774</v>
      </c>
      <c r="DH5" s="108"/>
    </row>
    <row r="6" spans="1:133" x14ac:dyDescent="0.25">
      <c r="B6" s="53" t="s">
        <v>36</v>
      </c>
      <c r="C6" s="107">
        <v>2.9134373075761237</v>
      </c>
      <c r="D6" s="107">
        <v>2.8766831425859465</v>
      </c>
      <c r="E6" s="107">
        <v>2.8366089895618387</v>
      </c>
      <c r="F6" s="107">
        <v>2.7860845682694748</v>
      </c>
      <c r="G6" s="107">
        <v>2.7426641029873684</v>
      </c>
      <c r="H6" s="107">
        <v>2.720025190398994</v>
      </c>
      <c r="I6" s="107">
        <v>2.7101144786849476</v>
      </c>
      <c r="J6" s="107">
        <v>2.7034807053468461</v>
      </c>
      <c r="K6" s="107">
        <v>2.7081453278628058</v>
      </c>
      <c r="L6" s="107">
        <v>2.7053076973432568</v>
      </c>
      <c r="M6" s="107">
        <v>2.7107389468246144</v>
      </c>
      <c r="N6" s="107">
        <v>2.7001732679178958</v>
      </c>
      <c r="O6" s="107">
        <v>2.6964404955110597</v>
      </c>
      <c r="P6" s="107">
        <v>2.6921837778722284</v>
      </c>
      <c r="Q6" s="107">
        <v>2.7550800976240168</v>
      </c>
      <c r="R6" s="107">
        <v>2.8536168773212029</v>
      </c>
      <c r="S6" s="107">
        <v>2.9417569118694642</v>
      </c>
      <c r="T6" s="107">
        <v>3.0167821935040302</v>
      </c>
      <c r="U6" s="107">
        <v>3.0744924979091244</v>
      </c>
      <c r="V6" s="107">
        <v>3.0268029180779155</v>
      </c>
      <c r="W6" s="107">
        <v>2.9920956330094919</v>
      </c>
      <c r="X6" s="107">
        <v>2.9618576383131212</v>
      </c>
      <c r="Y6" s="107">
        <v>2.9412459998718696</v>
      </c>
      <c r="Z6" s="107">
        <v>2.9197795157554323</v>
      </c>
      <c r="AA6" s="107">
        <v>2.8961206105699042</v>
      </c>
      <c r="AB6" s="107">
        <v>2.8730078487488941</v>
      </c>
      <c r="AC6" s="107">
        <v>2.8466017847808693</v>
      </c>
      <c r="AD6" s="107">
        <v>2.8180722352876368</v>
      </c>
      <c r="AE6" s="107">
        <v>2.7958867054158345</v>
      </c>
      <c r="AF6" s="107">
        <v>2.7941900570879517</v>
      </c>
      <c r="AG6" s="107">
        <v>2.7708285150829814</v>
      </c>
      <c r="AH6" s="107">
        <v>2.7478664206222279</v>
      </c>
      <c r="AI6" s="107">
        <v>2.7335562227838599</v>
      </c>
      <c r="AJ6" s="107">
        <v>2.7086738745373529</v>
      </c>
      <c r="AK6" s="107">
        <v>2.6896294170855648</v>
      </c>
      <c r="AL6" s="107">
        <v>2.6708015595462311</v>
      </c>
      <c r="AM6" s="107">
        <v>2.6575157805950509</v>
      </c>
      <c r="AN6" s="107">
        <v>2.6459196378171628</v>
      </c>
      <c r="AO6" s="107">
        <v>2.6369922502581384</v>
      </c>
      <c r="AP6" s="107">
        <v>2.640772233237525</v>
      </c>
      <c r="AQ6" s="107">
        <v>2.6520226350387652</v>
      </c>
      <c r="AR6" s="107">
        <v>2.6482935940542069</v>
      </c>
      <c r="AS6" s="107">
        <v>2.6348641369754549</v>
      </c>
      <c r="AT6" s="107">
        <v>2.6119165553905459</v>
      </c>
      <c r="AU6" s="107">
        <v>2.5935195281492476</v>
      </c>
      <c r="AV6" s="107">
        <v>2.5310068057722712</v>
      </c>
      <c r="AW6" s="107">
        <v>2.4596013699489867</v>
      </c>
      <c r="AX6" s="107">
        <v>2.3911458233925047</v>
      </c>
      <c r="AY6" s="107">
        <v>2.3277524800457701</v>
      </c>
      <c r="AZ6" s="107">
        <v>2.2651123984993142</v>
      </c>
      <c r="BA6" s="107">
        <v>2.2146618624824375</v>
      </c>
      <c r="BB6" s="107">
        <v>2.1634243735874681</v>
      </c>
      <c r="BC6" s="107">
        <v>2.1196028233335782</v>
      </c>
      <c r="BD6" s="107">
        <v>2.0696079689518871</v>
      </c>
      <c r="BE6" s="107">
        <v>2.0243366027532077</v>
      </c>
      <c r="BF6" s="107">
        <v>1.9776963710240663</v>
      </c>
      <c r="BG6" s="107">
        <v>1.9410287816185019</v>
      </c>
      <c r="BH6" s="107">
        <v>1.9041576420671478</v>
      </c>
      <c r="BI6" s="107">
        <v>1.8676820180367379</v>
      </c>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9"/>
    </row>
    <row r="7" spans="1:133" ht="15.75" thickBot="1" x14ac:dyDescent="0.3">
      <c r="B7" s="58" t="s">
        <v>37</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1"/>
      <c r="BA7" s="112"/>
      <c r="BB7" s="113"/>
      <c r="BC7" s="114"/>
      <c r="BD7" s="115"/>
      <c r="BE7" s="115"/>
      <c r="BF7" s="115"/>
      <c r="BG7" s="110"/>
      <c r="BH7" s="110"/>
      <c r="BI7" s="110">
        <v>1.8676820180367379</v>
      </c>
      <c r="BJ7" s="110">
        <v>1.8411063768373079</v>
      </c>
      <c r="BK7" s="110">
        <v>1.8135278087398812</v>
      </c>
      <c r="BL7" s="110">
        <v>1.7875690016094905</v>
      </c>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6"/>
    </row>
    <row r="8" spans="1:133" ht="15.75" thickBot="1" x14ac:dyDescent="0.3">
      <c r="AF8" s="117"/>
      <c r="DG8" s="519"/>
    </row>
    <row r="9" spans="1:133" s="51" customFormat="1" ht="14.25" x14ac:dyDescent="0.2">
      <c r="B9" s="103" t="s">
        <v>38</v>
      </c>
      <c r="C9" s="104">
        <v>1962</v>
      </c>
      <c r="D9" s="104">
        <v>1963</v>
      </c>
      <c r="E9" s="104">
        <v>1964</v>
      </c>
      <c r="F9" s="104">
        <v>1965</v>
      </c>
      <c r="G9" s="104">
        <v>1966</v>
      </c>
      <c r="H9" s="104">
        <v>1967</v>
      </c>
      <c r="I9" s="104">
        <v>1968</v>
      </c>
      <c r="J9" s="104">
        <v>1969</v>
      </c>
      <c r="K9" s="104">
        <v>1970</v>
      </c>
      <c r="L9" s="104">
        <v>1971</v>
      </c>
      <c r="M9" s="104">
        <v>1972</v>
      </c>
      <c r="N9" s="104">
        <v>1973</v>
      </c>
      <c r="O9" s="104">
        <v>1974</v>
      </c>
      <c r="P9" s="104">
        <v>1975</v>
      </c>
      <c r="Q9" s="104">
        <v>1976</v>
      </c>
      <c r="R9" s="104">
        <v>1977</v>
      </c>
      <c r="S9" s="104">
        <v>1978</v>
      </c>
      <c r="T9" s="104">
        <v>1979</v>
      </c>
      <c r="U9" s="104">
        <v>1980</v>
      </c>
      <c r="V9" s="104">
        <v>1981</v>
      </c>
      <c r="W9" s="104">
        <v>1982</v>
      </c>
      <c r="X9" s="104">
        <v>1983</v>
      </c>
      <c r="Y9" s="104">
        <v>1984</v>
      </c>
      <c r="Z9" s="104">
        <v>1985</v>
      </c>
      <c r="AA9" s="104">
        <v>1986</v>
      </c>
      <c r="AB9" s="104">
        <v>1987</v>
      </c>
      <c r="AC9" s="104">
        <v>1988</v>
      </c>
      <c r="AD9" s="104">
        <v>1989</v>
      </c>
      <c r="AE9" s="104">
        <v>1990</v>
      </c>
      <c r="AF9" s="104">
        <v>1991</v>
      </c>
      <c r="AG9" s="104">
        <v>1992</v>
      </c>
      <c r="AH9" s="104">
        <v>1993</v>
      </c>
      <c r="AI9" s="104">
        <v>1994</v>
      </c>
      <c r="AJ9" s="104">
        <v>1995</v>
      </c>
      <c r="AK9" s="104">
        <v>1996</v>
      </c>
      <c r="AL9" s="104">
        <v>1997</v>
      </c>
      <c r="AM9" s="104">
        <v>1998</v>
      </c>
      <c r="AN9" s="104">
        <v>1999</v>
      </c>
      <c r="AO9" s="104">
        <v>2000</v>
      </c>
      <c r="AP9" s="104">
        <v>2001</v>
      </c>
      <c r="AQ9" s="104">
        <v>2002</v>
      </c>
      <c r="AR9" s="104">
        <v>2003</v>
      </c>
      <c r="AS9" s="104">
        <v>2004</v>
      </c>
      <c r="AT9" s="104">
        <v>2005</v>
      </c>
      <c r="AU9" s="104">
        <v>2006</v>
      </c>
      <c r="AV9" s="104">
        <v>2007</v>
      </c>
      <c r="AW9" s="104">
        <v>2008</v>
      </c>
      <c r="AX9" s="104">
        <v>2009</v>
      </c>
      <c r="AY9" s="104">
        <v>2010</v>
      </c>
      <c r="AZ9" s="104">
        <v>2011</v>
      </c>
      <c r="BA9" s="104">
        <v>2012</v>
      </c>
      <c r="BB9" s="104">
        <v>2013</v>
      </c>
      <c r="BC9" s="104">
        <v>2014</v>
      </c>
      <c r="BD9" s="104">
        <v>2015</v>
      </c>
      <c r="BE9" s="104">
        <v>2016</v>
      </c>
      <c r="BF9" s="104">
        <v>2017</v>
      </c>
      <c r="BG9" s="104">
        <v>2018</v>
      </c>
      <c r="BH9" s="104">
        <v>2019</v>
      </c>
      <c r="BI9" s="104">
        <v>2020</v>
      </c>
      <c r="BJ9" s="104">
        <v>2021</v>
      </c>
      <c r="BK9" s="104">
        <v>2022</v>
      </c>
      <c r="BL9" s="104">
        <v>2023</v>
      </c>
      <c r="BM9" s="104">
        <v>2024</v>
      </c>
      <c r="BN9" s="104">
        <v>2025</v>
      </c>
      <c r="BO9" s="104">
        <v>2026</v>
      </c>
      <c r="BP9" s="104">
        <v>2027</v>
      </c>
      <c r="BQ9" s="104">
        <v>2028</v>
      </c>
      <c r="BR9" s="104">
        <v>2029</v>
      </c>
      <c r="BS9" s="104">
        <v>2030</v>
      </c>
      <c r="BT9" s="104">
        <v>2031</v>
      </c>
      <c r="BU9" s="104">
        <v>2032</v>
      </c>
      <c r="BV9" s="104">
        <v>2033</v>
      </c>
      <c r="BW9" s="104">
        <v>2034</v>
      </c>
      <c r="BX9" s="104">
        <v>2035</v>
      </c>
      <c r="BY9" s="104">
        <v>2036</v>
      </c>
      <c r="BZ9" s="104">
        <v>2037</v>
      </c>
      <c r="CA9" s="104">
        <v>2038</v>
      </c>
      <c r="CB9" s="104">
        <v>2039</v>
      </c>
      <c r="CC9" s="104">
        <v>2040</v>
      </c>
      <c r="CD9" s="104">
        <v>2041</v>
      </c>
      <c r="CE9" s="104">
        <v>2042</v>
      </c>
      <c r="CF9" s="104">
        <v>2043</v>
      </c>
      <c r="CG9" s="104">
        <v>2044</v>
      </c>
      <c r="CH9" s="104">
        <v>2045</v>
      </c>
      <c r="CI9" s="104">
        <v>2046</v>
      </c>
      <c r="CJ9" s="104">
        <v>2047</v>
      </c>
      <c r="CK9" s="104">
        <v>2048</v>
      </c>
      <c r="CL9" s="104">
        <v>2049</v>
      </c>
      <c r="CM9" s="104">
        <v>2050</v>
      </c>
      <c r="CN9" s="104">
        <v>2051</v>
      </c>
      <c r="CO9" s="104">
        <v>2052</v>
      </c>
      <c r="CP9" s="104">
        <v>2053</v>
      </c>
      <c r="CQ9" s="104">
        <v>2054</v>
      </c>
      <c r="CR9" s="104">
        <v>2055</v>
      </c>
      <c r="CS9" s="104">
        <v>2056</v>
      </c>
      <c r="CT9" s="104">
        <v>2057</v>
      </c>
      <c r="CU9" s="104">
        <v>2058</v>
      </c>
      <c r="CV9" s="104">
        <v>2059</v>
      </c>
      <c r="CW9" s="104">
        <v>2060</v>
      </c>
      <c r="CX9" s="104">
        <v>2061</v>
      </c>
      <c r="CY9" s="104">
        <v>2062</v>
      </c>
      <c r="CZ9" s="104">
        <v>2063</v>
      </c>
      <c r="DA9" s="104">
        <v>2064</v>
      </c>
      <c r="DB9" s="104">
        <v>2065</v>
      </c>
      <c r="DC9" s="104">
        <v>2066</v>
      </c>
      <c r="DD9" s="104">
        <v>2067</v>
      </c>
      <c r="DE9" s="104">
        <v>2068</v>
      </c>
      <c r="DF9" s="104">
        <v>2069</v>
      </c>
      <c r="DG9" s="105">
        <v>2070</v>
      </c>
    </row>
    <row r="10" spans="1:133" x14ac:dyDescent="0.25">
      <c r="B10" s="53" t="s">
        <v>35</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7"/>
      <c r="AV10" s="107"/>
      <c r="AW10" s="107"/>
      <c r="AX10" s="107"/>
      <c r="AY10" s="107"/>
      <c r="AZ10" s="107"/>
      <c r="BA10" s="107"/>
      <c r="BB10" s="107"/>
      <c r="BC10" s="107"/>
      <c r="BD10" s="107"/>
      <c r="BE10" s="107"/>
      <c r="BF10" s="107"/>
      <c r="BG10" s="107"/>
      <c r="BH10" s="107"/>
      <c r="BI10" s="107"/>
      <c r="BJ10" s="107"/>
      <c r="BK10" s="107"/>
      <c r="BL10" s="107">
        <v>2.567424978604754</v>
      </c>
      <c r="BM10" s="107">
        <v>2.517076978471922</v>
      </c>
      <c r="BN10" s="107">
        <v>2.4669104006966696</v>
      </c>
      <c r="BO10" s="107">
        <v>2.4199627502186503</v>
      </c>
      <c r="BP10" s="107">
        <v>2.3767603051843671</v>
      </c>
      <c r="BQ10" s="107">
        <v>2.3363863412373491</v>
      </c>
      <c r="BR10" s="107">
        <v>2.2941539714715646</v>
      </c>
      <c r="BS10" s="107">
        <v>2.2525381890191345</v>
      </c>
      <c r="BT10" s="107">
        <v>2.216395626699156</v>
      </c>
      <c r="BU10" s="107">
        <v>2.1824226332807326</v>
      </c>
      <c r="BV10" s="107">
        <v>2.1546766734542055</v>
      </c>
      <c r="BW10" s="107">
        <v>2.1280169148513397</v>
      </c>
      <c r="BX10" s="107">
        <v>2.1018806297717743</v>
      </c>
      <c r="BY10" s="107">
        <v>2.0749961398537367</v>
      </c>
      <c r="BZ10" s="107">
        <v>2.0462247412871881</v>
      </c>
      <c r="CA10" s="107">
        <v>2.0182499101128877</v>
      </c>
      <c r="CB10" s="107">
        <v>1.9944909781199369</v>
      </c>
      <c r="CC10" s="107">
        <v>1.9786803025163022</v>
      </c>
      <c r="CD10" s="107">
        <v>1.96911414633552</v>
      </c>
      <c r="CE10" s="107">
        <v>1.9634317465814473</v>
      </c>
      <c r="CF10" s="107">
        <v>1.9552067704807041</v>
      </c>
      <c r="CG10" s="107">
        <v>1.9478232842691727</v>
      </c>
      <c r="CH10" s="107">
        <v>1.9379898944514347</v>
      </c>
      <c r="CI10" s="107">
        <v>1.9212964728128645</v>
      </c>
      <c r="CJ10" s="107">
        <v>1.9060420392452262</v>
      </c>
      <c r="CK10" s="107">
        <v>1.8919221472851622</v>
      </c>
      <c r="CL10" s="107">
        <v>1.8845841029786341</v>
      </c>
      <c r="CM10" s="107">
        <v>1.8755373178079005</v>
      </c>
      <c r="CN10" s="107">
        <v>1.8652908413022238</v>
      </c>
      <c r="CO10" s="107">
        <v>1.8544062261049257</v>
      </c>
      <c r="CP10" s="107">
        <v>1.8450931419088896</v>
      </c>
      <c r="CQ10" s="107">
        <v>1.835633905279727</v>
      </c>
      <c r="CR10" s="107">
        <v>1.8274112865027006</v>
      </c>
      <c r="CS10" s="107">
        <v>1.819538806691773</v>
      </c>
      <c r="CT10" s="107">
        <v>1.8139171404296557</v>
      </c>
      <c r="CU10" s="107">
        <v>1.8100887653579565</v>
      </c>
      <c r="CV10" s="107">
        <v>1.8108483258393469</v>
      </c>
      <c r="CW10" s="107">
        <v>1.8119036136536373</v>
      </c>
      <c r="CX10" s="107">
        <v>1.8107889948669911</v>
      </c>
      <c r="CY10" s="107">
        <v>1.8092014295732364</v>
      </c>
      <c r="CZ10" s="107">
        <v>1.8089923590194685</v>
      </c>
      <c r="DA10" s="107">
        <v>1.8061629506446155</v>
      </c>
      <c r="DB10" s="107">
        <v>1.8026416844707145</v>
      </c>
      <c r="DC10" s="107">
        <v>1.7928886023448738</v>
      </c>
      <c r="DD10" s="107">
        <v>1.7845058192541288</v>
      </c>
      <c r="DE10" s="107">
        <v>1.7770245629034502</v>
      </c>
      <c r="DF10" s="107">
        <v>1.7691531450615428</v>
      </c>
      <c r="DG10" s="518">
        <v>1.7597916060305006</v>
      </c>
      <c r="DH10" s="108"/>
    </row>
    <row r="11" spans="1:133" x14ac:dyDescent="0.25">
      <c r="B11" s="53" t="s">
        <v>36</v>
      </c>
      <c r="C11" s="107">
        <v>4.6751226065576406</v>
      </c>
      <c r="D11" s="107">
        <v>4.6362859907570497</v>
      </c>
      <c r="E11" s="107">
        <v>4.5784917261385223</v>
      </c>
      <c r="F11" s="107">
        <v>4.4826229391538153</v>
      </c>
      <c r="G11" s="107">
        <v>4.3976296528775318</v>
      </c>
      <c r="H11" s="107">
        <v>4.3250431805480893</v>
      </c>
      <c r="I11" s="107">
        <v>4.2660713377727166</v>
      </c>
      <c r="J11" s="107">
        <v>4.2355784559531466</v>
      </c>
      <c r="K11" s="107">
        <v>4.2181004978364474</v>
      </c>
      <c r="L11" s="107">
        <v>4.1904023831634971</v>
      </c>
      <c r="M11" s="107">
        <v>4.15953834981286</v>
      </c>
      <c r="N11" s="107">
        <v>4.1307919403764997</v>
      </c>
      <c r="O11" s="107">
        <v>4.0991588916112134</v>
      </c>
      <c r="P11" s="107">
        <v>4.0659876161684627</v>
      </c>
      <c r="Q11" s="107">
        <v>4.0326194083990705</v>
      </c>
      <c r="R11" s="107">
        <v>4.0242803525851745</v>
      </c>
      <c r="S11" s="107">
        <v>3.9901367471711446</v>
      </c>
      <c r="T11" s="107">
        <v>3.9647900185698779</v>
      </c>
      <c r="U11" s="107">
        <v>3.9479612753575832</v>
      </c>
      <c r="V11" s="107">
        <v>4.0427989963937252</v>
      </c>
      <c r="W11" s="107">
        <v>4.1954188779572634</v>
      </c>
      <c r="X11" s="107">
        <v>4.330001391320689</v>
      </c>
      <c r="Y11" s="107">
        <v>4.4541328311394768</v>
      </c>
      <c r="Z11" s="107">
        <v>4.5396875096161633</v>
      </c>
      <c r="AA11" s="107">
        <v>4.452653032029688</v>
      </c>
      <c r="AB11" s="107">
        <v>4.3762882248876256</v>
      </c>
      <c r="AC11" s="107">
        <v>4.3071929495424772</v>
      </c>
      <c r="AD11" s="107">
        <v>4.2434647996979065</v>
      </c>
      <c r="AE11" s="107">
        <v>4.190532977518683</v>
      </c>
      <c r="AF11" s="107">
        <v>4.1737699448605401</v>
      </c>
      <c r="AG11" s="107">
        <v>4.1184396634883518</v>
      </c>
      <c r="AH11" s="107">
        <v>4.0687417135247896</v>
      </c>
      <c r="AI11" s="107">
        <v>4.0162606614856449</v>
      </c>
      <c r="AJ11" s="107">
        <v>3.9557817306998779</v>
      </c>
      <c r="AK11" s="107">
        <v>3.8841798321745729</v>
      </c>
      <c r="AL11" s="107">
        <v>3.8227210383438264</v>
      </c>
      <c r="AM11" s="107">
        <v>3.7662519464721633</v>
      </c>
      <c r="AN11" s="107">
        <v>3.7264168106880611</v>
      </c>
      <c r="AO11" s="107">
        <v>3.6890000991468668</v>
      </c>
      <c r="AP11" s="107">
        <v>3.6655745385428169</v>
      </c>
      <c r="AQ11" s="107">
        <v>3.6413276753140749</v>
      </c>
      <c r="AR11" s="107">
        <v>3.6234793953946451</v>
      </c>
      <c r="AS11" s="107">
        <v>3.608638778506271</v>
      </c>
      <c r="AT11" s="107">
        <v>3.5810484283892876</v>
      </c>
      <c r="AU11" s="107">
        <v>3.576858121102823</v>
      </c>
      <c r="AV11" s="107">
        <v>3.5920040237433217</v>
      </c>
      <c r="AW11" s="107">
        <v>3.5808770486133472</v>
      </c>
      <c r="AX11" s="107">
        <v>3.5559313367208003</v>
      </c>
      <c r="AY11" s="107">
        <v>3.5288630385807433</v>
      </c>
      <c r="AZ11" s="107">
        <v>3.4986020282895485</v>
      </c>
      <c r="BA11" s="107">
        <v>3.3994403100866704</v>
      </c>
      <c r="BB11" s="107">
        <v>3.2948447806557857</v>
      </c>
      <c r="BC11" s="107">
        <v>3.1952878998932324</v>
      </c>
      <c r="BD11" s="107">
        <v>3.0942762680278637</v>
      </c>
      <c r="BE11" s="107">
        <v>3.0008390131396561</v>
      </c>
      <c r="BF11" s="107">
        <v>2.9172680586447428</v>
      </c>
      <c r="BG11" s="107">
        <v>2.849007784580579</v>
      </c>
      <c r="BH11" s="107">
        <v>2.7863441719194149</v>
      </c>
      <c r="BI11" s="107">
        <v>2.7273951759456199</v>
      </c>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9"/>
    </row>
    <row r="12" spans="1:133" ht="15.75" thickBot="1" x14ac:dyDescent="0.3">
      <c r="B12" s="58" t="s">
        <v>37</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1"/>
      <c r="BA12" s="112"/>
      <c r="BB12" s="113"/>
      <c r="BC12" s="114"/>
      <c r="BD12" s="113"/>
      <c r="BE12" s="113"/>
      <c r="BF12" s="113"/>
      <c r="BG12" s="110"/>
      <c r="BH12" s="110"/>
      <c r="BI12" s="110">
        <v>2.7273951759456199</v>
      </c>
      <c r="BJ12" s="110">
        <v>2.6847776482684749</v>
      </c>
      <c r="BK12" s="110">
        <v>2.6398652233903248</v>
      </c>
      <c r="BL12" s="110">
        <v>2.5967518006469796</v>
      </c>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6"/>
    </row>
    <row r="13" spans="1:133" x14ac:dyDescent="0.2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f>BL7</f>
        <v>1.7875690016094905</v>
      </c>
      <c r="BM13" s="46"/>
      <c r="BN13" s="46"/>
      <c r="BO13" s="46"/>
      <c r="BP13" s="46"/>
      <c r="BQ13" s="46"/>
      <c r="BR13" s="46"/>
      <c r="BS13" s="46"/>
      <c r="BT13" s="46"/>
      <c r="BU13" s="46"/>
      <c r="BV13" s="118"/>
      <c r="BW13" s="119"/>
      <c r="BX13" s="120"/>
      <c r="BY13" s="118"/>
      <c r="BZ13" s="119"/>
      <c r="CA13" s="119"/>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f>DG5</f>
        <v>1.2795865315092774</v>
      </c>
      <c r="DH13" s="46"/>
      <c r="DI13" s="46"/>
      <c r="DJ13" s="46"/>
      <c r="DK13" s="46"/>
      <c r="DL13" s="46"/>
      <c r="DM13" s="46"/>
      <c r="DN13" s="46"/>
      <c r="DO13" s="46"/>
      <c r="DP13" s="46"/>
      <c r="DQ13" s="46"/>
      <c r="DR13" s="46"/>
      <c r="DS13" s="46"/>
      <c r="DT13" s="46"/>
      <c r="DU13" s="46"/>
      <c r="DV13" s="46"/>
      <c r="DW13" s="46"/>
      <c r="DX13" s="46"/>
      <c r="DY13" s="46"/>
      <c r="DZ13" s="46"/>
      <c r="EA13" s="46"/>
      <c r="EB13" s="46"/>
      <c r="EC13" s="46"/>
    </row>
    <row r="14" spans="1:133" x14ac:dyDescent="0.25">
      <c r="BX14" s="46"/>
      <c r="BY14" s="46"/>
      <c r="BZ14" s="46"/>
      <c r="CA14" s="121"/>
      <c r="CB14" s="121"/>
      <c r="CC14" s="121"/>
      <c r="CD14" s="121"/>
    </row>
    <row r="15" spans="1:133" x14ac:dyDescent="0.25">
      <c r="BJ15" s="46"/>
      <c r="BK15" s="46"/>
      <c r="BL15" s="46">
        <f>BL12</f>
        <v>2.5967518006469796</v>
      </c>
      <c r="BX15" s="46"/>
      <c r="BY15" s="46"/>
      <c r="BZ15" s="46"/>
      <c r="CA15" s="121"/>
      <c r="CB15" s="121"/>
      <c r="CC15" s="121"/>
      <c r="CD15" s="121"/>
      <c r="DG15" s="46">
        <f>DG10</f>
        <v>1.7597916060305006</v>
      </c>
    </row>
    <row r="17" spans="2:2" x14ac:dyDescent="0.25">
      <c r="B17" s="122"/>
    </row>
    <row r="29" spans="2:2" x14ac:dyDescent="0.25">
      <c r="B29" s="123"/>
    </row>
    <row r="30" spans="2:2" x14ac:dyDescent="0.25">
      <c r="B30" s="65"/>
    </row>
    <row r="31" spans="2:2" x14ac:dyDescent="0.25">
      <c r="B31" s="65"/>
    </row>
  </sheetData>
  <hyperlinks>
    <hyperlink ref="A2" location="SOMMAIRE!A1" display="Retour sommaire"/>
  </hyperlink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34</vt:i4>
      </vt:variant>
    </vt:vector>
  </HeadingPairs>
  <TitlesOfParts>
    <vt:vector size="34" baseType="lpstr">
      <vt:lpstr>SOMMAIRE</vt:lpstr>
      <vt:lpstr>Fig 1.1</vt:lpstr>
      <vt:lpstr>Fig 1.2</vt:lpstr>
      <vt:lpstr>Fig 1.3</vt:lpstr>
      <vt:lpstr>Fig 1.4</vt:lpstr>
      <vt:lpstr>Fig 1.A</vt:lpstr>
      <vt:lpstr>Fig 1.5</vt:lpstr>
      <vt:lpstr>Fig 1.6</vt:lpstr>
      <vt:lpstr>Fig 1.7</vt:lpstr>
      <vt:lpstr>Fig suppl</vt:lpstr>
      <vt:lpstr>Fig 1.8</vt:lpstr>
      <vt:lpstr>Fig 1.9</vt:lpstr>
      <vt:lpstr>Tab 1.1</vt:lpstr>
      <vt:lpstr>Tab 1.2</vt:lpstr>
      <vt:lpstr>Tab 1.3</vt:lpstr>
      <vt:lpstr>Fig 1.10</vt:lpstr>
      <vt:lpstr>Fig 1.11</vt:lpstr>
      <vt:lpstr>Encadré_hypo_inter</vt:lpstr>
      <vt:lpstr>Fig 1.12</vt:lpstr>
      <vt:lpstr>Fig 1.B</vt:lpstr>
      <vt:lpstr>Fig 1.13</vt:lpstr>
      <vt:lpstr>Tab 1.4</vt:lpstr>
      <vt:lpstr>Fig 1.14</vt:lpstr>
      <vt:lpstr>Tab 1.5</vt:lpstr>
      <vt:lpstr>Tab 1.6</vt:lpstr>
      <vt:lpstr>Fig 1.15</vt:lpstr>
      <vt:lpstr>Fig 1.16</vt:lpstr>
      <vt:lpstr>Fig 1.18</vt:lpstr>
      <vt:lpstr>Fig 1.19</vt:lpstr>
      <vt:lpstr>Fig 1.20</vt:lpstr>
      <vt:lpstr>Fig 1.21</vt:lpstr>
      <vt:lpstr>Fig 1.22</vt:lpstr>
      <vt:lpstr>Fig 1.24</vt:lpstr>
      <vt:lpstr>Tab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2023-06-28T09:48:01Z</dcterms:modified>
</cp:coreProperties>
</file>