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0.xml" ContentType="application/vnd.openxmlformats-officedocument.drawingml.chart+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xml"/>
  <Override PartName="/xl/charts/chart22.xml" ContentType="application/vnd.openxmlformats-officedocument.drawingml.chart+xml"/>
  <Override PartName="/xl/drawings/drawing33.xml" ContentType="application/vnd.openxmlformats-officedocument.drawing+xml"/>
  <Override PartName="/xl/charts/chart23.xml" ContentType="application/vnd.openxmlformats-officedocument.drawingml.chart+xml"/>
  <Override PartName="/xl/theme/themeOverride4.xml" ContentType="application/vnd.openxmlformats-officedocument.themeOverrid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Juin 2021\4_Documents_diffusés\"/>
    </mc:Choice>
  </mc:AlternateContent>
  <bookViews>
    <workbookView xWindow="-150" yWindow="615" windowWidth="10515" windowHeight="11010" tabRatio="914" firstSheet="20" activeTab="23"/>
  </bookViews>
  <sheets>
    <sheet name="SOMMAIRE" sheetId="56" r:id="rId1"/>
    <sheet name="Fig 2.1" sheetId="64" r:id="rId2"/>
    <sheet name="Fig 2.2" sheetId="65" r:id="rId3"/>
    <sheet name="Fig II" sheetId="98" r:id="rId4"/>
    <sheet name="Fig 2.3" sheetId="66" r:id="rId5"/>
    <sheet name="Fig 2.4" sheetId="67" r:id="rId6"/>
    <sheet name="Fig 2.5" sheetId="68" r:id="rId7"/>
    <sheet name="Fig 2.6" sheetId="69" r:id="rId8"/>
    <sheet name="Fig 2.7" sheetId="70" r:id="rId9"/>
    <sheet name="Tab 2.1" sheetId="71" r:id="rId10"/>
    <sheet name="Tab 2.2" sheetId="72" r:id="rId11"/>
    <sheet name="Fig 2.9" sheetId="61" r:id="rId12"/>
    <sheet name="Fig 2.10" sheetId="62" r:id="rId13"/>
    <sheet name="Fig 2.11" sheetId="63" r:id="rId14"/>
    <sheet name="Fig 2.12" sheetId="73" r:id="rId15"/>
    <sheet name="Fig 2.13" sheetId="74" r:id="rId16"/>
    <sheet name="Fig 2.14" sheetId="75" r:id="rId17"/>
    <sheet name="Fig 2.15" sheetId="76" r:id="rId18"/>
    <sheet name="Tab 2.4" sheetId="59" r:id="rId19"/>
    <sheet name="Fig 2.16" sheetId="77" r:id="rId20"/>
    <sheet name="Fig 2.17" sheetId="78" r:id="rId21"/>
    <sheet name="Tab 2.5" sheetId="79" r:id="rId22"/>
    <sheet name="Tab 2.6" sheetId="80" r:id="rId23"/>
    <sheet name="Tab 2.7" sheetId="81" r:id="rId24"/>
    <sheet name="Tab 2.8" sheetId="82" r:id="rId25"/>
    <sheet name="Tab 2.9" sheetId="83" r:id="rId26"/>
    <sheet name="Tab 2.10" sheetId="84" r:id="rId27"/>
    <sheet name="Tab 2.11" sheetId="85" r:id="rId28"/>
    <sheet name="Tab 2.12" sheetId="86" r:id="rId29"/>
    <sheet name="Tab 2.13" sheetId="58" r:id="rId30"/>
    <sheet name="Tab 2.14" sheetId="60" r:id="rId31"/>
    <sheet name="Fig 2.18" sheetId="87" r:id="rId32"/>
    <sheet name="Fig 2.19" sheetId="88" r:id="rId33"/>
    <sheet name="Fig 2.20" sheetId="89" r:id="rId34"/>
    <sheet name="Fig 2.21" sheetId="90" r:id="rId35"/>
    <sheet name="Tab 2.15" sheetId="91" r:id="rId36"/>
    <sheet name="Tab 2.16" sheetId="93" r:id="rId37"/>
    <sheet name="Tab 2.17" sheetId="92" r:id="rId38"/>
    <sheet name="Tab 2.18" sheetId="94" r:id="rId39"/>
    <sheet name="Tab 2.19" sheetId="95" r:id="rId40"/>
    <sheet name="Tab 2.20" sheetId="96"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123Graph_ABERLGRAP" localSheetId="15" hidden="1">'[1]Time series'!#REF!</definedName>
    <definedName name="__123Graph_ABERLGRAP" localSheetId="17" hidden="1">'[1]Time series'!#REF!</definedName>
    <definedName name="__123Graph_ABERLGRAP" localSheetId="20" hidden="1">'[2]Time series'!#REF!</definedName>
    <definedName name="__123Graph_ABERLGRAP" localSheetId="31" hidden="1">'[2]Time series'!#REF!</definedName>
    <definedName name="__123Graph_ABERLGRAP" localSheetId="2" hidden="1">'[2]Time series'!#REF!</definedName>
    <definedName name="__123Graph_ABERLGRAP" localSheetId="33" hidden="1">'[2]Time series'!#REF!</definedName>
    <definedName name="__123Graph_ABERLGRAP" localSheetId="4" hidden="1">'[1]Time series'!#REF!</definedName>
    <definedName name="__123Graph_ABERLGRAP" localSheetId="7" hidden="1">'[2]Time series'!#REF!</definedName>
    <definedName name="__123Graph_ABERLGRAP" localSheetId="8" hidden="1">'[2]Time series'!#REF!</definedName>
    <definedName name="__123Graph_ABERLGRAP" localSheetId="3" hidden="1">'[3]Time series'!#REF!</definedName>
    <definedName name="__123Graph_ABERLGRAP" localSheetId="9" hidden="1">'[2]Time series'!#REF!</definedName>
    <definedName name="__123Graph_ABERLGRAP" localSheetId="26" hidden="1">'[2]Time series'!#REF!</definedName>
    <definedName name="__123Graph_ABERLGRAP" localSheetId="27" hidden="1">'[2]Time series'!#REF!</definedName>
    <definedName name="__123Graph_ABERLGRAP" localSheetId="28" hidden="1">'[2]Time series'!#REF!</definedName>
    <definedName name="__123Graph_ABERLGRAP" localSheetId="36" hidden="1">'[2]Time series'!#REF!</definedName>
    <definedName name="__123Graph_ABERLGRAP" localSheetId="38" hidden="1">'[2]Time series'!#REF!</definedName>
    <definedName name="__123Graph_ABERLGRAP" localSheetId="39" hidden="1">'[2]Time series'!#REF!</definedName>
    <definedName name="__123Graph_ABERLGRAP" localSheetId="10" hidden="1">'[2]Time series'!#REF!</definedName>
    <definedName name="__123Graph_ABERLGRAP" localSheetId="40" hidden="1">'[2]Time series'!#REF!</definedName>
    <definedName name="__123Graph_ABERLGRAP" localSheetId="18" hidden="1">'[4]Time series'!#REF!</definedName>
    <definedName name="__123Graph_ABERLGRAP" localSheetId="21" hidden="1">'[2]Time series'!#REF!</definedName>
    <definedName name="__123Graph_ABERLGRAP" localSheetId="22" hidden="1">'[2]Time series'!#REF!</definedName>
    <definedName name="__123Graph_ABERLGRAP" localSheetId="23" hidden="1">'[2]Time series'!#REF!</definedName>
    <definedName name="__123Graph_ABERLGRAP" localSheetId="24" hidden="1">'[2]Time series'!#REF!</definedName>
    <definedName name="__123Graph_ABERLGRAP" localSheetId="25" hidden="1">'[2]Time series'!#REF!</definedName>
    <definedName name="__123Graph_ABERLGRAP" hidden="1">'[4]Time series'!#REF!</definedName>
    <definedName name="__123Graph_ACATCH1" localSheetId="15" hidden="1">'[1]Time series'!#REF!</definedName>
    <definedName name="__123Graph_ACATCH1" localSheetId="17" hidden="1">'[1]Time series'!#REF!</definedName>
    <definedName name="__123Graph_ACATCH1" localSheetId="20" hidden="1">'[2]Time series'!#REF!</definedName>
    <definedName name="__123Graph_ACATCH1" localSheetId="31" hidden="1">'[2]Time series'!#REF!</definedName>
    <definedName name="__123Graph_ACATCH1" localSheetId="2" hidden="1">'[2]Time series'!#REF!</definedName>
    <definedName name="__123Graph_ACATCH1" localSheetId="33" hidden="1">'[2]Time series'!#REF!</definedName>
    <definedName name="__123Graph_ACATCH1" localSheetId="4" hidden="1">'[1]Time series'!#REF!</definedName>
    <definedName name="__123Graph_ACATCH1" localSheetId="7" hidden="1">'[2]Time series'!#REF!</definedName>
    <definedName name="__123Graph_ACATCH1" localSheetId="8" hidden="1">'[2]Time series'!#REF!</definedName>
    <definedName name="__123Graph_ACATCH1" localSheetId="3" hidden="1">'[3]Time series'!#REF!</definedName>
    <definedName name="__123Graph_ACATCH1" localSheetId="9" hidden="1">'[2]Time series'!#REF!</definedName>
    <definedName name="__123Graph_ACATCH1" localSheetId="26" hidden="1">'[2]Time series'!#REF!</definedName>
    <definedName name="__123Graph_ACATCH1" localSheetId="27" hidden="1">'[2]Time series'!#REF!</definedName>
    <definedName name="__123Graph_ACATCH1" localSheetId="28" hidden="1">'[2]Time series'!#REF!</definedName>
    <definedName name="__123Graph_ACATCH1" localSheetId="36" hidden="1">'[2]Time series'!#REF!</definedName>
    <definedName name="__123Graph_ACATCH1" localSheetId="38" hidden="1">'[2]Time series'!#REF!</definedName>
    <definedName name="__123Graph_ACATCH1" localSheetId="39" hidden="1">'[2]Time series'!#REF!</definedName>
    <definedName name="__123Graph_ACATCH1" localSheetId="10" hidden="1">'[2]Time series'!#REF!</definedName>
    <definedName name="__123Graph_ACATCH1" localSheetId="40" hidden="1">'[2]Time series'!#REF!</definedName>
    <definedName name="__123Graph_ACATCH1" localSheetId="18" hidden="1">'[4]Time series'!#REF!</definedName>
    <definedName name="__123Graph_ACATCH1" localSheetId="21" hidden="1">'[2]Time series'!#REF!</definedName>
    <definedName name="__123Graph_ACATCH1" localSheetId="22" hidden="1">'[2]Time series'!#REF!</definedName>
    <definedName name="__123Graph_ACATCH1" localSheetId="23" hidden="1">'[2]Time series'!#REF!</definedName>
    <definedName name="__123Graph_ACATCH1" localSheetId="24" hidden="1">'[2]Time series'!#REF!</definedName>
    <definedName name="__123Graph_ACATCH1" localSheetId="25" hidden="1">'[2]Time series'!#REF!</definedName>
    <definedName name="__123Graph_ACATCH1" hidden="1">'[4]Time series'!#REF!</definedName>
    <definedName name="__123Graph_ACONVERG1" localSheetId="15" hidden="1">'[1]Time series'!#REF!</definedName>
    <definedName name="__123Graph_ACONVERG1" localSheetId="17" hidden="1">'[1]Time series'!#REF!</definedName>
    <definedName name="__123Graph_ACONVERG1" localSheetId="20" hidden="1">'[2]Time series'!#REF!</definedName>
    <definedName name="__123Graph_ACONVERG1" localSheetId="31" hidden="1">'[2]Time series'!#REF!</definedName>
    <definedName name="__123Graph_ACONVERG1" localSheetId="2" hidden="1">'[2]Time series'!#REF!</definedName>
    <definedName name="__123Graph_ACONVERG1" localSheetId="33" hidden="1">'[2]Time series'!#REF!</definedName>
    <definedName name="__123Graph_ACONVERG1" localSheetId="4" hidden="1">'[1]Time series'!#REF!</definedName>
    <definedName name="__123Graph_ACONVERG1" localSheetId="7" hidden="1">'[2]Time series'!#REF!</definedName>
    <definedName name="__123Graph_ACONVERG1" localSheetId="8" hidden="1">'[2]Time series'!#REF!</definedName>
    <definedName name="__123Graph_ACONVERG1" localSheetId="3" hidden="1">'[3]Time series'!#REF!</definedName>
    <definedName name="__123Graph_ACONVERG1" localSheetId="9" hidden="1">'[2]Time series'!#REF!</definedName>
    <definedName name="__123Graph_ACONVERG1" localSheetId="26" hidden="1">'[2]Time series'!#REF!</definedName>
    <definedName name="__123Graph_ACONVERG1" localSheetId="27" hidden="1">'[2]Time series'!#REF!</definedName>
    <definedName name="__123Graph_ACONVERG1" localSheetId="28" hidden="1">'[2]Time series'!#REF!</definedName>
    <definedName name="__123Graph_ACONVERG1" localSheetId="36" hidden="1">'[2]Time series'!#REF!</definedName>
    <definedName name="__123Graph_ACONVERG1" localSheetId="38" hidden="1">'[2]Time series'!#REF!</definedName>
    <definedName name="__123Graph_ACONVERG1" localSheetId="39" hidden="1">'[2]Time series'!#REF!</definedName>
    <definedName name="__123Graph_ACONVERG1" localSheetId="10" hidden="1">'[2]Time series'!#REF!</definedName>
    <definedName name="__123Graph_ACONVERG1" localSheetId="40" hidden="1">'[2]Time series'!#REF!</definedName>
    <definedName name="__123Graph_ACONVERG1" localSheetId="18" hidden="1">'[4]Time series'!#REF!</definedName>
    <definedName name="__123Graph_ACONVERG1" localSheetId="21" hidden="1">'[2]Time series'!#REF!</definedName>
    <definedName name="__123Graph_ACONVERG1" localSheetId="22" hidden="1">'[2]Time series'!#REF!</definedName>
    <definedName name="__123Graph_ACONVERG1" localSheetId="23" hidden="1">'[2]Time series'!#REF!</definedName>
    <definedName name="__123Graph_ACONVERG1" localSheetId="24" hidden="1">'[2]Time series'!#REF!</definedName>
    <definedName name="__123Graph_ACONVERG1" localSheetId="25" hidden="1">'[2]Time series'!#REF!</definedName>
    <definedName name="__123Graph_ACONVERG1" hidden="1">'[4]Time series'!#REF!</definedName>
    <definedName name="__123Graph_AGRAPH2" localSheetId="15" hidden="1">'[1]Time series'!#REF!</definedName>
    <definedName name="__123Graph_AGRAPH2" localSheetId="17" hidden="1">'[1]Time series'!#REF!</definedName>
    <definedName name="__123Graph_AGRAPH2" localSheetId="20" hidden="1">'[2]Time series'!#REF!</definedName>
    <definedName name="__123Graph_AGRAPH2" localSheetId="31" hidden="1">'[2]Time series'!#REF!</definedName>
    <definedName name="__123Graph_AGRAPH2" localSheetId="2" hidden="1">'[2]Time series'!#REF!</definedName>
    <definedName name="__123Graph_AGRAPH2" localSheetId="33" hidden="1">'[2]Time series'!#REF!</definedName>
    <definedName name="__123Graph_AGRAPH2" localSheetId="4" hidden="1">'[1]Time series'!#REF!</definedName>
    <definedName name="__123Graph_AGRAPH2" localSheetId="7" hidden="1">'[2]Time series'!#REF!</definedName>
    <definedName name="__123Graph_AGRAPH2" localSheetId="8" hidden="1">'[2]Time series'!#REF!</definedName>
    <definedName name="__123Graph_AGRAPH2" localSheetId="3" hidden="1">'[3]Time series'!#REF!</definedName>
    <definedName name="__123Graph_AGRAPH2" localSheetId="9" hidden="1">'[2]Time series'!#REF!</definedName>
    <definedName name="__123Graph_AGRAPH2" localSheetId="26" hidden="1">'[2]Time series'!#REF!</definedName>
    <definedName name="__123Graph_AGRAPH2" localSheetId="27" hidden="1">'[2]Time series'!#REF!</definedName>
    <definedName name="__123Graph_AGRAPH2" localSheetId="28" hidden="1">'[2]Time series'!#REF!</definedName>
    <definedName name="__123Graph_AGRAPH2" localSheetId="36" hidden="1">'[2]Time series'!#REF!</definedName>
    <definedName name="__123Graph_AGRAPH2" localSheetId="38" hidden="1">'[2]Time series'!#REF!</definedName>
    <definedName name="__123Graph_AGRAPH2" localSheetId="39" hidden="1">'[2]Time series'!#REF!</definedName>
    <definedName name="__123Graph_AGRAPH2" localSheetId="10" hidden="1">'[2]Time series'!#REF!</definedName>
    <definedName name="__123Graph_AGRAPH2" localSheetId="40" hidden="1">'[2]Time series'!#REF!</definedName>
    <definedName name="__123Graph_AGRAPH2" localSheetId="18" hidden="1">'[4]Time series'!#REF!</definedName>
    <definedName name="__123Graph_AGRAPH2" localSheetId="21" hidden="1">'[2]Time series'!#REF!</definedName>
    <definedName name="__123Graph_AGRAPH2" localSheetId="22" hidden="1">'[2]Time series'!#REF!</definedName>
    <definedName name="__123Graph_AGRAPH2" localSheetId="23" hidden="1">'[2]Time series'!#REF!</definedName>
    <definedName name="__123Graph_AGRAPH2" localSheetId="24" hidden="1">'[2]Time series'!#REF!</definedName>
    <definedName name="__123Graph_AGRAPH2" localSheetId="25" hidden="1">'[2]Time series'!#REF!</definedName>
    <definedName name="__123Graph_AGRAPH2" hidden="1">'[4]Time series'!#REF!</definedName>
    <definedName name="__123Graph_AGRAPH41" localSheetId="15" hidden="1">'[1]Time series'!#REF!</definedName>
    <definedName name="__123Graph_AGRAPH41" localSheetId="17" hidden="1">'[1]Time series'!#REF!</definedName>
    <definedName name="__123Graph_AGRAPH41" localSheetId="20" hidden="1">'[2]Time series'!#REF!</definedName>
    <definedName name="__123Graph_AGRAPH41" localSheetId="31" hidden="1">'[2]Time series'!#REF!</definedName>
    <definedName name="__123Graph_AGRAPH41" localSheetId="2" hidden="1">'[2]Time series'!#REF!</definedName>
    <definedName name="__123Graph_AGRAPH41" localSheetId="33" hidden="1">'[2]Time series'!#REF!</definedName>
    <definedName name="__123Graph_AGRAPH41" localSheetId="4" hidden="1">'[1]Time series'!#REF!</definedName>
    <definedName name="__123Graph_AGRAPH41" localSheetId="7" hidden="1">'[2]Time series'!#REF!</definedName>
    <definedName name="__123Graph_AGRAPH41" localSheetId="8" hidden="1">'[2]Time series'!#REF!</definedName>
    <definedName name="__123Graph_AGRAPH41" localSheetId="3" hidden="1">'[3]Time series'!#REF!</definedName>
    <definedName name="__123Graph_AGRAPH41" localSheetId="9" hidden="1">'[2]Time series'!#REF!</definedName>
    <definedName name="__123Graph_AGRAPH41" localSheetId="26" hidden="1">'[2]Time series'!#REF!</definedName>
    <definedName name="__123Graph_AGRAPH41" localSheetId="27" hidden="1">'[2]Time series'!#REF!</definedName>
    <definedName name="__123Graph_AGRAPH41" localSheetId="28" hidden="1">'[2]Time series'!#REF!</definedName>
    <definedName name="__123Graph_AGRAPH41" localSheetId="36" hidden="1">'[2]Time series'!#REF!</definedName>
    <definedName name="__123Graph_AGRAPH41" localSheetId="38" hidden="1">'[2]Time series'!#REF!</definedName>
    <definedName name="__123Graph_AGRAPH41" localSheetId="39" hidden="1">'[2]Time series'!#REF!</definedName>
    <definedName name="__123Graph_AGRAPH41" localSheetId="10" hidden="1">'[2]Time series'!#REF!</definedName>
    <definedName name="__123Graph_AGRAPH41" localSheetId="40" hidden="1">'[2]Time series'!#REF!</definedName>
    <definedName name="__123Graph_AGRAPH41" localSheetId="18" hidden="1">'[4]Time series'!#REF!</definedName>
    <definedName name="__123Graph_AGRAPH41" localSheetId="21" hidden="1">'[2]Time series'!#REF!</definedName>
    <definedName name="__123Graph_AGRAPH41" localSheetId="22" hidden="1">'[2]Time series'!#REF!</definedName>
    <definedName name="__123Graph_AGRAPH41" localSheetId="23" hidden="1">'[2]Time series'!#REF!</definedName>
    <definedName name="__123Graph_AGRAPH41" localSheetId="24" hidden="1">'[2]Time series'!#REF!</definedName>
    <definedName name="__123Graph_AGRAPH41" localSheetId="25" hidden="1">'[2]Time series'!#REF!</definedName>
    <definedName name="__123Graph_AGRAPH41" hidden="1">'[4]Time series'!#REF!</definedName>
    <definedName name="__123Graph_AGRAPH42" localSheetId="15" hidden="1">'[1]Time series'!#REF!</definedName>
    <definedName name="__123Graph_AGRAPH42" localSheetId="17" hidden="1">'[1]Time series'!#REF!</definedName>
    <definedName name="__123Graph_AGRAPH42" localSheetId="20" hidden="1">'[2]Time series'!#REF!</definedName>
    <definedName name="__123Graph_AGRAPH42" localSheetId="31" hidden="1">'[2]Time series'!#REF!</definedName>
    <definedName name="__123Graph_AGRAPH42" localSheetId="2" hidden="1">'[2]Time series'!#REF!</definedName>
    <definedName name="__123Graph_AGRAPH42" localSheetId="33" hidden="1">'[2]Time series'!#REF!</definedName>
    <definedName name="__123Graph_AGRAPH42" localSheetId="4" hidden="1">'[1]Time series'!#REF!</definedName>
    <definedName name="__123Graph_AGRAPH42" localSheetId="7" hidden="1">'[2]Time series'!#REF!</definedName>
    <definedName name="__123Graph_AGRAPH42" localSheetId="8" hidden="1">'[2]Time series'!#REF!</definedName>
    <definedName name="__123Graph_AGRAPH42" localSheetId="3" hidden="1">'[3]Time series'!#REF!</definedName>
    <definedName name="__123Graph_AGRAPH42" localSheetId="9" hidden="1">'[2]Time series'!#REF!</definedName>
    <definedName name="__123Graph_AGRAPH42" localSheetId="26" hidden="1">'[2]Time series'!#REF!</definedName>
    <definedName name="__123Graph_AGRAPH42" localSheetId="27" hidden="1">'[2]Time series'!#REF!</definedName>
    <definedName name="__123Graph_AGRAPH42" localSheetId="28" hidden="1">'[2]Time series'!#REF!</definedName>
    <definedName name="__123Graph_AGRAPH42" localSheetId="36" hidden="1">'[2]Time series'!#REF!</definedName>
    <definedName name="__123Graph_AGRAPH42" localSheetId="38" hidden="1">'[2]Time series'!#REF!</definedName>
    <definedName name="__123Graph_AGRAPH42" localSheetId="39" hidden="1">'[2]Time series'!#REF!</definedName>
    <definedName name="__123Graph_AGRAPH42" localSheetId="10" hidden="1">'[2]Time series'!#REF!</definedName>
    <definedName name="__123Graph_AGRAPH42" localSheetId="40" hidden="1">'[2]Time series'!#REF!</definedName>
    <definedName name="__123Graph_AGRAPH42" localSheetId="18" hidden="1">'[4]Time series'!#REF!</definedName>
    <definedName name="__123Graph_AGRAPH42" localSheetId="21" hidden="1">'[2]Time series'!#REF!</definedName>
    <definedName name="__123Graph_AGRAPH42" localSheetId="22" hidden="1">'[2]Time series'!#REF!</definedName>
    <definedName name="__123Graph_AGRAPH42" localSheetId="23" hidden="1">'[2]Time series'!#REF!</definedName>
    <definedName name="__123Graph_AGRAPH42" localSheetId="24" hidden="1">'[2]Time series'!#REF!</definedName>
    <definedName name="__123Graph_AGRAPH42" localSheetId="25" hidden="1">'[2]Time series'!#REF!</definedName>
    <definedName name="__123Graph_AGRAPH42" hidden="1">'[4]Time series'!#REF!</definedName>
    <definedName name="__123Graph_AGRAPH44" localSheetId="15" hidden="1">'[1]Time series'!#REF!</definedName>
    <definedName name="__123Graph_AGRAPH44" localSheetId="17" hidden="1">'[1]Time series'!#REF!</definedName>
    <definedName name="__123Graph_AGRAPH44" localSheetId="20" hidden="1">'[2]Time series'!#REF!</definedName>
    <definedName name="__123Graph_AGRAPH44" localSheetId="31" hidden="1">'[2]Time series'!#REF!</definedName>
    <definedName name="__123Graph_AGRAPH44" localSheetId="2" hidden="1">'[2]Time series'!#REF!</definedName>
    <definedName name="__123Graph_AGRAPH44" localSheetId="33" hidden="1">'[2]Time series'!#REF!</definedName>
    <definedName name="__123Graph_AGRAPH44" localSheetId="4" hidden="1">'[1]Time series'!#REF!</definedName>
    <definedName name="__123Graph_AGRAPH44" localSheetId="7" hidden="1">'[2]Time series'!#REF!</definedName>
    <definedName name="__123Graph_AGRAPH44" localSheetId="8" hidden="1">'[2]Time series'!#REF!</definedName>
    <definedName name="__123Graph_AGRAPH44" localSheetId="3" hidden="1">'[3]Time series'!#REF!</definedName>
    <definedName name="__123Graph_AGRAPH44" localSheetId="9" hidden="1">'[2]Time series'!#REF!</definedName>
    <definedName name="__123Graph_AGRAPH44" localSheetId="26" hidden="1">'[2]Time series'!#REF!</definedName>
    <definedName name="__123Graph_AGRAPH44" localSheetId="27" hidden="1">'[2]Time series'!#REF!</definedName>
    <definedName name="__123Graph_AGRAPH44" localSheetId="28" hidden="1">'[2]Time series'!#REF!</definedName>
    <definedName name="__123Graph_AGRAPH44" localSheetId="36" hidden="1">'[2]Time series'!#REF!</definedName>
    <definedName name="__123Graph_AGRAPH44" localSheetId="38" hidden="1">'[2]Time series'!#REF!</definedName>
    <definedName name="__123Graph_AGRAPH44" localSheetId="39" hidden="1">'[2]Time series'!#REF!</definedName>
    <definedName name="__123Graph_AGRAPH44" localSheetId="10" hidden="1">'[2]Time series'!#REF!</definedName>
    <definedName name="__123Graph_AGRAPH44" localSheetId="40" hidden="1">'[2]Time series'!#REF!</definedName>
    <definedName name="__123Graph_AGRAPH44" localSheetId="18" hidden="1">'[4]Time series'!#REF!</definedName>
    <definedName name="__123Graph_AGRAPH44" localSheetId="21" hidden="1">'[2]Time series'!#REF!</definedName>
    <definedName name="__123Graph_AGRAPH44" localSheetId="22" hidden="1">'[2]Time series'!#REF!</definedName>
    <definedName name="__123Graph_AGRAPH44" localSheetId="23" hidden="1">'[2]Time series'!#REF!</definedName>
    <definedName name="__123Graph_AGRAPH44" localSheetId="24" hidden="1">'[2]Time series'!#REF!</definedName>
    <definedName name="__123Graph_AGRAPH44" localSheetId="25" hidden="1">'[2]Time series'!#REF!</definedName>
    <definedName name="__123Graph_AGRAPH44" hidden="1">'[4]Time series'!#REF!</definedName>
    <definedName name="__123Graph_APERIB" localSheetId="15" hidden="1">'[1]Time series'!#REF!</definedName>
    <definedName name="__123Graph_APERIB" localSheetId="17" hidden="1">'[1]Time series'!#REF!</definedName>
    <definedName name="__123Graph_APERIB" localSheetId="20" hidden="1">'[2]Time series'!#REF!</definedName>
    <definedName name="__123Graph_APERIB" localSheetId="31" hidden="1">'[2]Time series'!#REF!</definedName>
    <definedName name="__123Graph_APERIB" localSheetId="2" hidden="1">'[2]Time series'!#REF!</definedName>
    <definedName name="__123Graph_APERIB" localSheetId="33" hidden="1">'[2]Time series'!#REF!</definedName>
    <definedName name="__123Graph_APERIB" localSheetId="4" hidden="1">'[1]Time series'!#REF!</definedName>
    <definedName name="__123Graph_APERIB" localSheetId="7" hidden="1">'[2]Time series'!#REF!</definedName>
    <definedName name="__123Graph_APERIB" localSheetId="8" hidden="1">'[2]Time series'!#REF!</definedName>
    <definedName name="__123Graph_APERIB" localSheetId="3" hidden="1">'[3]Time series'!#REF!</definedName>
    <definedName name="__123Graph_APERIB" localSheetId="9" hidden="1">'[2]Time series'!#REF!</definedName>
    <definedName name="__123Graph_APERIB" localSheetId="26" hidden="1">'[2]Time series'!#REF!</definedName>
    <definedName name="__123Graph_APERIB" localSheetId="27" hidden="1">'[2]Time series'!#REF!</definedName>
    <definedName name="__123Graph_APERIB" localSheetId="28" hidden="1">'[2]Time series'!#REF!</definedName>
    <definedName name="__123Graph_APERIB" localSheetId="36" hidden="1">'[2]Time series'!#REF!</definedName>
    <definedName name="__123Graph_APERIB" localSheetId="38" hidden="1">'[2]Time series'!#REF!</definedName>
    <definedName name="__123Graph_APERIB" localSheetId="39" hidden="1">'[2]Time series'!#REF!</definedName>
    <definedName name="__123Graph_APERIB" localSheetId="10" hidden="1">'[2]Time series'!#REF!</definedName>
    <definedName name="__123Graph_APERIB" localSheetId="40" hidden="1">'[2]Time series'!#REF!</definedName>
    <definedName name="__123Graph_APERIB" localSheetId="18" hidden="1">'[4]Time series'!#REF!</definedName>
    <definedName name="__123Graph_APERIB" localSheetId="21" hidden="1">'[2]Time series'!#REF!</definedName>
    <definedName name="__123Graph_APERIB" localSheetId="22" hidden="1">'[2]Time series'!#REF!</definedName>
    <definedName name="__123Graph_APERIB" localSheetId="23" hidden="1">'[2]Time series'!#REF!</definedName>
    <definedName name="__123Graph_APERIB" localSheetId="24" hidden="1">'[2]Time series'!#REF!</definedName>
    <definedName name="__123Graph_APERIB" localSheetId="25" hidden="1">'[2]Time series'!#REF!</definedName>
    <definedName name="__123Graph_APERIB" hidden="1">'[4]Time series'!#REF!</definedName>
    <definedName name="__123Graph_APRODABSC" localSheetId="15" hidden="1">'[1]Time series'!#REF!</definedName>
    <definedName name="__123Graph_APRODABSC" localSheetId="17" hidden="1">'[1]Time series'!#REF!</definedName>
    <definedName name="__123Graph_APRODABSC" localSheetId="20" hidden="1">'[2]Time series'!#REF!</definedName>
    <definedName name="__123Graph_APRODABSC" localSheetId="31" hidden="1">'[2]Time series'!#REF!</definedName>
    <definedName name="__123Graph_APRODABSC" localSheetId="2" hidden="1">'[2]Time series'!#REF!</definedName>
    <definedName name="__123Graph_APRODABSC" localSheetId="33" hidden="1">'[2]Time series'!#REF!</definedName>
    <definedName name="__123Graph_APRODABSC" localSheetId="4" hidden="1">'[1]Time series'!#REF!</definedName>
    <definedName name="__123Graph_APRODABSC" localSheetId="7" hidden="1">'[2]Time series'!#REF!</definedName>
    <definedName name="__123Graph_APRODABSC" localSheetId="8" hidden="1">'[2]Time series'!#REF!</definedName>
    <definedName name="__123Graph_APRODABSC" localSheetId="3" hidden="1">'[3]Time series'!#REF!</definedName>
    <definedName name="__123Graph_APRODABSC" localSheetId="9" hidden="1">'[2]Time series'!#REF!</definedName>
    <definedName name="__123Graph_APRODABSC" localSheetId="26" hidden="1">'[2]Time series'!#REF!</definedName>
    <definedName name="__123Graph_APRODABSC" localSheetId="27" hidden="1">'[2]Time series'!#REF!</definedName>
    <definedName name="__123Graph_APRODABSC" localSheetId="28" hidden="1">'[2]Time series'!#REF!</definedName>
    <definedName name="__123Graph_APRODABSC" localSheetId="36" hidden="1">'[2]Time series'!#REF!</definedName>
    <definedName name="__123Graph_APRODABSC" localSheetId="38" hidden="1">'[2]Time series'!#REF!</definedName>
    <definedName name="__123Graph_APRODABSC" localSheetId="39" hidden="1">'[2]Time series'!#REF!</definedName>
    <definedName name="__123Graph_APRODABSC" localSheetId="10" hidden="1">'[2]Time series'!#REF!</definedName>
    <definedName name="__123Graph_APRODABSC" localSheetId="40" hidden="1">'[2]Time series'!#REF!</definedName>
    <definedName name="__123Graph_APRODABSC" localSheetId="18" hidden="1">'[4]Time series'!#REF!</definedName>
    <definedName name="__123Graph_APRODABSC" localSheetId="21" hidden="1">'[2]Time series'!#REF!</definedName>
    <definedName name="__123Graph_APRODABSC" localSheetId="22" hidden="1">'[2]Time series'!#REF!</definedName>
    <definedName name="__123Graph_APRODABSC" localSheetId="23" hidden="1">'[2]Time series'!#REF!</definedName>
    <definedName name="__123Graph_APRODABSC" localSheetId="24" hidden="1">'[2]Time series'!#REF!</definedName>
    <definedName name="__123Graph_APRODABSC" localSheetId="25" hidden="1">'[2]Time series'!#REF!</definedName>
    <definedName name="__123Graph_APRODABSC" hidden="1">'[4]Time series'!#REF!</definedName>
    <definedName name="__123Graph_APRODABSD" localSheetId="15" hidden="1">'[1]Time series'!#REF!</definedName>
    <definedName name="__123Graph_APRODABSD" localSheetId="17" hidden="1">'[1]Time series'!#REF!</definedName>
    <definedName name="__123Graph_APRODABSD" localSheetId="20" hidden="1">'[2]Time series'!#REF!</definedName>
    <definedName name="__123Graph_APRODABSD" localSheetId="31" hidden="1">'[2]Time series'!#REF!</definedName>
    <definedName name="__123Graph_APRODABSD" localSheetId="2" hidden="1">'[2]Time series'!#REF!</definedName>
    <definedName name="__123Graph_APRODABSD" localSheetId="33" hidden="1">'[2]Time series'!#REF!</definedName>
    <definedName name="__123Graph_APRODABSD" localSheetId="4" hidden="1">'[1]Time series'!#REF!</definedName>
    <definedName name="__123Graph_APRODABSD" localSheetId="7" hidden="1">'[2]Time series'!#REF!</definedName>
    <definedName name="__123Graph_APRODABSD" localSheetId="8" hidden="1">'[2]Time series'!#REF!</definedName>
    <definedName name="__123Graph_APRODABSD" localSheetId="3" hidden="1">'[3]Time series'!#REF!</definedName>
    <definedName name="__123Graph_APRODABSD" localSheetId="9" hidden="1">'[2]Time series'!#REF!</definedName>
    <definedName name="__123Graph_APRODABSD" localSheetId="26" hidden="1">'[2]Time series'!#REF!</definedName>
    <definedName name="__123Graph_APRODABSD" localSheetId="27" hidden="1">'[2]Time series'!#REF!</definedName>
    <definedName name="__123Graph_APRODABSD" localSheetId="28" hidden="1">'[2]Time series'!#REF!</definedName>
    <definedName name="__123Graph_APRODABSD" localSheetId="36" hidden="1">'[2]Time series'!#REF!</definedName>
    <definedName name="__123Graph_APRODABSD" localSheetId="38" hidden="1">'[2]Time series'!#REF!</definedName>
    <definedName name="__123Graph_APRODABSD" localSheetId="39" hidden="1">'[2]Time series'!#REF!</definedName>
    <definedName name="__123Graph_APRODABSD" localSheetId="10" hidden="1">'[2]Time series'!#REF!</definedName>
    <definedName name="__123Graph_APRODABSD" localSheetId="40" hidden="1">'[2]Time series'!#REF!</definedName>
    <definedName name="__123Graph_APRODABSD" localSheetId="18" hidden="1">'[4]Time series'!#REF!</definedName>
    <definedName name="__123Graph_APRODABSD" localSheetId="21" hidden="1">'[2]Time series'!#REF!</definedName>
    <definedName name="__123Graph_APRODABSD" localSheetId="22" hidden="1">'[2]Time series'!#REF!</definedName>
    <definedName name="__123Graph_APRODABSD" localSheetId="23" hidden="1">'[2]Time series'!#REF!</definedName>
    <definedName name="__123Graph_APRODABSD" localSheetId="24" hidden="1">'[2]Time series'!#REF!</definedName>
    <definedName name="__123Graph_APRODABSD" localSheetId="25" hidden="1">'[2]Time series'!#REF!</definedName>
    <definedName name="__123Graph_APRODABSD" hidden="1">'[4]Time series'!#REF!</definedName>
    <definedName name="__123Graph_APRODTRE2" localSheetId="15" hidden="1">'[1]Time series'!#REF!</definedName>
    <definedName name="__123Graph_APRODTRE2" localSheetId="17" hidden="1">'[1]Time series'!#REF!</definedName>
    <definedName name="__123Graph_APRODTRE2" localSheetId="20" hidden="1">'[2]Time series'!#REF!</definedName>
    <definedName name="__123Graph_APRODTRE2" localSheetId="31" hidden="1">'[2]Time series'!#REF!</definedName>
    <definedName name="__123Graph_APRODTRE2" localSheetId="2" hidden="1">'[2]Time series'!#REF!</definedName>
    <definedName name="__123Graph_APRODTRE2" localSheetId="33" hidden="1">'[2]Time series'!#REF!</definedName>
    <definedName name="__123Graph_APRODTRE2" localSheetId="4" hidden="1">'[1]Time series'!#REF!</definedName>
    <definedName name="__123Graph_APRODTRE2" localSheetId="7" hidden="1">'[2]Time series'!#REF!</definedName>
    <definedName name="__123Graph_APRODTRE2" localSheetId="8" hidden="1">'[2]Time series'!#REF!</definedName>
    <definedName name="__123Graph_APRODTRE2" localSheetId="3" hidden="1">'[3]Time series'!#REF!</definedName>
    <definedName name="__123Graph_APRODTRE2" localSheetId="9" hidden="1">'[2]Time series'!#REF!</definedName>
    <definedName name="__123Graph_APRODTRE2" localSheetId="26" hidden="1">'[2]Time series'!#REF!</definedName>
    <definedName name="__123Graph_APRODTRE2" localSheetId="27" hidden="1">'[2]Time series'!#REF!</definedName>
    <definedName name="__123Graph_APRODTRE2" localSheetId="28" hidden="1">'[2]Time series'!#REF!</definedName>
    <definedName name="__123Graph_APRODTRE2" localSheetId="36" hidden="1">'[2]Time series'!#REF!</definedName>
    <definedName name="__123Graph_APRODTRE2" localSheetId="38" hidden="1">'[2]Time series'!#REF!</definedName>
    <definedName name="__123Graph_APRODTRE2" localSheetId="39" hidden="1">'[2]Time series'!#REF!</definedName>
    <definedName name="__123Graph_APRODTRE2" localSheetId="10" hidden="1">'[2]Time series'!#REF!</definedName>
    <definedName name="__123Graph_APRODTRE2" localSheetId="40" hidden="1">'[2]Time series'!#REF!</definedName>
    <definedName name="__123Graph_APRODTRE2" localSheetId="18" hidden="1">'[4]Time series'!#REF!</definedName>
    <definedName name="__123Graph_APRODTRE2" localSheetId="21" hidden="1">'[2]Time series'!#REF!</definedName>
    <definedName name="__123Graph_APRODTRE2" localSheetId="22" hidden="1">'[2]Time series'!#REF!</definedName>
    <definedName name="__123Graph_APRODTRE2" localSheetId="23" hidden="1">'[2]Time series'!#REF!</definedName>
    <definedName name="__123Graph_APRODTRE2" localSheetId="24" hidden="1">'[2]Time series'!#REF!</definedName>
    <definedName name="__123Graph_APRODTRE2" localSheetId="25" hidden="1">'[2]Time series'!#REF!</definedName>
    <definedName name="__123Graph_APRODTRE2" hidden="1">'[4]Time series'!#REF!</definedName>
    <definedName name="__123Graph_APRODTRE3" localSheetId="15" hidden="1">'[1]Time series'!#REF!</definedName>
    <definedName name="__123Graph_APRODTRE3" localSheetId="17" hidden="1">'[1]Time series'!#REF!</definedName>
    <definedName name="__123Graph_APRODTRE3" localSheetId="20" hidden="1">'[2]Time series'!#REF!</definedName>
    <definedName name="__123Graph_APRODTRE3" localSheetId="31" hidden="1">'[2]Time series'!#REF!</definedName>
    <definedName name="__123Graph_APRODTRE3" localSheetId="2" hidden="1">'[2]Time series'!#REF!</definedName>
    <definedName name="__123Graph_APRODTRE3" localSheetId="33" hidden="1">'[2]Time series'!#REF!</definedName>
    <definedName name="__123Graph_APRODTRE3" localSheetId="4" hidden="1">'[1]Time series'!#REF!</definedName>
    <definedName name="__123Graph_APRODTRE3" localSheetId="7" hidden="1">'[2]Time series'!#REF!</definedName>
    <definedName name="__123Graph_APRODTRE3" localSheetId="8" hidden="1">'[2]Time series'!#REF!</definedName>
    <definedName name="__123Graph_APRODTRE3" localSheetId="3" hidden="1">'[3]Time series'!#REF!</definedName>
    <definedName name="__123Graph_APRODTRE3" localSheetId="9" hidden="1">'[2]Time series'!#REF!</definedName>
    <definedName name="__123Graph_APRODTRE3" localSheetId="26" hidden="1">'[2]Time series'!#REF!</definedName>
    <definedName name="__123Graph_APRODTRE3" localSheetId="27" hidden="1">'[2]Time series'!#REF!</definedName>
    <definedName name="__123Graph_APRODTRE3" localSheetId="28" hidden="1">'[2]Time series'!#REF!</definedName>
    <definedName name="__123Graph_APRODTRE3" localSheetId="36" hidden="1">'[2]Time series'!#REF!</definedName>
    <definedName name="__123Graph_APRODTRE3" localSheetId="38" hidden="1">'[2]Time series'!#REF!</definedName>
    <definedName name="__123Graph_APRODTRE3" localSheetId="39" hidden="1">'[2]Time series'!#REF!</definedName>
    <definedName name="__123Graph_APRODTRE3" localSheetId="10" hidden="1">'[2]Time series'!#REF!</definedName>
    <definedName name="__123Graph_APRODTRE3" localSheetId="40" hidden="1">'[2]Time series'!#REF!</definedName>
    <definedName name="__123Graph_APRODTRE3" localSheetId="18" hidden="1">'[4]Time series'!#REF!</definedName>
    <definedName name="__123Graph_APRODTRE3" localSheetId="21" hidden="1">'[2]Time series'!#REF!</definedName>
    <definedName name="__123Graph_APRODTRE3" localSheetId="22" hidden="1">'[2]Time series'!#REF!</definedName>
    <definedName name="__123Graph_APRODTRE3" localSheetId="23" hidden="1">'[2]Time series'!#REF!</definedName>
    <definedName name="__123Graph_APRODTRE3" localSheetId="24" hidden="1">'[2]Time series'!#REF!</definedName>
    <definedName name="__123Graph_APRODTRE3" localSheetId="25" hidden="1">'[2]Time series'!#REF!</definedName>
    <definedName name="__123Graph_APRODTRE3" hidden="1">'[4]Time series'!#REF!</definedName>
    <definedName name="__123Graph_APRODTRE4" localSheetId="15" hidden="1">'[1]Time series'!#REF!</definedName>
    <definedName name="__123Graph_APRODTRE4" localSheetId="17" hidden="1">'[1]Time series'!#REF!</definedName>
    <definedName name="__123Graph_APRODTRE4" localSheetId="20" hidden="1">'[2]Time series'!#REF!</definedName>
    <definedName name="__123Graph_APRODTRE4" localSheetId="31" hidden="1">'[2]Time series'!#REF!</definedName>
    <definedName name="__123Graph_APRODTRE4" localSheetId="2" hidden="1">'[2]Time series'!#REF!</definedName>
    <definedName name="__123Graph_APRODTRE4" localSheetId="33" hidden="1">'[2]Time series'!#REF!</definedName>
    <definedName name="__123Graph_APRODTRE4" localSheetId="4" hidden="1">'[1]Time series'!#REF!</definedName>
    <definedName name="__123Graph_APRODTRE4" localSheetId="7" hidden="1">'[2]Time series'!#REF!</definedName>
    <definedName name="__123Graph_APRODTRE4" localSheetId="8" hidden="1">'[2]Time series'!#REF!</definedName>
    <definedName name="__123Graph_APRODTRE4" localSheetId="3" hidden="1">'[3]Time series'!#REF!</definedName>
    <definedName name="__123Graph_APRODTRE4" localSheetId="9" hidden="1">'[2]Time series'!#REF!</definedName>
    <definedName name="__123Graph_APRODTRE4" localSheetId="26" hidden="1">'[2]Time series'!#REF!</definedName>
    <definedName name="__123Graph_APRODTRE4" localSheetId="27" hidden="1">'[2]Time series'!#REF!</definedName>
    <definedName name="__123Graph_APRODTRE4" localSheetId="28" hidden="1">'[2]Time series'!#REF!</definedName>
    <definedName name="__123Graph_APRODTRE4" localSheetId="36" hidden="1">'[2]Time series'!#REF!</definedName>
    <definedName name="__123Graph_APRODTRE4" localSheetId="38" hidden="1">'[2]Time series'!#REF!</definedName>
    <definedName name="__123Graph_APRODTRE4" localSheetId="39" hidden="1">'[2]Time series'!#REF!</definedName>
    <definedName name="__123Graph_APRODTRE4" localSheetId="10" hidden="1">'[2]Time series'!#REF!</definedName>
    <definedName name="__123Graph_APRODTRE4" localSheetId="40" hidden="1">'[2]Time series'!#REF!</definedName>
    <definedName name="__123Graph_APRODTRE4" localSheetId="18" hidden="1">'[4]Time series'!#REF!</definedName>
    <definedName name="__123Graph_APRODTRE4" localSheetId="21" hidden="1">'[2]Time series'!#REF!</definedName>
    <definedName name="__123Graph_APRODTRE4" localSheetId="22" hidden="1">'[2]Time series'!#REF!</definedName>
    <definedName name="__123Graph_APRODTRE4" localSheetId="23" hidden="1">'[2]Time series'!#REF!</definedName>
    <definedName name="__123Graph_APRODTRE4" localSheetId="24" hidden="1">'[2]Time series'!#REF!</definedName>
    <definedName name="__123Graph_APRODTRE4" localSheetId="25" hidden="1">'[2]Time series'!#REF!</definedName>
    <definedName name="__123Graph_APRODTRE4" hidden="1">'[4]Time series'!#REF!</definedName>
    <definedName name="__123Graph_APRODTREND" localSheetId="15" hidden="1">'[1]Time series'!#REF!</definedName>
    <definedName name="__123Graph_APRODTREND" localSheetId="17" hidden="1">'[1]Time series'!#REF!</definedName>
    <definedName name="__123Graph_APRODTREND" localSheetId="20" hidden="1">'[2]Time series'!#REF!</definedName>
    <definedName name="__123Graph_APRODTREND" localSheetId="31" hidden="1">'[2]Time series'!#REF!</definedName>
    <definedName name="__123Graph_APRODTREND" localSheetId="2" hidden="1">'[2]Time series'!#REF!</definedName>
    <definedName name="__123Graph_APRODTREND" localSheetId="33" hidden="1">'[2]Time series'!#REF!</definedName>
    <definedName name="__123Graph_APRODTREND" localSheetId="4" hidden="1">'[1]Time series'!#REF!</definedName>
    <definedName name="__123Graph_APRODTREND" localSheetId="7" hidden="1">'[2]Time series'!#REF!</definedName>
    <definedName name="__123Graph_APRODTREND" localSheetId="8" hidden="1">'[2]Time series'!#REF!</definedName>
    <definedName name="__123Graph_APRODTREND" localSheetId="3" hidden="1">'[3]Time series'!#REF!</definedName>
    <definedName name="__123Graph_APRODTREND" localSheetId="9" hidden="1">'[2]Time series'!#REF!</definedName>
    <definedName name="__123Graph_APRODTREND" localSheetId="26" hidden="1">'[2]Time series'!#REF!</definedName>
    <definedName name="__123Graph_APRODTREND" localSheetId="27" hidden="1">'[2]Time series'!#REF!</definedName>
    <definedName name="__123Graph_APRODTREND" localSheetId="28" hidden="1">'[2]Time series'!#REF!</definedName>
    <definedName name="__123Graph_APRODTREND" localSheetId="36" hidden="1">'[2]Time series'!#REF!</definedName>
    <definedName name="__123Graph_APRODTREND" localSheetId="38" hidden="1">'[2]Time series'!#REF!</definedName>
    <definedName name="__123Graph_APRODTREND" localSheetId="39" hidden="1">'[2]Time series'!#REF!</definedName>
    <definedName name="__123Graph_APRODTREND" localSheetId="10" hidden="1">'[2]Time series'!#REF!</definedName>
    <definedName name="__123Graph_APRODTREND" localSheetId="40" hidden="1">'[2]Time series'!#REF!</definedName>
    <definedName name="__123Graph_APRODTREND" localSheetId="18" hidden="1">'[4]Time series'!#REF!</definedName>
    <definedName name="__123Graph_APRODTREND" localSheetId="21" hidden="1">'[2]Time series'!#REF!</definedName>
    <definedName name="__123Graph_APRODTREND" localSheetId="22" hidden="1">'[2]Time series'!#REF!</definedName>
    <definedName name="__123Graph_APRODTREND" localSheetId="23" hidden="1">'[2]Time series'!#REF!</definedName>
    <definedName name="__123Graph_APRODTREND" localSheetId="24" hidden="1">'[2]Time series'!#REF!</definedName>
    <definedName name="__123Graph_APRODTREND" localSheetId="25" hidden="1">'[2]Time series'!#REF!</definedName>
    <definedName name="__123Graph_APRODTREND" hidden="1">'[4]Time series'!#REF!</definedName>
    <definedName name="__123Graph_AUTRECHT" localSheetId="15" hidden="1">'[1]Time series'!#REF!</definedName>
    <definedName name="__123Graph_AUTRECHT" localSheetId="17" hidden="1">'[1]Time series'!#REF!</definedName>
    <definedName name="__123Graph_AUTRECHT" localSheetId="20" hidden="1">'[2]Time series'!#REF!</definedName>
    <definedName name="__123Graph_AUTRECHT" localSheetId="31" hidden="1">'[2]Time series'!#REF!</definedName>
    <definedName name="__123Graph_AUTRECHT" localSheetId="2" hidden="1">'[2]Time series'!#REF!</definedName>
    <definedName name="__123Graph_AUTRECHT" localSheetId="33" hidden="1">'[2]Time series'!#REF!</definedName>
    <definedName name="__123Graph_AUTRECHT" localSheetId="4" hidden="1">'[1]Time series'!#REF!</definedName>
    <definedName name="__123Graph_AUTRECHT" localSheetId="7" hidden="1">'[2]Time series'!#REF!</definedName>
    <definedName name="__123Graph_AUTRECHT" localSheetId="8" hidden="1">'[2]Time series'!#REF!</definedName>
    <definedName name="__123Graph_AUTRECHT" localSheetId="3" hidden="1">'[3]Time series'!#REF!</definedName>
    <definedName name="__123Graph_AUTRECHT" localSheetId="9" hidden="1">'[2]Time series'!#REF!</definedName>
    <definedName name="__123Graph_AUTRECHT" localSheetId="26" hidden="1">'[2]Time series'!#REF!</definedName>
    <definedName name="__123Graph_AUTRECHT" localSheetId="27" hidden="1">'[2]Time series'!#REF!</definedName>
    <definedName name="__123Graph_AUTRECHT" localSheetId="28" hidden="1">'[2]Time series'!#REF!</definedName>
    <definedName name="__123Graph_AUTRECHT" localSheetId="36" hidden="1">'[2]Time series'!#REF!</definedName>
    <definedName name="__123Graph_AUTRECHT" localSheetId="38" hidden="1">'[2]Time series'!#REF!</definedName>
    <definedName name="__123Graph_AUTRECHT" localSheetId="39" hidden="1">'[2]Time series'!#REF!</definedName>
    <definedName name="__123Graph_AUTRECHT" localSheetId="10" hidden="1">'[2]Time series'!#REF!</definedName>
    <definedName name="__123Graph_AUTRECHT" localSheetId="40" hidden="1">'[2]Time series'!#REF!</definedName>
    <definedName name="__123Graph_AUTRECHT" localSheetId="18" hidden="1">'[4]Time series'!#REF!</definedName>
    <definedName name="__123Graph_AUTRECHT" localSheetId="21" hidden="1">'[2]Time series'!#REF!</definedName>
    <definedName name="__123Graph_AUTRECHT" localSheetId="22" hidden="1">'[2]Time series'!#REF!</definedName>
    <definedName name="__123Graph_AUTRECHT" localSheetId="23" hidden="1">'[2]Time series'!#REF!</definedName>
    <definedName name="__123Graph_AUTRECHT" localSheetId="24" hidden="1">'[2]Time series'!#REF!</definedName>
    <definedName name="__123Graph_AUTRECHT" localSheetId="25" hidden="1">'[2]Time series'!#REF!</definedName>
    <definedName name="__123Graph_AUTRECHT" hidden="1">'[4]Time series'!#REF!</definedName>
    <definedName name="__123Graph_BBERLGRAP" localSheetId="15" hidden="1">'[1]Time series'!#REF!</definedName>
    <definedName name="__123Graph_BBERLGRAP" localSheetId="17" hidden="1">'[1]Time series'!#REF!</definedName>
    <definedName name="__123Graph_BBERLGRAP" localSheetId="20" hidden="1">'[2]Time series'!#REF!</definedName>
    <definedName name="__123Graph_BBERLGRAP" localSheetId="31" hidden="1">'[2]Time series'!#REF!</definedName>
    <definedName name="__123Graph_BBERLGRAP" localSheetId="2" hidden="1">'[2]Time series'!#REF!</definedName>
    <definedName name="__123Graph_BBERLGRAP" localSheetId="33" hidden="1">'[2]Time series'!#REF!</definedName>
    <definedName name="__123Graph_BBERLGRAP" localSheetId="4" hidden="1">'[1]Time series'!#REF!</definedName>
    <definedName name="__123Graph_BBERLGRAP" localSheetId="7" hidden="1">'[2]Time series'!#REF!</definedName>
    <definedName name="__123Graph_BBERLGRAP" localSheetId="8" hidden="1">'[2]Time series'!#REF!</definedName>
    <definedName name="__123Graph_BBERLGRAP" localSheetId="3" hidden="1">'[3]Time series'!#REF!</definedName>
    <definedName name="__123Graph_BBERLGRAP" localSheetId="9" hidden="1">'[2]Time series'!#REF!</definedName>
    <definedName name="__123Graph_BBERLGRAP" localSheetId="26" hidden="1">'[2]Time series'!#REF!</definedName>
    <definedName name="__123Graph_BBERLGRAP" localSheetId="27" hidden="1">'[2]Time series'!#REF!</definedName>
    <definedName name="__123Graph_BBERLGRAP" localSheetId="28" hidden="1">'[2]Time series'!#REF!</definedName>
    <definedName name="__123Graph_BBERLGRAP" localSheetId="36" hidden="1">'[2]Time series'!#REF!</definedName>
    <definedName name="__123Graph_BBERLGRAP" localSheetId="38" hidden="1">'[2]Time series'!#REF!</definedName>
    <definedName name="__123Graph_BBERLGRAP" localSheetId="39" hidden="1">'[2]Time series'!#REF!</definedName>
    <definedName name="__123Graph_BBERLGRAP" localSheetId="10" hidden="1">'[2]Time series'!#REF!</definedName>
    <definedName name="__123Graph_BBERLGRAP" localSheetId="40" hidden="1">'[2]Time series'!#REF!</definedName>
    <definedName name="__123Graph_BBERLGRAP" localSheetId="18" hidden="1">'[4]Time series'!#REF!</definedName>
    <definedName name="__123Graph_BBERLGRAP" localSheetId="21" hidden="1">'[2]Time series'!#REF!</definedName>
    <definedName name="__123Graph_BBERLGRAP" localSheetId="22" hidden="1">'[2]Time series'!#REF!</definedName>
    <definedName name="__123Graph_BBERLGRAP" localSheetId="23" hidden="1">'[2]Time series'!#REF!</definedName>
    <definedName name="__123Graph_BBERLGRAP" localSheetId="24" hidden="1">'[2]Time series'!#REF!</definedName>
    <definedName name="__123Graph_BBERLGRAP" localSheetId="25" hidden="1">'[2]Time series'!#REF!</definedName>
    <definedName name="__123Graph_BBERLGRAP" hidden="1">'[4]Time series'!#REF!</definedName>
    <definedName name="__123Graph_BCATCH1" localSheetId="15" hidden="1">'[1]Time series'!#REF!</definedName>
    <definedName name="__123Graph_BCATCH1" localSheetId="17" hidden="1">'[1]Time series'!#REF!</definedName>
    <definedName name="__123Graph_BCATCH1" localSheetId="20" hidden="1">'[2]Time series'!#REF!</definedName>
    <definedName name="__123Graph_BCATCH1" localSheetId="31" hidden="1">'[2]Time series'!#REF!</definedName>
    <definedName name="__123Graph_BCATCH1" localSheetId="2" hidden="1">'[2]Time series'!#REF!</definedName>
    <definedName name="__123Graph_BCATCH1" localSheetId="33" hidden="1">'[2]Time series'!#REF!</definedName>
    <definedName name="__123Graph_BCATCH1" localSheetId="4" hidden="1">'[1]Time series'!#REF!</definedName>
    <definedName name="__123Graph_BCATCH1" localSheetId="7" hidden="1">'[2]Time series'!#REF!</definedName>
    <definedName name="__123Graph_BCATCH1" localSheetId="8" hidden="1">'[2]Time series'!#REF!</definedName>
    <definedName name="__123Graph_BCATCH1" localSheetId="3" hidden="1">'[3]Time series'!#REF!</definedName>
    <definedName name="__123Graph_BCATCH1" localSheetId="9" hidden="1">'[2]Time series'!#REF!</definedName>
    <definedName name="__123Graph_BCATCH1" localSheetId="26" hidden="1">'[2]Time series'!#REF!</definedName>
    <definedName name="__123Graph_BCATCH1" localSheetId="27" hidden="1">'[2]Time series'!#REF!</definedName>
    <definedName name="__123Graph_BCATCH1" localSheetId="28" hidden="1">'[2]Time series'!#REF!</definedName>
    <definedName name="__123Graph_BCATCH1" localSheetId="36" hidden="1">'[2]Time series'!#REF!</definedName>
    <definedName name="__123Graph_BCATCH1" localSheetId="38" hidden="1">'[2]Time series'!#REF!</definedName>
    <definedName name="__123Graph_BCATCH1" localSheetId="39" hidden="1">'[2]Time series'!#REF!</definedName>
    <definedName name="__123Graph_BCATCH1" localSheetId="10" hidden="1">'[2]Time series'!#REF!</definedName>
    <definedName name="__123Graph_BCATCH1" localSheetId="40" hidden="1">'[2]Time series'!#REF!</definedName>
    <definedName name="__123Graph_BCATCH1" localSheetId="18" hidden="1">'[4]Time series'!#REF!</definedName>
    <definedName name="__123Graph_BCATCH1" localSheetId="21" hidden="1">'[2]Time series'!#REF!</definedName>
    <definedName name="__123Graph_BCATCH1" localSheetId="22" hidden="1">'[2]Time series'!#REF!</definedName>
    <definedName name="__123Graph_BCATCH1" localSheetId="23" hidden="1">'[2]Time series'!#REF!</definedName>
    <definedName name="__123Graph_BCATCH1" localSheetId="24" hidden="1">'[2]Time series'!#REF!</definedName>
    <definedName name="__123Graph_BCATCH1" localSheetId="25" hidden="1">'[2]Time series'!#REF!</definedName>
    <definedName name="__123Graph_BCATCH1" hidden="1">'[4]Time series'!#REF!</definedName>
    <definedName name="__123Graph_BCONVERG1" localSheetId="15" hidden="1">'[1]Time series'!#REF!</definedName>
    <definedName name="__123Graph_BCONVERG1" localSheetId="17" hidden="1">'[1]Time series'!#REF!</definedName>
    <definedName name="__123Graph_BCONVERG1" localSheetId="20" hidden="1">'[2]Time series'!#REF!</definedName>
    <definedName name="__123Graph_BCONVERG1" localSheetId="31" hidden="1">'[2]Time series'!#REF!</definedName>
    <definedName name="__123Graph_BCONVERG1" localSheetId="2" hidden="1">'[2]Time series'!#REF!</definedName>
    <definedName name="__123Graph_BCONVERG1" localSheetId="33" hidden="1">'[2]Time series'!#REF!</definedName>
    <definedName name="__123Graph_BCONVERG1" localSheetId="4" hidden="1">'[1]Time series'!#REF!</definedName>
    <definedName name="__123Graph_BCONVERG1" localSheetId="7" hidden="1">'[2]Time series'!#REF!</definedName>
    <definedName name="__123Graph_BCONVERG1" localSheetId="8" hidden="1">'[2]Time series'!#REF!</definedName>
    <definedName name="__123Graph_BCONVERG1" localSheetId="3" hidden="1">'[3]Time series'!#REF!</definedName>
    <definedName name="__123Graph_BCONVERG1" localSheetId="9" hidden="1">'[2]Time series'!#REF!</definedName>
    <definedName name="__123Graph_BCONVERG1" localSheetId="26" hidden="1">'[2]Time series'!#REF!</definedName>
    <definedName name="__123Graph_BCONVERG1" localSheetId="27" hidden="1">'[2]Time series'!#REF!</definedName>
    <definedName name="__123Graph_BCONVERG1" localSheetId="28" hidden="1">'[2]Time series'!#REF!</definedName>
    <definedName name="__123Graph_BCONVERG1" localSheetId="36" hidden="1">'[2]Time series'!#REF!</definedName>
    <definedName name="__123Graph_BCONVERG1" localSheetId="38" hidden="1">'[2]Time series'!#REF!</definedName>
    <definedName name="__123Graph_BCONVERG1" localSheetId="39" hidden="1">'[2]Time series'!#REF!</definedName>
    <definedName name="__123Graph_BCONVERG1" localSheetId="10" hidden="1">'[2]Time series'!#REF!</definedName>
    <definedName name="__123Graph_BCONVERG1" localSheetId="40" hidden="1">'[2]Time series'!#REF!</definedName>
    <definedName name="__123Graph_BCONVERG1" localSheetId="18" hidden="1">'[4]Time series'!#REF!</definedName>
    <definedName name="__123Graph_BCONVERG1" localSheetId="21" hidden="1">'[2]Time series'!#REF!</definedName>
    <definedName name="__123Graph_BCONVERG1" localSheetId="22" hidden="1">'[2]Time series'!#REF!</definedName>
    <definedName name="__123Graph_BCONVERG1" localSheetId="23" hidden="1">'[2]Time series'!#REF!</definedName>
    <definedName name="__123Graph_BCONVERG1" localSheetId="24" hidden="1">'[2]Time series'!#REF!</definedName>
    <definedName name="__123Graph_BCONVERG1" localSheetId="25" hidden="1">'[2]Time series'!#REF!</definedName>
    <definedName name="__123Graph_BCONVERG1" hidden="1">'[4]Time series'!#REF!</definedName>
    <definedName name="__123Graph_BGRAPH2" localSheetId="15" hidden="1">'[1]Time series'!#REF!</definedName>
    <definedName name="__123Graph_BGRAPH2" localSheetId="17" hidden="1">'[1]Time series'!#REF!</definedName>
    <definedName name="__123Graph_BGRAPH2" localSheetId="20" hidden="1">'[2]Time series'!#REF!</definedName>
    <definedName name="__123Graph_BGRAPH2" localSheetId="31" hidden="1">'[2]Time series'!#REF!</definedName>
    <definedName name="__123Graph_BGRAPH2" localSheetId="2" hidden="1">'[2]Time series'!#REF!</definedName>
    <definedName name="__123Graph_BGRAPH2" localSheetId="33" hidden="1">'[2]Time series'!#REF!</definedName>
    <definedName name="__123Graph_BGRAPH2" localSheetId="4" hidden="1">'[1]Time series'!#REF!</definedName>
    <definedName name="__123Graph_BGRAPH2" localSheetId="7" hidden="1">'[2]Time series'!#REF!</definedName>
    <definedName name="__123Graph_BGRAPH2" localSheetId="8" hidden="1">'[2]Time series'!#REF!</definedName>
    <definedName name="__123Graph_BGRAPH2" localSheetId="3" hidden="1">'[3]Time series'!#REF!</definedName>
    <definedName name="__123Graph_BGRAPH2" localSheetId="9" hidden="1">'[2]Time series'!#REF!</definedName>
    <definedName name="__123Graph_BGRAPH2" localSheetId="26" hidden="1">'[2]Time series'!#REF!</definedName>
    <definedName name="__123Graph_BGRAPH2" localSheetId="27" hidden="1">'[2]Time series'!#REF!</definedName>
    <definedName name="__123Graph_BGRAPH2" localSheetId="28" hidden="1">'[2]Time series'!#REF!</definedName>
    <definedName name="__123Graph_BGRAPH2" localSheetId="36" hidden="1">'[2]Time series'!#REF!</definedName>
    <definedName name="__123Graph_BGRAPH2" localSheetId="38" hidden="1">'[2]Time series'!#REF!</definedName>
    <definedName name="__123Graph_BGRAPH2" localSheetId="39" hidden="1">'[2]Time series'!#REF!</definedName>
    <definedName name="__123Graph_BGRAPH2" localSheetId="10" hidden="1">'[2]Time series'!#REF!</definedName>
    <definedName name="__123Graph_BGRAPH2" localSheetId="40" hidden="1">'[2]Time series'!#REF!</definedName>
    <definedName name="__123Graph_BGRAPH2" localSheetId="18" hidden="1">'[4]Time series'!#REF!</definedName>
    <definedName name="__123Graph_BGRAPH2" localSheetId="21" hidden="1">'[2]Time series'!#REF!</definedName>
    <definedName name="__123Graph_BGRAPH2" localSheetId="22" hidden="1">'[2]Time series'!#REF!</definedName>
    <definedName name="__123Graph_BGRAPH2" localSheetId="23" hidden="1">'[2]Time series'!#REF!</definedName>
    <definedName name="__123Graph_BGRAPH2" localSheetId="24" hidden="1">'[2]Time series'!#REF!</definedName>
    <definedName name="__123Graph_BGRAPH2" localSheetId="25" hidden="1">'[2]Time series'!#REF!</definedName>
    <definedName name="__123Graph_BGRAPH2" hidden="1">'[4]Time series'!#REF!</definedName>
    <definedName name="__123Graph_BGRAPH41" localSheetId="15" hidden="1">'[1]Time series'!#REF!</definedName>
    <definedName name="__123Graph_BGRAPH41" localSheetId="17" hidden="1">'[1]Time series'!#REF!</definedName>
    <definedName name="__123Graph_BGRAPH41" localSheetId="20" hidden="1">'[2]Time series'!#REF!</definedName>
    <definedName name="__123Graph_BGRAPH41" localSheetId="31" hidden="1">'[2]Time series'!#REF!</definedName>
    <definedName name="__123Graph_BGRAPH41" localSheetId="2" hidden="1">'[2]Time series'!#REF!</definedName>
    <definedName name="__123Graph_BGRAPH41" localSheetId="33" hidden="1">'[2]Time series'!#REF!</definedName>
    <definedName name="__123Graph_BGRAPH41" localSheetId="4" hidden="1">'[1]Time series'!#REF!</definedName>
    <definedName name="__123Graph_BGRAPH41" localSheetId="7" hidden="1">'[2]Time series'!#REF!</definedName>
    <definedName name="__123Graph_BGRAPH41" localSheetId="8" hidden="1">'[2]Time series'!#REF!</definedName>
    <definedName name="__123Graph_BGRAPH41" localSheetId="3" hidden="1">'[3]Time series'!#REF!</definedName>
    <definedName name="__123Graph_BGRAPH41" localSheetId="9" hidden="1">'[2]Time series'!#REF!</definedName>
    <definedName name="__123Graph_BGRAPH41" localSheetId="26" hidden="1">'[2]Time series'!#REF!</definedName>
    <definedName name="__123Graph_BGRAPH41" localSheetId="27" hidden="1">'[2]Time series'!#REF!</definedName>
    <definedName name="__123Graph_BGRAPH41" localSheetId="28" hidden="1">'[2]Time series'!#REF!</definedName>
    <definedName name="__123Graph_BGRAPH41" localSheetId="36" hidden="1">'[2]Time series'!#REF!</definedName>
    <definedName name="__123Graph_BGRAPH41" localSheetId="38" hidden="1">'[2]Time series'!#REF!</definedName>
    <definedName name="__123Graph_BGRAPH41" localSheetId="39" hidden="1">'[2]Time series'!#REF!</definedName>
    <definedName name="__123Graph_BGRAPH41" localSheetId="10" hidden="1">'[2]Time series'!#REF!</definedName>
    <definedName name="__123Graph_BGRAPH41" localSheetId="40" hidden="1">'[2]Time series'!#REF!</definedName>
    <definedName name="__123Graph_BGRAPH41" localSheetId="18" hidden="1">'[4]Time series'!#REF!</definedName>
    <definedName name="__123Graph_BGRAPH41" localSheetId="21" hidden="1">'[2]Time series'!#REF!</definedName>
    <definedName name="__123Graph_BGRAPH41" localSheetId="22" hidden="1">'[2]Time series'!#REF!</definedName>
    <definedName name="__123Graph_BGRAPH41" localSheetId="23" hidden="1">'[2]Time series'!#REF!</definedName>
    <definedName name="__123Graph_BGRAPH41" localSheetId="24" hidden="1">'[2]Time series'!#REF!</definedName>
    <definedName name="__123Graph_BGRAPH41" localSheetId="25" hidden="1">'[2]Time series'!#REF!</definedName>
    <definedName name="__123Graph_BGRAPH41" hidden="1">'[4]Time series'!#REF!</definedName>
    <definedName name="__123Graph_BPERIB" localSheetId="15" hidden="1">'[1]Time series'!#REF!</definedName>
    <definedName name="__123Graph_BPERIB" localSheetId="17" hidden="1">'[1]Time series'!#REF!</definedName>
    <definedName name="__123Graph_BPERIB" localSheetId="20" hidden="1">'[2]Time series'!#REF!</definedName>
    <definedName name="__123Graph_BPERIB" localSheetId="31" hidden="1">'[2]Time series'!#REF!</definedName>
    <definedName name="__123Graph_BPERIB" localSheetId="2" hidden="1">'[2]Time series'!#REF!</definedName>
    <definedName name="__123Graph_BPERIB" localSheetId="33" hidden="1">'[2]Time series'!#REF!</definedName>
    <definedName name="__123Graph_BPERIB" localSheetId="4" hidden="1">'[1]Time series'!#REF!</definedName>
    <definedName name="__123Graph_BPERIB" localSheetId="7" hidden="1">'[2]Time series'!#REF!</definedName>
    <definedName name="__123Graph_BPERIB" localSheetId="8" hidden="1">'[2]Time series'!#REF!</definedName>
    <definedName name="__123Graph_BPERIB" localSheetId="3" hidden="1">'[3]Time series'!#REF!</definedName>
    <definedName name="__123Graph_BPERIB" localSheetId="9" hidden="1">'[2]Time series'!#REF!</definedName>
    <definedName name="__123Graph_BPERIB" localSheetId="26" hidden="1">'[2]Time series'!#REF!</definedName>
    <definedName name="__123Graph_BPERIB" localSheetId="27" hidden="1">'[2]Time series'!#REF!</definedName>
    <definedName name="__123Graph_BPERIB" localSheetId="28" hidden="1">'[2]Time series'!#REF!</definedName>
    <definedName name="__123Graph_BPERIB" localSheetId="36" hidden="1">'[2]Time series'!#REF!</definedName>
    <definedName name="__123Graph_BPERIB" localSheetId="38" hidden="1">'[2]Time series'!#REF!</definedName>
    <definedName name="__123Graph_BPERIB" localSheetId="39" hidden="1">'[2]Time series'!#REF!</definedName>
    <definedName name="__123Graph_BPERIB" localSheetId="10" hidden="1">'[2]Time series'!#REF!</definedName>
    <definedName name="__123Graph_BPERIB" localSheetId="40" hidden="1">'[2]Time series'!#REF!</definedName>
    <definedName name="__123Graph_BPERIB" localSheetId="18" hidden="1">'[4]Time series'!#REF!</definedName>
    <definedName name="__123Graph_BPERIB" localSheetId="21" hidden="1">'[2]Time series'!#REF!</definedName>
    <definedName name="__123Graph_BPERIB" localSheetId="22" hidden="1">'[2]Time series'!#REF!</definedName>
    <definedName name="__123Graph_BPERIB" localSheetId="23" hidden="1">'[2]Time series'!#REF!</definedName>
    <definedName name="__123Graph_BPERIB" localSheetId="24" hidden="1">'[2]Time series'!#REF!</definedName>
    <definedName name="__123Graph_BPERIB" localSheetId="25" hidden="1">'[2]Time series'!#REF!</definedName>
    <definedName name="__123Graph_BPERIB" hidden="1">'[4]Time series'!#REF!</definedName>
    <definedName name="__123Graph_BPRODABSC" localSheetId="15" hidden="1">'[1]Time series'!#REF!</definedName>
    <definedName name="__123Graph_BPRODABSC" localSheetId="17" hidden="1">'[1]Time series'!#REF!</definedName>
    <definedName name="__123Graph_BPRODABSC" localSheetId="20" hidden="1">'[2]Time series'!#REF!</definedName>
    <definedName name="__123Graph_BPRODABSC" localSheetId="31" hidden="1">'[2]Time series'!#REF!</definedName>
    <definedName name="__123Graph_BPRODABSC" localSheetId="2" hidden="1">'[2]Time series'!#REF!</definedName>
    <definedName name="__123Graph_BPRODABSC" localSheetId="33" hidden="1">'[2]Time series'!#REF!</definedName>
    <definedName name="__123Graph_BPRODABSC" localSheetId="4" hidden="1">'[1]Time series'!#REF!</definedName>
    <definedName name="__123Graph_BPRODABSC" localSheetId="7" hidden="1">'[2]Time series'!#REF!</definedName>
    <definedName name="__123Graph_BPRODABSC" localSheetId="8" hidden="1">'[2]Time series'!#REF!</definedName>
    <definedName name="__123Graph_BPRODABSC" localSheetId="3" hidden="1">'[3]Time series'!#REF!</definedName>
    <definedName name="__123Graph_BPRODABSC" localSheetId="9" hidden="1">'[2]Time series'!#REF!</definedName>
    <definedName name="__123Graph_BPRODABSC" localSheetId="26" hidden="1">'[2]Time series'!#REF!</definedName>
    <definedName name="__123Graph_BPRODABSC" localSheetId="27" hidden="1">'[2]Time series'!#REF!</definedName>
    <definedName name="__123Graph_BPRODABSC" localSheetId="28" hidden="1">'[2]Time series'!#REF!</definedName>
    <definedName name="__123Graph_BPRODABSC" localSheetId="36" hidden="1">'[2]Time series'!#REF!</definedName>
    <definedName name="__123Graph_BPRODABSC" localSheetId="38" hidden="1">'[2]Time series'!#REF!</definedName>
    <definedName name="__123Graph_BPRODABSC" localSheetId="39" hidden="1">'[2]Time series'!#REF!</definedName>
    <definedName name="__123Graph_BPRODABSC" localSheetId="10" hidden="1">'[2]Time series'!#REF!</definedName>
    <definedName name="__123Graph_BPRODABSC" localSheetId="40" hidden="1">'[2]Time series'!#REF!</definedName>
    <definedName name="__123Graph_BPRODABSC" localSheetId="18" hidden="1">'[4]Time series'!#REF!</definedName>
    <definedName name="__123Graph_BPRODABSC" localSheetId="21" hidden="1">'[2]Time series'!#REF!</definedName>
    <definedName name="__123Graph_BPRODABSC" localSheetId="22" hidden="1">'[2]Time series'!#REF!</definedName>
    <definedName name="__123Graph_BPRODABSC" localSheetId="23" hidden="1">'[2]Time series'!#REF!</definedName>
    <definedName name="__123Graph_BPRODABSC" localSheetId="24" hidden="1">'[2]Time series'!#REF!</definedName>
    <definedName name="__123Graph_BPRODABSC" localSheetId="25" hidden="1">'[2]Time series'!#REF!</definedName>
    <definedName name="__123Graph_BPRODABSC" hidden="1">'[4]Time series'!#REF!</definedName>
    <definedName name="__123Graph_BPRODABSD" localSheetId="15" hidden="1">'[1]Time series'!#REF!</definedName>
    <definedName name="__123Graph_BPRODABSD" localSheetId="17" hidden="1">'[1]Time series'!#REF!</definedName>
    <definedName name="__123Graph_BPRODABSD" localSheetId="20" hidden="1">'[2]Time series'!#REF!</definedName>
    <definedName name="__123Graph_BPRODABSD" localSheetId="31" hidden="1">'[2]Time series'!#REF!</definedName>
    <definedName name="__123Graph_BPRODABSD" localSheetId="2" hidden="1">'[2]Time series'!#REF!</definedName>
    <definedName name="__123Graph_BPRODABSD" localSheetId="33" hidden="1">'[2]Time series'!#REF!</definedName>
    <definedName name="__123Graph_BPRODABSD" localSheetId="4" hidden="1">'[1]Time series'!#REF!</definedName>
    <definedName name="__123Graph_BPRODABSD" localSheetId="7" hidden="1">'[2]Time series'!#REF!</definedName>
    <definedName name="__123Graph_BPRODABSD" localSheetId="8" hidden="1">'[2]Time series'!#REF!</definedName>
    <definedName name="__123Graph_BPRODABSD" localSheetId="3" hidden="1">'[3]Time series'!#REF!</definedName>
    <definedName name="__123Graph_BPRODABSD" localSheetId="9" hidden="1">'[2]Time series'!#REF!</definedName>
    <definedName name="__123Graph_BPRODABSD" localSheetId="26" hidden="1">'[2]Time series'!#REF!</definedName>
    <definedName name="__123Graph_BPRODABSD" localSheetId="27" hidden="1">'[2]Time series'!#REF!</definedName>
    <definedName name="__123Graph_BPRODABSD" localSheetId="28" hidden="1">'[2]Time series'!#REF!</definedName>
    <definedName name="__123Graph_BPRODABSD" localSheetId="36" hidden="1">'[2]Time series'!#REF!</definedName>
    <definedName name="__123Graph_BPRODABSD" localSheetId="38" hidden="1">'[2]Time series'!#REF!</definedName>
    <definedName name="__123Graph_BPRODABSD" localSheetId="39" hidden="1">'[2]Time series'!#REF!</definedName>
    <definedName name="__123Graph_BPRODABSD" localSheetId="10" hidden="1">'[2]Time series'!#REF!</definedName>
    <definedName name="__123Graph_BPRODABSD" localSheetId="40" hidden="1">'[2]Time series'!#REF!</definedName>
    <definedName name="__123Graph_BPRODABSD" localSheetId="18" hidden="1">'[4]Time series'!#REF!</definedName>
    <definedName name="__123Graph_BPRODABSD" localSheetId="21" hidden="1">'[2]Time series'!#REF!</definedName>
    <definedName name="__123Graph_BPRODABSD" localSheetId="22" hidden="1">'[2]Time series'!#REF!</definedName>
    <definedName name="__123Graph_BPRODABSD" localSheetId="23" hidden="1">'[2]Time series'!#REF!</definedName>
    <definedName name="__123Graph_BPRODABSD" localSheetId="24" hidden="1">'[2]Time series'!#REF!</definedName>
    <definedName name="__123Graph_BPRODABSD" localSheetId="25" hidden="1">'[2]Time series'!#REF!</definedName>
    <definedName name="__123Graph_BPRODABSD" hidden="1">'[4]Time series'!#REF!</definedName>
    <definedName name="__123Graph_CBERLGRAP" localSheetId="15" hidden="1">'[1]Time series'!#REF!</definedName>
    <definedName name="__123Graph_CBERLGRAP" localSheetId="17" hidden="1">'[1]Time series'!#REF!</definedName>
    <definedName name="__123Graph_CBERLGRAP" localSheetId="20" hidden="1">'[2]Time series'!#REF!</definedName>
    <definedName name="__123Graph_CBERLGRAP" localSheetId="31" hidden="1">'[2]Time series'!#REF!</definedName>
    <definedName name="__123Graph_CBERLGRAP" localSheetId="2" hidden="1">'[2]Time series'!#REF!</definedName>
    <definedName name="__123Graph_CBERLGRAP" localSheetId="33" hidden="1">'[2]Time series'!#REF!</definedName>
    <definedName name="__123Graph_CBERLGRAP" localSheetId="4" hidden="1">'[1]Time series'!#REF!</definedName>
    <definedName name="__123Graph_CBERLGRAP" localSheetId="7" hidden="1">'[2]Time series'!#REF!</definedName>
    <definedName name="__123Graph_CBERLGRAP" localSheetId="8" hidden="1">'[2]Time series'!#REF!</definedName>
    <definedName name="__123Graph_CBERLGRAP" localSheetId="3" hidden="1">'[3]Time series'!#REF!</definedName>
    <definedName name="__123Graph_CBERLGRAP" localSheetId="9" hidden="1">'[2]Time series'!#REF!</definedName>
    <definedName name="__123Graph_CBERLGRAP" localSheetId="26" hidden="1">'[2]Time series'!#REF!</definedName>
    <definedName name="__123Graph_CBERLGRAP" localSheetId="27" hidden="1">'[2]Time series'!#REF!</definedName>
    <definedName name="__123Graph_CBERLGRAP" localSheetId="28" hidden="1">'[2]Time series'!#REF!</definedName>
    <definedName name="__123Graph_CBERLGRAP" localSheetId="36" hidden="1">'[2]Time series'!#REF!</definedName>
    <definedName name="__123Graph_CBERLGRAP" localSheetId="38" hidden="1">'[2]Time series'!#REF!</definedName>
    <definedName name="__123Graph_CBERLGRAP" localSheetId="39" hidden="1">'[2]Time series'!#REF!</definedName>
    <definedName name="__123Graph_CBERLGRAP" localSheetId="10" hidden="1">'[2]Time series'!#REF!</definedName>
    <definedName name="__123Graph_CBERLGRAP" localSheetId="40" hidden="1">'[2]Time series'!#REF!</definedName>
    <definedName name="__123Graph_CBERLGRAP" localSheetId="18" hidden="1">'[4]Time series'!#REF!</definedName>
    <definedName name="__123Graph_CBERLGRAP" localSheetId="21" hidden="1">'[2]Time series'!#REF!</definedName>
    <definedName name="__123Graph_CBERLGRAP" localSheetId="22" hidden="1">'[2]Time series'!#REF!</definedName>
    <definedName name="__123Graph_CBERLGRAP" localSheetId="23" hidden="1">'[2]Time series'!#REF!</definedName>
    <definedName name="__123Graph_CBERLGRAP" localSheetId="24" hidden="1">'[2]Time series'!#REF!</definedName>
    <definedName name="__123Graph_CBERLGRAP" localSheetId="25" hidden="1">'[2]Time series'!#REF!</definedName>
    <definedName name="__123Graph_CBERLGRAP" hidden="1">'[4]Time series'!#REF!</definedName>
    <definedName name="__123Graph_CCATCH1" localSheetId="15" hidden="1">'[1]Time series'!#REF!</definedName>
    <definedName name="__123Graph_CCATCH1" localSheetId="17" hidden="1">'[1]Time series'!#REF!</definedName>
    <definedName name="__123Graph_CCATCH1" localSheetId="20" hidden="1">'[2]Time series'!#REF!</definedName>
    <definedName name="__123Graph_CCATCH1" localSheetId="31" hidden="1">'[2]Time series'!#REF!</definedName>
    <definedName name="__123Graph_CCATCH1" localSheetId="2" hidden="1">'[2]Time series'!#REF!</definedName>
    <definedName name="__123Graph_CCATCH1" localSheetId="33" hidden="1">'[2]Time series'!#REF!</definedName>
    <definedName name="__123Graph_CCATCH1" localSheetId="4" hidden="1">'[1]Time series'!#REF!</definedName>
    <definedName name="__123Graph_CCATCH1" localSheetId="7" hidden="1">'[2]Time series'!#REF!</definedName>
    <definedName name="__123Graph_CCATCH1" localSheetId="8" hidden="1">'[2]Time series'!#REF!</definedName>
    <definedName name="__123Graph_CCATCH1" localSheetId="3" hidden="1">'[3]Time series'!#REF!</definedName>
    <definedName name="__123Graph_CCATCH1" localSheetId="9" hidden="1">'[2]Time series'!#REF!</definedName>
    <definedName name="__123Graph_CCATCH1" localSheetId="26" hidden="1">'[2]Time series'!#REF!</definedName>
    <definedName name="__123Graph_CCATCH1" localSheetId="27" hidden="1">'[2]Time series'!#REF!</definedName>
    <definedName name="__123Graph_CCATCH1" localSheetId="28" hidden="1">'[2]Time series'!#REF!</definedName>
    <definedName name="__123Graph_CCATCH1" localSheetId="36" hidden="1">'[2]Time series'!#REF!</definedName>
    <definedName name="__123Graph_CCATCH1" localSheetId="38" hidden="1">'[2]Time series'!#REF!</definedName>
    <definedName name="__123Graph_CCATCH1" localSheetId="39" hidden="1">'[2]Time series'!#REF!</definedName>
    <definedName name="__123Graph_CCATCH1" localSheetId="10" hidden="1">'[2]Time series'!#REF!</definedName>
    <definedName name="__123Graph_CCATCH1" localSheetId="40" hidden="1">'[2]Time series'!#REF!</definedName>
    <definedName name="__123Graph_CCATCH1" localSheetId="18" hidden="1">'[4]Time series'!#REF!</definedName>
    <definedName name="__123Graph_CCATCH1" localSheetId="21" hidden="1">'[2]Time series'!#REF!</definedName>
    <definedName name="__123Graph_CCATCH1" localSheetId="22" hidden="1">'[2]Time series'!#REF!</definedName>
    <definedName name="__123Graph_CCATCH1" localSheetId="23" hidden="1">'[2]Time series'!#REF!</definedName>
    <definedName name="__123Graph_CCATCH1" localSheetId="24" hidden="1">'[2]Time series'!#REF!</definedName>
    <definedName name="__123Graph_CCATCH1" localSheetId="25" hidden="1">'[2]Time series'!#REF!</definedName>
    <definedName name="__123Graph_CCATCH1" hidden="1">'[4]Time series'!#REF!</definedName>
    <definedName name="__123Graph_CGRAPH41" localSheetId="15" hidden="1">'[1]Time series'!#REF!</definedName>
    <definedName name="__123Graph_CGRAPH41" localSheetId="17" hidden="1">'[1]Time series'!#REF!</definedName>
    <definedName name="__123Graph_CGRAPH41" localSheetId="20" hidden="1">'[2]Time series'!#REF!</definedName>
    <definedName name="__123Graph_CGRAPH41" localSheetId="31" hidden="1">'[2]Time series'!#REF!</definedName>
    <definedName name="__123Graph_CGRAPH41" localSheetId="2" hidden="1">'[2]Time series'!#REF!</definedName>
    <definedName name="__123Graph_CGRAPH41" localSheetId="33" hidden="1">'[2]Time series'!#REF!</definedName>
    <definedName name="__123Graph_CGRAPH41" localSheetId="4" hidden="1">'[1]Time series'!#REF!</definedName>
    <definedName name="__123Graph_CGRAPH41" localSheetId="7" hidden="1">'[2]Time series'!#REF!</definedName>
    <definedName name="__123Graph_CGRAPH41" localSheetId="8" hidden="1">'[2]Time series'!#REF!</definedName>
    <definedName name="__123Graph_CGRAPH41" localSheetId="3" hidden="1">'[3]Time series'!#REF!</definedName>
    <definedName name="__123Graph_CGRAPH41" localSheetId="9" hidden="1">'[2]Time series'!#REF!</definedName>
    <definedName name="__123Graph_CGRAPH41" localSheetId="26" hidden="1">'[2]Time series'!#REF!</definedName>
    <definedName name="__123Graph_CGRAPH41" localSheetId="27" hidden="1">'[2]Time series'!#REF!</definedName>
    <definedName name="__123Graph_CGRAPH41" localSheetId="28" hidden="1">'[2]Time series'!#REF!</definedName>
    <definedName name="__123Graph_CGRAPH41" localSheetId="36" hidden="1">'[2]Time series'!#REF!</definedName>
    <definedName name="__123Graph_CGRAPH41" localSheetId="38" hidden="1">'[2]Time series'!#REF!</definedName>
    <definedName name="__123Graph_CGRAPH41" localSheetId="39" hidden="1">'[2]Time series'!#REF!</definedName>
    <definedName name="__123Graph_CGRAPH41" localSheetId="10" hidden="1">'[2]Time series'!#REF!</definedName>
    <definedName name="__123Graph_CGRAPH41" localSheetId="40" hidden="1">'[2]Time series'!#REF!</definedName>
    <definedName name="__123Graph_CGRAPH41" localSheetId="18" hidden="1">'[4]Time series'!#REF!</definedName>
    <definedName name="__123Graph_CGRAPH41" localSheetId="21" hidden="1">'[2]Time series'!#REF!</definedName>
    <definedName name="__123Graph_CGRAPH41" localSheetId="22" hidden="1">'[2]Time series'!#REF!</definedName>
    <definedName name="__123Graph_CGRAPH41" localSheetId="23" hidden="1">'[2]Time series'!#REF!</definedName>
    <definedName name="__123Graph_CGRAPH41" localSheetId="24" hidden="1">'[2]Time series'!#REF!</definedName>
    <definedName name="__123Graph_CGRAPH41" localSheetId="25" hidden="1">'[2]Time series'!#REF!</definedName>
    <definedName name="__123Graph_CGRAPH41" hidden="1">'[4]Time series'!#REF!</definedName>
    <definedName name="__123Graph_CGRAPH44" localSheetId="15" hidden="1">'[1]Time series'!#REF!</definedName>
    <definedName name="__123Graph_CGRAPH44" localSheetId="17" hidden="1">'[1]Time series'!#REF!</definedName>
    <definedName name="__123Graph_CGRAPH44" localSheetId="20" hidden="1">'[2]Time series'!#REF!</definedName>
    <definedName name="__123Graph_CGRAPH44" localSheetId="31" hidden="1">'[2]Time series'!#REF!</definedName>
    <definedName name="__123Graph_CGRAPH44" localSheetId="2" hidden="1">'[2]Time series'!#REF!</definedName>
    <definedName name="__123Graph_CGRAPH44" localSheetId="33" hidden="1">'[2]Time series'!#REF!</definedName>
    <definedName name="__123Graph_CGRAPH44" localSheetId="4" hidden="1">'[1]Time series'!#REF!</definedName>
    <definedName name="__123Graph_CGRAPH44" localSheetId="7" hidden="1">'[2]Time series'!#REF!</definedName>
    <definedName name="__123Graph_CGRAPH44" localSheetId="8" hidden="1">'[2]Time series'!#REF!</definedName>
    <definedName name="__123Graph_CGRAPH44" localSheetId="3" hidden="1">'[3]Time series'!#REF!</definedName>
    <definedName name="__123Graph_CGRAPH44" localSheetId="9" hidden="1">'[2]Time series'!#REF!</definedName>
    <definedName name="__123Graph_CGRAPH44" localSheetId="26" hidden="1">'[2]Time series'!#REF!</definedName>
    <definedName name="__123Graph_CGRAPH44" localSheetId="27" hidden="1">'[2]Time series'!#REF!</definedName>
    <definedName name="__123Graph_CGRAPH44" localSheetId="28" hidden="1">'[2]Time series'!#REF!</definedName>
    <definedName name="__123Graph_CGRAPH44" localSheetId="36" hidden="1">'[2]Time series'!#REF!</definedName>
    <definedName name="__123Graph_CGRAPH44" localSheetId="38" hidden="1">'[2]Time series'!#REF!</definedName>
    <definedName name="__123Graph_CGRAPH44" localSheetId="39" hidden="1">'[2]Time series'!#REF!</definedName>
    <definedName name="__123Graph_CGRAPH44" localSheetId="10" hidden="1">'[2]Time series'!#REF!</definedName>
    <definedName name="__123Graph_CGRAPH44" localSheetId="40" hidden="1">'[2]Time series'!#REF!</definedName>
    <definedName name="__123Graph_CGRAPH44" localSheetId="18" hidden="1">'[4]Time series'!#REF!</definedName>
    <definedName name="__123Graph_CGRAPH44" localSheetId="21" hidden="1">'[2]Time series'!#REF!</definedName>
    <definedName name="__123Graph_CGRAPH44" localSheetId="22" hidden="1">'[2]Time series'!#REF!</definedName>
    <definedName name="__123Graph_CGRAPH44" localSheetId="23" hidden="1">'[2]Time series'!#REF!</definedName>
    <definedName name="__123Graph_CGRAPH44" localSheetId="24" hidden="1">'[2]Time series'!#REF!</definedName>
    <definedName name="__123Graph_CGRAPH44" localSheetId="25" hidden="1">'[2]Time series'!#REF!</definedName>
    <definedName name="__123Graph_CGRAPH44" hidden="1">'[4]Time series'!#REF!</definedName>
    <definedName name="__123Graph_CPERIA" localSheetId="15" hidden="1">'[1]Time series'!#REF!</definedName>
    <definedName name="__123Graph_CPERIA" localSheetId="17" hidden="1">'[1]Time series'!#REF!</definedName>
    <definedName name="__123Graph_CPERIA" localSheetId="20" hidden="1">'[2]Time series'!#REF!</definedName>
    <definedName name="__123Graph_CPERIA" localSheetId="31" hidden="1">'[2]Time series'!#REF!</definedName>
    <definedName name="__123Graph_CPERIA" localSheetId="2" hidden="1">'[2]Time series'!#REF!</definedName>
    <definedName name="__123Graph_CPERIA" localSheetId="33" hidden="1">'[2]Time series'!#REF!</definedName>
    <definedName name="__123Graph_CPERIA" localSheetId="4" hidden="1">'[1]Time series'!#REF!</definedName>
    <definedName name="__123Graph_CPERIA" localSheetId="7" hidden="1">'[2]Time series'!#REF!</definedName>
    <definedName name="__123Graph_CPERIA" localSheetId="8" hidden="1">'[2]Time series'!#REF!</definedName>
    <definedName name="__123Graph_CPERIA" localSheetId="3" hidden="1">'[3]Time series'!#REF!</definedName>
    <definedName name="__123Graph_CPERIA" localSheetId="9" hidden="1">'[2]Time series'!#REF!</definedName>
    <definedName name="__123Graph_CPERIA" localSheetId="26" hidden="1">'[2]Time series'!#REF!</definedName>
    <definedName name="__123Graph_CPERIA" localSheetId="27" hidden="1">'[2]Time series'!#REF!</definedName>
    <definedName name="__123Graph_CPERIA" localSheetId="28" hidden="1">'[2]Time series'!#REF!</definedName>
    <definedName name="__123Graph_CPERIA" localSheetId="36" hidden="1">'[2]Time series'!#REF!</definedName>
    <definedName name="__123Graph_CPERIA" localSheetId="38" hidden="1">'[2]Time series'!#REF!</definedName>
    <definedName name="__123Graph_CPERIA" localSheetId="39" hidden="1">'[2]Time series'!#REF!</definedName>
    <definedName name="__123Graph_CPERIA" localSheetId="10" hidden="1">'[2]Time series'!#REF!</definedName>
    <definedName name="__123Graph_CPERIA" localSheetId="40" hidden="1">'[2]Time series'!#REF!</definedName>
    <definedName name="__123Graph_CPERIA" localSheetId="18" hidden="1">'[4]Time series'!#REF!</definedName>
    <definedName name="__123Graph_CPERIA" localSheetId="21" hidden="1">'[2]Time series'!#REF!</definedName>
    <definedName name="__123Graph_CPERIA" localSheetId="22" hidden="1">'[2]Time series'!#REF!</definedName>
    <definedName name="__123Graph_CPERIA" localSheetId="23" hidden="1">'[2]Time series'!#REF!</definedName>
    <definedName name="__123Graph_CPERIA" localSheetId="24" hidden="1">'[2]Time series'!#REF!</definedName>
    <definedName name="__123Graph_CPERIA" localSheetId="25" hidden="1">'[2]Time series'!#REF!</definedName>
    <definedName name="__123Graph_CPERIA" hidden="1">'[4]Time series'!#REF!</definedName>
    <definedName name="__123Graph_CPERIB" localSheetId="15" hidden="1">'[1]Time series'!#REF!</definedName>
    <definedName name="__123Graph_CPERIB" localSheetId="17" hidden="1">'[1]Time series'!#REF!</definedName>
    <definedName name="__123Graph_CPERIB" localSheetId="20" hidden="1">'[2]Time series'!#REF!</definedName>
    <definedName name="__123Graph_CPERIB" localSheetId="31" hidden="1">'[2]Time series'!#REF!</definedName>
    <definedName name="__123Graph_CPERIB" localSheetId="2" hidden="1">'[2]Time series'!#REF!</definedName>
    <definedName name="__123Graph_CPERIB" localSheetId="33" hidden="1">'[2]Time series'!#REF!</definedName>
    <definedName name="__123Graph_CPERIB" localSheetId="4" hidden="1">'[1]Time series'!#REF!</definedName>
    <definedName name="__123Graph_CPERIB" localSheetId="7" hidden="1">'[2]Time series'!#REF!</definedName>
    <definedName name="__123Graph_CPERIB" localSheetId="8" hidden="1">'[2]Time series'!#REF!</definedName>
    <definedName name="__123Graph_CPERIB" localSheetId="3" hidden="1">'[3]Time series'!#REF!</definedName>
    <definedName name="__123Graph_CPERIB" localSheetId="9" hidden="1">'[2]Time series'!#REF!</definedName>
    <definedName name="__123Graph_CPERIB" localSheetId="26" hidden="1">'[2]Time series'!#REF!</definedName>
    <definedName name="__123Graph_CPERIB" localSheetId="27" hidden="1">'[2]Time series'!#REF!</definedName>
    <definedName name="__123Graph_CPERIB" localSheetId="28" hidden="1">'[2]Time series'!#REF!</definedName>
    <definedName name="__123Graph_CPERIB" localSheetId="36" hidden="1">'[2]Time series'!#REF!</definedName>
    <definedName name="__123Graph_CPERIB" localSheetId="38" hidden="1">'[2]Time series'!#REF!</definedName>
    <definedName name="__123Graph_CPERIB" localSheetId="39" hidden="1">'[2]Time series'!#REF!</definedName>
    <definedName name="__123Graph_CPERIB" localSheetId="10" hidden="1">'[2]Time series'!#REF!</definedName>
    <definedName name="__123Graph_CPERIB" localSheetId="40" hidden="1">'[2]Time series'!#REF!</definedName>
    <definedName name="__123Graph_CPERIB" localSheetId="18" hidden="1">'[4]Time series'!#REF!</definedName>
    <definedName name="__123Graph_CPERIB" localSheetId="21" hidden="1">'[2]Time series'!#REF!</definedName>
    <definedName name="__123Graph_CPERIB" localSheetId="22" hidden="1">'[2]Time series'!#REF!</definedName>
    <definedName name="__123Graph_CPERIB" localSheetId="23" hidden="1">'[2]Time series'!#REF!</definedName>
    <definedName name="__123Graph_CPERIB" localSheetId="24" hidden="1">'[2]Time series'!#REF!</definedName>
    <definedName name="__123Graph_CPERIB" localSheetId="25" hidden="1">'[2]Time series'!#REF!</definedName>
    <definedName name="__123Graph_CPERIB" hidden="1">'[4]Time series'!#REF!</definedName>
    <definedName name="__123Graph_CPRODABSC" localSheetId="15" hidden="1">'[1]Time series'!#REF!</definedName>
    <definedName name="__123Graph_CPRODABSC" localSheetId="17" hidden="1">'[1]Time series'!#REF!</definedName>
    <definedName name="__123Graph_CPRODABSC" localSheetId="20" hidden="1">'[2]Time series'!#REF!</definedName>
    <definedName name="__123Graph_CPRODABSC" localSheetId="31" hidden="1">'[2]Time series'!#REF!</definedName>
    <definedName name="__123Graph_CPRODABSC" localSheetId="2" hidden="1">'[2]Time series'!#REF!</definedName>
    <definedName name="__123Graph_CPRODABSC" localSheetId="33" hidden="1">'[2]Time series'!#REF!</definedName>
    <definedName name="__123Graph_CPRODABSC" localSheetId="4" hidden="1">'[1]Time series'!#REF!</definedName>
    <definedName name="__123Graph_CPRODABSC" localSheetId="7" hidden="1">'[2]Time series'!#REF!</definedName>
    <definedName name="__123Graph_CPRODABSC" localSheetId="8" hidden="1">'[2]Time series'!#REF!</definedName>
    <definedName name="__123Graph_CPRODABSC" localSheetId="3" hidden="1">'[3]Time series'!#REF!</definedName>
    <definedName name="__123Graph_CPRODABSC" localSheetId="9" hidden="1">'[2]Time series'!#REF!</definedName>
    <definedName name="__123Graph_CPRODABSC" localSheetId="26" hidden="1">'[2]Time series'!#REF!</definedName>
    <definedName name="__123Graph_CPRODABSC" localSheetId="27" hidden="1">'[2]Time series'!#REF!</definedName>
    <definedName name="__123Graph_CPRODABSC" localSheetId="28" hidden="1">'[2]Time series'!#REF!</definedName>
    <definedName name="__123Graph_CPRODABSC" localSheetId="36" hidden="1">'[2]Time series'!#REF!</definedName>
    <definedName name="__123Graph_CPRODABSC" localSheetId="38" hidden="1">'[2]Time series'!#REF!</definedName>
    <definedName name="__123Graph_CPRODABSC" localSheetId="39" hidden="1">'[2]Time series'!#REF!</definedName>
    <definedName name="__123Graph_CPRODABSC" localSheetId="10" hidden="1">'[2]Time series'!#REF!</definedName>
    <definedName name="__123Graph_CPRODABSC" localSheetId="40" hidden="1">'[2]Time series'!#REF!</definedName>
    <definedName name="__123Graph_CPRODABSC" localSheetId="18" hidden="1">'[4]Time series'!#REF!</definedName>
    <definedName name="__123Graph_CPRODABSC" localSheetId="21" hidden="1">'[2]Time series'!#REF!</definedName>
    <definedName name="__123Graph_CPRODABSC" localSheetId="22" hidden="1">'[2]Time series'!#REF!</definedName>
    <definedName name="__123Graph_CPRODABSC" localSheetId="23" hidden="1">'[2]Time series'!#REF!</definedName>
    <definedName name="__123Graph_CPRODABSC" localSheetId="24" hidden="1">'[2]Time series'!#REF!</definedName>
    <definedName name="__123Graph_CPRODABSC" localSheetId="25" hidden="1">'[2]Time series'!#REF!</definedName>
    <definedName name="__123Graph_CPRODABSC" hidden="1">'[4]Time series'!#REF!</definedName>
    <definedName name="__123Graph_CPRODTRE2" localSheetId="15" hidden="1">'[1]Time series'!#REF!</definedName>
    <definedName name="__123Graph_CPRODTRE2" localSheetId="17" hidden="1">'[1]Time series'!#REF!</definedName>
    <definedName name="__123Graph_CPRODTRE2" localSheetId="20" hidden="1">'[2]Time series'!#REF!</definedName>
    <definedName name="__123Graph_CPRODTRE2" localSheetId="31" hidden="1">'[2]Time series'!#REF!</definedName>
    <definedName name="__123Graph_CPRODTRE2" localSheetId="2" hidden="1">'[2]Time series'!#REF!</definedName>
    <definedName name="__123Graph_CPRODTRE2" localSheetId="33" hidden="1">'[2]Time series'!#REF!</definedName>
    <definedName name="__123Graph_CPRODTRE2" localSheetId="4" hidden="1">'[1]Time series'!#REF!</definedName>
    <definedName name="__123Graph_CPRODTRE2" localSheetId="7" hidden="1">'[2]Time series'!#REF!</definedName>
    <definedName name="__123Graph_CPRODTRE2" localSheetId="8" hidden="1">'[2]Time series'!#REF!</definedName>
    <definedName name="__123Graph_CPRODTRE2" localSheetId="3" hidden="1">'[3]Time series'!#REF!</definedName>
    <definedName name="__123Graph_CPRODTRE2" localSheetId="9" hidden="1">'[2]Time series'!#REF!</definedName>
    <definedName name="__123Graph_CPRODTRE2" localSheetId="26" hidden="1">'[2]Time series'!#REF!</definedName>
    <definedName name="__123Graph_CPRODTRE2" localSheetId="27" hidden="1">'[2]Time series'!#REF!</definedName>
    <definedName name="__123Graph_CPRODTRE2" localSheetId="28" hidden="1">'[2]Time series'!#REF!</definedName>
    <definedName name="__123Graph_CPRODTRE2" localSheetId="36" hidden="1">'[2]Time series'!#REF!</definedName>
    <definedName name="__123Graph_CPRODTRE2" localSheetId="38" hidden="1">'[2]Time series'!#REF!</definedName>
    <definedName name="__123Graph_CPRODTRE2" localSheetId="39" hidden="1">'[2]Time series'!#REF!</definedName>
    <definedName name="__123Graph_CPRODTRE2" localSheetId="10" hidden="1">'[2]Time series'!#REF!</definedName>
    <definedName name="__123Graph_CPRODTRE2" localSheetId="40" hidden="1">'[2]Time series'!#REF!</definedName>
    <definedName name="__123Graph_CPRODTRE2" localSheetId="18" hidden="1">'[4]Time series'!#REF!</definedName>
    <definedName name="__123Graph_CPRODTRE2" localSheetId="21" hidden="1">'[2]Time series'!#REF!</definedName>
    <definedName name="__123Graph_CPRODTRE2" localSheetId="22" hidden="1">'[2]Time series'!#REF!</definedName>
    <definedName name="__123Graph_CPRODTRE2" localSheetId="23" hidden="1">'[2]Time series'!#REF!</definedName>
    <definedName name="__123Graph_CPRODTRE2" localSheetId="24" hidden="1">'[2]Time series'!#REF!</definedName>
    <definedName name="__123Graph_CPRODTRE2" localSheetId="25" hidden="1">'[2]Time series'!#REF!</definedName>
    <definedName name="__123Graph_CPRODTRE2" hidden="1">'[4]Time series'!#REF!</definedName>
    <definedName name="__123Graph_CPRODTREND" localSheetId="15" hidden="1">'[1]Time series'!#REF!</definedName>
    <definedName name="__123Graph_CPRODTREND" localSheetId="17" hidden="1">'[1]Time series'!#REF!</definedName>
    <definedName name="__123Graph_CPRODTREND" localSheetId="20" hidden="1">'[2]Time series'!#REF!</definedName>
    <definedName name="__123Graph_CPRODTREND" localSheetId="31" hidden="1">'[2]Time series'!#REF!</definedName>
    <definedName name="__123Graph_CPRODTREND" localSheetId="2" hidden="1">'[2]Time series'!#REF!</definedName>
    <definedName name="__123Graph_CPRODTREND" localSheetId="33" hidden="1">'[2]Time series'!#REF!</definedName>
    <definedName name="__123Graph_CPRODTREND" localSheetId="4" hidden="1">'[1]Time series'!#REF!</definedName>
    <definedName name="__123Graph_CPRODTREND" localSheetId="7" hidden="1">'[2]Time series'!#REF!</definedName>
    <definedName name="__123Graph_CPRODTREND" localSheetId="8" hidden="1">'[2]Time series'!#REF!</definedName>
    <definedName name="__123Graph_CPRODTREND" localSheetId="3" hidden="1">'[3]Time series'!#REF!</definedName>
    <definedName name="__123Graph_CPRODTREND" localSheetId="9" hidden="1">'[2]Time series'!#REF!</definedName>
    <definedName name="__123Graph_CPRODTREND" localSheetId="26" hidden="1">'[2]Time series'!#REF!</definedName>
    <definedName name="__123Graph_CPRODTREND" localSheetId="27" hidden="1">'[2]Time series'!#REF!</definedName>
    <definedName name="__123Graph_CPRODTREND" localSheetId="28" hidden="1">'[2]Time series'!#REF!</definedName>
    <definedName name="__123Graph_CPRODTREND" localSheetId="36" hidden="1">'[2]Time series'!#REF!</definedName>
    <definedName name="__123Graph_CPRODTREND" localSheetId="38" hidden="1">'[2]Time series'!#REF!</definedName>
    <definedName name="__123Graph_CPRODTREND" localSheetId="39" hidden="1">'[2]Time series'!#REF!</definedName>
    <definedName name="__123Graph_CPRODTREND" localSheetId="10" hidden="1">'[2]Time series'!#REF!</definedName>
    <definedName name="__123Graph_CPRODTREND" localSheetId="40" hidden="1">'[2]Time series'!#REF!</definedName>
    <definedName name="__123Graph_CPRODTREND" localSheetId="18" hidden="1">'[4]Time series'!#REF!</definedName>
    <definedName name="__123Graph_CPRODTREND" localSheetId="21" hidden="1">'[2]Time series'!#REF!</definedName>
    <definedName name="__123Graph_CPRODTREND" localSheetId="22" hidden="1">'[2]Time series'!#REF!</definedName>
    <definedName name="__123Graph_CPRODTREND" localSheetId="23" hidden="1">'[2]Time series'!#REF!</definedName>
    <definedName name="__123Graph_CPRODTREND" localSheetId="24" hidden="1">'[2]Time series'!#REF!</definedName>
    <definedName name="__123Graph_CPRODTREND" localSheetId="25" hidden="1">'[2]Time series'!#REF!</definedName>
    <definedName name="__123Graph_CPRODTREND" hidden="1">'[4]Time series'!#REF!</definedName>
    <definedName name="__123Graph_CUTRECHT" localSheetId="15" hidden="1">'[1]Time series'!#REF!</definedName>
    <definedName name="__123Graph_CUTRECHT" localSheetId="17" hidden="1">'[1]Time series'!#REF!</definedName>
    <definedName name="__123Graph_CUTRECHT" localSheetId="20" hidden="1">'[2]Time series'!#REF!</definedName>
    <definedName name="__123Graph_CUTRECHT" localSheetId="31" hidden="1">'[2]Time series'!#REF!</definedName>
    <definedName name="__123Graph_CUTRECHT" localSheetId="2" hidden="1">'[2]Time series'!#REF!</definedName>
    <definedName name="__123Graph_CUTRECHT" localSheetId="33" hidden="1">'[2]Time series'!#REF!</definedName>
    <definedName name="__123Graph_CUTRECHT" localSheetId="4" hidden="1">'[1]Time series'!#REF!</definedName>
    <definedName name="__123Graph_CUTRECHT" localSheetId="7" hidden="1">'[2]Time series'!#REF!</definedName>
    <definedName name="__123Graph_CUTRECHT" localSheetId="8" hidden="1">'[2]Time series'!#REF!</definedName>
    <definedName name="__123Graph_CUTRECHT" localSheetId="3" hidden="1">'[3]Time series'!#REF!</definedName>
    <definedName name="__123Graph_CUTRECHT" localSheetId="9" hidden="1">'[2]Time series'!#REF!</definedName>
    <definedName name="__123Graph_CUTRECHT" localSheetId="26" hidden="1">'[2]Time series'!#REF!</definedName>
    <definedName name="__123Graph_CUTRECHT" localSheetId="27" hidden="1">'[2]Time series'!#REF!</definedName>
    <definedName name="__123Graph_CUTRECHT" localSheetId="28" hidden="1">'[2]Time series'!#REF!</definedName>
    <definedName name="__123Graph_CUTRECHT" localSheetId="36" hidden="1">'[2]Time series'!#REF!</definedName>
    <definedName name="__123Graph_CUTRECHT" localSheetId="38" hidden="1">'[2]Time series'!#REF!</definedName>
    <definedName name="__123Graph_CUTRECHT" localSheetId="39" hidden="1">'[2]Time series'!#REF!</definedName>
    <definedName name="__123Graph_CUTRECHT" localSheetId="10" hidden="1">'[2]Time series'!#REF!</definedName>
    <definedName name="__123Graph_CUTRECHT" localSheetId="40" hidden="1">'[2]Time series'!#REF!</definedName>
    <definedName name="__123Graph_CUTRECHT" localSheetId="18" hidden="1">'[4]Time series'!#REF!</definedName>
    <definedName name="__123Graph_CUTRECHT" localSheetId="21" hidden="1">'[2]Time series'!#REF!</definedName>
    <definedName name="__123Graph_CUTRECHT" localSheetId="22" hidden="1">'[2]Time series'!#REF!</definedName>
    <definedName name="__123Graph_CUTRECHT" localSheetId="23" hidden="1">'[2]Time series'!#REF!</definedName>
    <definedName name="__123Graph_CUTRECHT" localSheetId="24" hidden="1">'[2]Time series'!#REF!</definedName>
    <definedName name="__123Graph_CUTRECHT" localSheetId="25" hidden="1">'[2]Time series'!#REF!</definedName>
    <definedName name="__123Graph_CUTRECHT" hidden="1">'[4]Time series'!#REF!</definedName>
    <definedName name="__123Graph_DBERLGRAP" localSheetId="15" hidden="1">'[1]Time series'!#REF!</definedName>
    <definedName name="__123Graph_DBERLGRAP" localSheetId="17" hidden="1">'[1]Time series'!#REF!</definedName>
    <definedName name="__123Graph_DBERLGRAP" localSheetId="20" hidden="1">'[2]Time series'!#REF!</definedName>
    <definedName name="__123Graph_DBERLGRAP" localSheetId="31" hidden="1">'[2]Time series'!#REF!</definedName>
    <definedName name="__123Graph_DBERLGRAP" localSheetId="2" hidden="1">'[2]Time series'!#REF!</definedName>
    <definedName name="__123Graph_DBERLGRAP" localSheetId="33" hidden="1">'[2]Time series'!#REF!</definedName>
    <definedName name="__123Graph_DBERLGRAP" localSheetId="4" hidden="1">'[1]Time series'!#REF!</definedName>
    <definedName name="__123Graph_DBERLGRAP" localSheetId="7" hidden="1">'[2]Time series'!#REF!</definedName>
    <definedName name="__123Graph_DBERLGRAP" localSheetId="8" hidden="1">'[2]Time series'!#REF!</definedName>
    <definedName name="__123Graph_DBERLGRAP" localSheetId="3" hidden="1">'[3]Time series'!#REF!</definedName>
    <definedName name="__123Graph_DBERLGRAP" localSheetId="9" hidden="1">'[2]Time series'!#REF!</definedName>
    <definedName name="__123Graph_DBERLGRAP" localSheetId="26" hidden="1">'[2]Time series'!#REF!</definedName>
    <definedName name="__123Graph_DBERLGRAP" localSheetId="27" hidden="1">'[2]Time series'!#REF!</definedName>
    <definedName name="__123Graph_DBERLGRAP" localSheetId="28" hidden="1">'[2]Time series'!#REF!</definedName>
    <definedName name="__123Graph_DBERLGRAP" localSheetId="36" hidden="1">'[2]Time series'!#REF!</definedName>
    <definedName name="__123Graph_DBERLGRAP" localSheetId="38" hidden="1">'[2]Time series'!#REF!</definedName>
    <definedName name="__123Graph_DBERLGRAP" localSheetId="39" hidden="1">'[2]Time series'!#REF!</definedName>
    <definedName name="__123Graph_DBERLGRAP" localSheetId="10" hidden="1">'[2]Time series'!#REF!</definedName>
    <definedName name="__123Graph_DBERLGRAP" localSheetId="40" hidden="1">'[2]Time series'!#REF!</definedName>
    <definedName name="__123Graph_DBERLGRAP" localSheetId="18" hidden="1">'[4]Time series'!#REF!</definedName>
    <definedName name="__123Graph_DBERLGRAP" localSheetId="21" hidden="1">'[2]Time series'!#REF!</definedName>
    <definedName name="__123Graph_DBERLGRAP" localSheetId="22" hidden="1">'[2]Time series'!#REF!</definedName>
    <definedName name="__123Graph_DBERLGRAP" localSheetId="23" hidden="1">'[2]Time series'!#REF!</definedName>
    <definedName name="__123Graph_DBERLGRAP" localSheetId="24" hidden="1">'[2]Time series'!#REF!</definedName>
    <definedName name="__123Graph_DBERLGRAP" localSheetId="25" hidden="1">'[2]Time series'!#REF!</definedName>
    <definedName name="__123Graph_DBERLGRAP" hidden="1">'[4]Time series'!#REF!</definedName>
    <definedName name="__123Graph_DCATCH1" localSheetId="15" hidden="1">'[1]Time series'!#REF!</definedName>
    <definedName name="__123Graph_DCATCH1" localSheetId="17" hidden="1">'[1]Time series'!#REF!</definedName>
    <definedName name="__123Graph_DCATCH1" localSheetId="20" hidden="1">'[2]Time series'!#REF!</definedName>
    <definedName name="__123Graph_DCATCH1" localSheetId="31" hidden="1">'[2]Time series'!#REF!</definedName>
    <definedName name="__123Graph_DCATCH1" localSheetId="2" hidden="1">'[2]Time series'!#REF!</definedName>
    <definedName name="__123Graph_DCATCH1" localSheetId="33" hidden="1">'[2]Time series'!#REF!</definedName>
    <definedName name="__123Graph_DCATCH1" localSheetId="4" hidden="1">'[1]Time series'!#REF!</definedName>
    <definedName name="__123Graph_DCATCH1" localSheetId="7" hidden="1">'[2]Time series'!#REF!</definedName>
    <definedName name="__123Graph_DCATCH1" localSheetId="8" hidden="1">'[2]Time series'!#REF!</definedName>
    <definedName name="__123Graph_DCATCH1" localSheetId="3" hidden="1">'[3]Time series'!#REF!</definedName>
    <definedName name="__123Graph_DCATCH1" localSheetId="9" hidden="1">'[2]Time series'!#REF!</definedName>
    <definedName name="__123Graph_DCATCH1" localSheetId="26" hidden="1">'[2]Time series'!#REF!</definedName>
    <definedName name="__123Graph_DCATCH1" localSheetId="27" hidden="1">'[2]Time series'!#REF!</definedName>
    <definedName name="__123Graph_DCATCH1" localSheetId="28" hidden="1">'[2]Time series'!#REF!</definedName>
    <definedName name="__123Graph_DCATCH1" localSheetId="36" hidden="1">'[2]Time series'!#REF!</definedName>
    <definedName name="__123Graph_DCATCH1" localSheetId="38" hidden="1">'[2]Time series'!#REF!</definedName>
    <definedName name="__123Graph_DCATCH1" localSheetId="39" hidden="1">'[2]Time series'!#REF!</definedName>
    <definedName name="__123Graph_DCATCH1" localSheetId="10" hidden="1">'[2]Time series'!#REF!</definedName>
    <definedName name="__123Graph_DCATCH1" localSheetId="40" hidden="1">'[2]Time series'!#REF!</definedName>
    <definedName name="__123Graph_DCATCH1" localSheetId="18" hidden="1">'[4]Time series'!#REF!</definedName>
    <definedName name="__123Graph_DCATCH1" localSheetId="21" hidden="1">'[2]Time series'!#REF!</definedName>
    <definedName name="__123Graph_DCATCH1" localSheetId="22" hidden="1">'[2]Time series'!#REF!</definedName>
    <definedName name="__123Graph_DCATCH1" localSheetId="23" hidden="1">'[2]Time series'!#REF!</definedName>
    <definedName name="__123Graph_DCATCH1" localSheetId="24" hidden="1">'[2]Time series'!#REF!</definedName>
    <definedName name="__123Graph_DCATCH1" localSheetId="25" hidden="1">'[2]Time series'!#REF!</definedName>
    <definedName name="__123Graph_DCATCH1" hidden="1">'[4]Time series'!#REF!</definedName>
    <definedName name="__123Graph_DCONVERG1" localSheetId="15" hidden="1">'[1]Time series'!#REF!</definedName>
    <definedName name="__123Graph_DCONVERG1" localSheetId="17" hidden="1">'[1]Time series'!#REF!</definedName>
    <definedName name="__123Graph_DCONVERG1" localSheetId="20" hidden="1">'[2]Time series'!#REF!</definedName>
    <definedName name="__123Graph_DCONVERG1" localSheetId="31" hidden="1">'[2]Time series'!#REF!</definedName>
    <definedName name="__123Graph_DCONVERG1" localSheetId="2" hidden="1">'[2]Time series'!#REF!</definedName>
    <definedName name="__123Graph_DCONVERG1" localSheetId="33" hidden="1">'[2]Time series'!#REF!</definedName>
    <definedName name="__123Graph_DCONVERG1" localSheetId="4" hidden="1">'[1]Time series'!#REF!</definedName>
    <definedName name="__123Graph_DCONVERG1" localSheetId="7" hidden="1">'[2]Time series'!#REF!</definedName>
    <definedName name="__123Graph_DCONVERG1" localSheetId="8" hidden="1">'[2]Time series'!#REF!</definedName>
    <definedName name="__123Graph_DCONVERG1" localSheetId="3" hidden="1">'[3]Time series'!#REF!</definedName>
    <definedName name="__123Graph_DCONVERG1" localSheetId="9" hidden="1">'[2]Time series'!#REF!</definedName>
    <definedName name="__123Graph_DCONVERG1" localSheetId="26" hidden="1">'[2]Time series'!#REF!</definedName>
    <definedName name="__123Graph_DCONVERG1" localSheetId="27" hidden="1">'[2]Time series'!#REF!</definedName>
    <definedName name="__123Graph_DCONVERG1" localSheetId="28" hidden="1">'[2]Time series'!#REF!</definedName>
    <definedName name="__123Graph_DCONVERG1" localSheetId="36" hidden="1">'[2]Time series'!#REF!</definedName>
    <definedName name="__123Graph_DCONVERG1" localSheetId="38" hidden="1">'[2]Time series'!#REF!</definedName>
    <definedName name="__123Graph_DCONVERG1" localSheetId="39" hidden="1">'[2]Time series'!#REF!</definedName>
    <definedName name="__123Graph_DCONVERG1" localSheetId="10" hidden="1">'[2]Time series'!#REF!</definedName>
    <definedName name="__123Graph_DCONVERG1" localSheetId="40" hidden="1">'[2]Time series'!#REF!</definedName>
    <definedName name="__123Graph_DCONVERG1" localSheetId="18" hidden="1">'[4]Time series'!#REF!</definedName>
    <definedName name="__123Graph_DCONVERG1" localSheetId="21" hidden="1">'[2]Time series'!#REF!</definedName>
    <definedName name="__123Graph_DCONVERG1" localSheetId="22" hidden="1">'[2]Time series'!#REF!</definedName>
    <definedName name="__123Graph_DCONVERG1" localSheetId="23" hidden="1">'[2]Time series'!#REF!</definedName>
    <definedName name="__123Graph_DCONVERG1" localSheetId="24" hidden="1">'[2]Time series'!#REF!</definedName>
    <definedName name="__123Graph_DCONVERG1" localSheetId="25" hidden="1">'[2]Time series'!#REF!</definedName>
    <definedName name="__123Graph_DCONVERG1" hidden="1">'[4]Time series'!#REF!</definedName>
    <definedName name="__123Graph_DGRAPH41" localSheetId="15" hidden="1">'[1]Time series'!#REF!</definedName>
    <definedName name="__123Graph_DGRAPH41" localSheetId="17" hidden="1">'[1]Time series'!#REF!</definedName>
    <definedName name="__123Graph_DGRAPH41" localSheetId="20" hidden="1">'[2]Time series'!#REF!</definedName>
    <definedName name="__123Graph_DGRAPH41" localSheetId="31" hidden="1">'[2]Time series'!#REF!</definedName>
    <definedName name="__123Graph_DGRAPH41" localSheetId="2" hidden="1">'[2]Time series'!#REF!</definedName>
    <definedName name="__123Graph_DGRAPH41" localSheetId="33" hidden="1">'[2]Time series'!#REF!</definedName>
    <definedName name="__123Graph_DGRAPH41" localSheetId="4" hidden="1">'[1]Time series'!#REF!</definedName>
    <definedName name="__123Graph_DGRAPH41" localSheetId="7" hidden="1">'[2]Time series'!#REF!</definedName>
    <definedName name="__123Graph_DGRAPH41" localSheetId="8" hidden="1">'[2]Time series'!#REF!</definedName>
    <definedName name="__123Graph_DGRAPH41" localSheetId="3" hidden="1">'[3]Time series'!#REF!</definedName>
    <definedName name="__123Graph_DGRAPH41" localSheetId="9" hidden="1">'[2]Time series'!#REF!</definedName>
    <definedName name="__123Graph_DGRAPH41" localSheetId="26" hidden="1">'[2]Time series'!#REF!</definedName>
    <definedName name="__123Graph_DGRAPH41" localSheetId="27" hidden="1">'[2]Time series'!#REF!</definedName>
    <definedName name="__123Graph_DGRAPH41" localSheetId="28" hidden="1">'[2]Time series'!#REF!</definedName>
    <definedName name="__123Graph_DGRAPH41" localSheetId="36" hidden="1">'[2]Time series'!#REF!</definedName>
    <definedName name="__123Graph_DGRAPH41" localSheetId="38" hidden="1">'[2]Time series'!#REF!</definedName>
    <definedName name="__123Graph_DGRAPH41" localSheetId="39" hidden="1">'[2]Time series'!#REF!</definedName>
    <definedName name="__123Graph_DGRAPH41" localSheetId="10" hidden="1">'[2]Time series'!#REF!</definedName>
    <definedName name="__123Graph_DGRAPH41" localSheetId="40" hidden="1">'[2]Time series'!#REF!</definedName>
    <definedName name="__123Graph_DGRAPH41" localSheetId="18" hidden="1">'[4]Time series'!#REF!</definedName>
    <definedName name="__123Graph_DGRAPH41" localSheetId="21" hidden="1">'[2]Time series'!#REF!</definedName>
    <definedName name="__123Graph_DGRAPH41" localSheetId="22" hidden="1">'[2]Time series'!#REF!</definedName>
    <definedName name="__123Graph_DGRAPH41" localSheetId="23" hidden="1">'[2]Time series'!#REF!</definedName>
    <definedName name="__123Graph_DGRAPH41" localSheetId="24" hidden="1">'[2]Time series'!#REF!</definedName>
    <definedName name="__123Graph_DGRAPH41" localSheetId="25" hidden="1">'[2]Time series'!#REF!</definedName>
    <definedName name="__123Graph_DGRAPH41" hidden="1">'[4]Time series'!#REF!</definedName>
    <definedName name="__123Graph_DPERIA" localSheetId="15" hidden="1">'[1]Time series'!#REF!</definedName>
    <definedName name="__123Graph_DPERIA" localSheetId="17" hidden="1">'[1]Time series'!#REF!</definedName>
    <definedName name="__123Graph_DPERIA" localSheetId="20" hidden="1">'[2]Time series'!#REF!</definedName>
    <definedName name="__123Graph_DPERIA" localSheetId="31" hidden="1">'[2]Time series'!#REF!</definedName>
    <definedName name="__123Graph_DPERIA" localSheetId="2" hidden="1">'[2]Time series'!#REF!</definedName>
    <definedName name="__123Graph_DPERIA" localSheetId="33" hidden="1">'[2]Time series'!#REF!</definedName>
    <definedName name="__123Graph_DPERIA" localSheetId="4" hidden="1">'[1]Time series'!#REF!</definedName>
    <definedName name="__123Graph_DPERIA" localSheetId="7" hidden="1">'[2]Time series'!#REF!</definedName>
    <definedName name="__123Graph_DPERIA" localSheetId="8" hidden="1">'[2]Time series'!#REF!</definedName>
    <definedName name="__123Graph_DPERIA" localSheetId="3" hidden="1">'[3]Time series'!#REF!</definedName>
    <definedName name="__123Graph_DPERIA" localSheetId="9" hidden="1">'[2]Time series'!#REF!</definedName>
    <definedName name="__123Graph_DPERIA" localSheetId="26" hidden="1">'[2]Time series'!#REF!</definedName>
    <definedName name="__123Graph_DPERIA" localSheetId="27" hidden="1">'[2]Time series'!#REF!</definedName>
    <definedName name="__123Graph_DPERIA" localSheetId="28" hidden="1">'[2]Time series'!#REF!</definedName>
    <definedName name="__123Graph_DPERIA" localSheetId="36" hidden="1">'[2]Time series'!#REF!</definedName>
    <definedName name="__123Graph_DPERIA" localSheetId="38" hidden="1">'[2]Time series'!#REF!</definedName>
    <definedName name="__123Graph_DPERIA" localSheetId="39" hidden="1">'[2]Time series'!#REF!</definedName>
    <definedName name="__123Graph_DPERIA" localSheetId="10" hidden="1">'[2]Time series'!#REF!</definedName>
    <definedName name="__123Graph_DPERIA" localSheetId="40" hidden="1">'[2]Time series'!#REF!</definedName>
    <definedName name="__123Graph_DPERIA" localSheetId="18" hidden="1">'[4]Time series'!#REF!</definedName>
    <definedName name="__123Graph_DPERIA" localSheetId="21" hidden="1">'[2]Time series'!#REF!</definedName>
    <definedName name="__123Graph_DPERIA" localSheetId="22" hidden="1">'[2]Time series'!#REF!</definedName>
    <definedName name="__123Graph_DPERIA" localSheetId="23" hidden="1">'[2]Time series'!#REF!</definedName>
    <definedName name="__123Graph_DPERIA" localSheetId="24" hidden="1">'[2]Time series'!#REF!</definedName>
    <definedName name="__123Graph_DPERIA" localSheetId="25" hidden="1">'[2]Time series'!#REF!</definedName>
    <definedName name="__123Graph_DPERIA" hidden="1">'[4]Time series'!#REF!</definedName>
    <definedName name="__123Graph_DPERIB" localSheetId="15" hidden="1">'[1]Time series'!#REF!</definedName>
    <definedName name="__123Graph_DPERIB" localSheetId="17" hidden="1">'[1]Time series'!#REF!</definedName>
    <definedName name="__123Graph_DPERIB" localSheetId="20" hidden="1">'[2]Time series'!#REF!</definedName>
    <definedName name="__123Graph_DPERIB" localSheetId="31" hidden="1">'[2]Time series'!#REF!</definedName>
    <definedName name="__123Graph_DPERIB" localSheetId="2" hidden="1">'[2]Time series'!#REF!</definedName>
    <definedName name="__123Graph_DPERIB" localSheetId="33" hidden="1">'[2]Time series'!#REF!</definedName>
    <definedName name="__123Graph_DPERIB" localSheetId="4" hidden="1">'[1]Time series'!#REF!</definedName>
    <definedName name="__123Graph_DPERIB" localSheetId="7" hidden="1">'[2]Time series'!#REF!</definedName>
    <definedName name="__123Graph_DPERIB" localSheetId="8" hidden="1">'[2]Time series'!#REF!</definedName>
    <definedName name="__123Graph_DPERIB" localSheetId="3" hidden="1">'[3]Time series'!#REF!</definedName>
    <definedName name="__123Graph_DPERIB" localSheetId="9" hidden="1">'[2]Time series'!#REF!</definedName>
    <definedName name="__123Graph_DPERIB" localSheetId="26" hidden="1">'[2]Time series'!#REF!</definedName>
    <definedName name="__123Graph_DPERIB" localSheetId="27" hidden="1">'[2]Time series'!#REF!</definedName>
    <definedName name="__123Graph_DPERIB" localSheetId="28" hidden="1">'[2]Time series'!#REF!</definedName>
    <definedName name="__123Graph_DPERIB" localSheetId="36" hidden="1">'[2]Time series'!#REF!</definedName>
    <definedName name="__123Graph_DPERIB" localSheetId="38" hidden="1">'[2]Time series'!#REF!</definedName>
    <definedName name="__123Graph_DPERIB" localSheetId="39" hidden="1">'[2]Time series'!#REF!</definedName>
    <definedName name="__123Graph_DPERIB" localSheetId="10" hidden="1">'[2]Time series'!#REF!</definedName>
    <definedName name="__123Graph_DPERIB" localSheetId="40" hidden="1">'[2]Time series'!#REF!</definedName>
    <definedName name="__123Graph_DPERIB" localSheetId="18" hidden="1">'[4]Time series'!#REF!</definedName>
    <definedName name="__123Graph_DPERIB" localSheetId="21" hidden="1">'[2]Time series'!#REF!</definedName>
    <definedName name="__123Graph_DPERIB" localSheetId="22" hidden="1">'[2]Time series'!#REF!</definedName>
    <definedName name="__123Graph_DPERIB" localSheetId="23" hidden="1">'[2]Time series'!#REF!</definedName>
    <definedName name="__123Graph_DPERIB" localSheetId="24" hidden="1">'[2]Time series'!#REF!</definedName>
    <definedName name="__123Graph_DPERIB" localSheetId="25" hidden="1">'[2]Time series'!#REF!</definedName>
    <definedName name="__123Graph_DPERIB" hidden="1">'[4]Time series'!#REF!</definedName>
    <definedName name="__123Graph_DPRODABSC" localSheetId="15" hidden="1">'[1]Time series'!#REF!</definedName>
    <definedName name="__123Graph_DPRODABSC" localSheetId="17" hidden="1">'[1]Time series'!#REF!</definedName>
    <definedName name="__123Graph_DPRODABSC" localSheetId="20" hidden="1">'[2]Time series'!#REF!</definedName>
    <definedName name="__123Graph_DPRODABSC" localSheetId="31" hidden="1">'[2]Time series'!#REF!</definedName>
    <definedName name="__123Graph_DPRODABSC" localSheetId="2" hidden="1">'[2]Time series'!#REF!</definedName>
    <definedName name="__123Graph_DPRODABSC" localSheetId="33" hidden="1">'[2]Time series'!#REF!</definedName>
    <definedName name="__123Graph_DPRODABSC" localSheetId="4" hidden="1">'[1]Time series'!#REF!</definedName>
    <definedName name="__123Graph_DPRODABSC" localSheetId="7" hidden="1">'[2]Time series'!#REF!</definedName>
    <definedName name="__123Graph_DPRODABSC" localSheetId="8" hidden="1">'[2]Time series'!#REF!</definedName>
    <definedName name="__123Graph_DPRODABSC" localSheetId="3" hidden="1">'[3]Time series'!#REF!</definedName>
    <definedName name="__123Graph_DPRODABSC" localSheetId="9" hidden="1">'[2]Time series'!#REF!</definedName>
    <definedName name="__123Graph_DPRODABSC" localSheetId="26" hidden="1">'[2]Time series'!#REF!</definedName>
    <definedName name="__123Graph_DPRODABSC" localSheetId="27" hidden="1">'[2]Time series'!#REF!</definedName>
    <definedName name="__123Graph_DPRODABSC" localSheetId="28" hidden="1">'[2]Time series'!#REF!</definedName>
    <definedName name="__123Graph_DPRODABSC" localSheetId="36" hidden="1">'[2]Time series'!#REF!</definedName>
    <definedName name="__123Graph_DPRODABSC" localSheetId="38" hidden="1">'[2]Time series'!#REF!</definedName>
    <definedName name="__123Graph_DPRODABSC" localSheetId="39" hidden="1">'[2]Time series'!#REF!</definedName>
    <definedName name="__123Graph_DPRODABSC" localSheetId="10" hidden="1">'[2]Time series'!#REF!</definedName>
    <definedName name="__123Graph_DPRODABSC" localSheetId="40" hidden="1">'[2]Time series'!#REF!</definedName>
    <definedName name="__123Graph_DPRODABSC" localSheetId="18" hidden="1">'[4]Time series'!#REF!</definedName>
    <definedName name="__123Graph_DPRODABSC" localSheetId="21" hidden="1">'[2]Time series'!#REF!</definedName>
    <definedName name="__123Graph_DPRODABSC" localSheetId="22" hidden="1">'[2]Time series'!#REF!</definedName>
    <definedName name="__123Graph_DPRODABSC" localSheetId="23" hidden="1">'[2]Time series'!#REF!</definedName>
    <definedName name="__123Graph_DPRODABSC" localSheetId="24" hidden="1">'[2]Time series'!#REF!</definedName>
    <definedName name="__123Graph_DPRODABSC" localSheetId="25" hidden="1">'[2]Time series'!#REF!</definedName>
    <definedName name="__123Graph_DPRODABSC" hidden="1">'[4]Time series'!#REF!</definedName>
    <definedName name="__123Graph_DUTRECHT" localSheetId="15" hidden="1">'[1]Time series'!#REF!</definedName>
    <definedName name="__123Graph_DUTRECHT" localSheetId="17" hidden="1">'[1]Time series'!#REF!</definedName>
    <definedName name="__123Graph_DUTRECHT" localSheetId="20" hidden="1">'[2]Time series'!#REF!</definedName>
    <definedName name="__123Graph_DUTRECHT" localSheetId="31" hidden="1">'[2]Time series'!#REF!</definedName>
    <definedName name="__123Graph_DUTRECHT" localSheetId="2" hidden="1">'[2]Time series'!#REF!</definedName>
    <definedName name="__123Graph_DUTRECHT" localSheetId="33" hidden="1">'[2]Time series'!#REF!</definedName>
    <definedName name="__123Graph_DUTRECHT" localSheetId="4" hidden="1">'[1]Time series'!#REF!</definedName>
    <definedName name="__123Graph_DUTRECHT" localSheetId="7" hidden="1">'[2]Time series'!#REF!</definedName>
    <definedName name="__123Graph_DUTRECHT" localSheetId="8" hidden="1">'[2]Time series'!#REF!</definedName>
    <definedName name="__123Graph_DUTRECHT" localSheetId="3" hidden="1">'[3]Time series'!#REF!</definedName>
    <definedName name="__123Graph_DUTRECHT" localSheetId="9" hidden="1">'[2]Time series'!#REF!</definedName>
    <definedName name="__123Graph_DUTRECHT" localSheetId="26" hidden="1">'[2]Time series'!#REF!</definedName>
    <definedName name="__123Graph_DUTRECHT" localSheetId="27" hidden="1">'[2]Time series'!#REF!</definedName>
    <definedName name="__123Graph_DUTRECHT" localSheetId="28" hidden="1">'[2]Time series'!#REF!</definedName>
    <definedName name="__123Graph_DUTRECHT" localSheetId="36" hidden="1">'[2]Time series'!#REF!</definedName>
    <definedName name="__123Graph_DUTRECHT" localSheetId="38" hidden="1">'[2]Time series'!#REF!</definedName>
    <definedName name="__123Graph_DUTRECHT" localSheetId="39" hidden="1">'[2]Time series'!#REF!</definedName>
    <definedName name="__123Graph_DUTRECHT" localSheetId="10" hidden="1">'[2]Time series'!#REF!</definedName>
    <definedName name="__123Graph_DUTRECHT" localSheetId="40" hidden="1">'[2]Time series'!#REF!</definedName>
    <definedName name="__123Graph_DUTRECHT" localSheetId="18" hidden="1">'[4]Time series'!#REF!</definedName>
    <definedName name="__123Graph_DUTRECHT" localSheetId="21" hidden="1">'[2]Time series'!#REF!</definedName>
    <definedName name="__123Graph_DUTRECHT" localSheetId="22" hidden="1">'[2]Time series'!#REF!</definedName>
    <definedName name="__123Graph_DUTRECHT" localSheetId="23" hidden="1">'[2]Time series'!#REF!</definedName>
    <definedName name="__123Graph_DUTRECHT" localSheetId="24" hidden="1">'[2]Time series'!#REF!</definedName>
    <definedName name="__123Graph_DUTRECHT" localSheetId="25" hidden="1">'[2]Time series'!#REF!</definedName>
    <definedName name="__123Graph_DUTRECHT" hidden="1">'[4]Time series'!#REF!</definedName>
    <definedName name="__123Graph_EBERLGRAP" localSheetId="15" hidden="1">'[1]Time series'!#REF!</definedName>
    <definedName name="__123Graph_EBERLGRAP" localSheetId="17" hidden="1">'[1]Time series'!#REF!</definedName>
    <definedName name="__123Graph_EBERLGRAP" localSheetId="20" hidden="1">'[2]Time series'!#REF!</definedName>
    <definedName name="__123Graph_EBERLGRAP" localSheetId="31" hidden="1">'[2]Time series'!#REF!</definedName>
    <definedName name="__123Graph_EBERLGRAP" localSheetId="2" hidden="1">'[2]Time series'!#REF!</definedName>
    <definedName name="__123Graph_EBERLGRAP" localSheetId="33" hidden="1">'[2]Time series'!#REF!</definedName>
    <definedName name="__123Graph_EBERLGRAP" localSheetId="4" hidden="1">'[1]Time series'!#REF!</definedName>
    <definedName name="__123Graph_EBERLGRAP" localSheetId="7" hidden="1">'[2]Time series'!#REF!</definedName>
    <definedName name="__123Graph_EBERLGRAP" localSheetId="8" hidden="1">'[2]Time series'!#REF!</definedName>
    <definedName name="__123Graph_EBERLGRAP" localSheetId="3" hidden="1">'[3]Time series'!#REF!</definedName>
    <definedName name="__123Graph_EBERLGRAP" localSheetId="9" hidden="1">'[2]Time series'!#REF!</definedName>
    <definedName name="__123Graph_EBERLGRAP" localSheetId="26" hidden="1">'[2]Time series'!#REF!</definedName>
    <definedName name="__123Graph_EBERLGRAP" localSheetId="27" hidden="1">'[2]Time series'!#REF!</definedName>
    <definedName name="__123Graph_EBERLGRAP" localSheetId="28" hidden="1">'[2]Time series'!#REF!</definedName>
    <definedName name="__123Graph_EBERLGRAP" localSheetId="36" hidden="1">'[2]Time series'!#REF!</definedName>
    <definedName name="__123Graph_EBERLGRAP" localSheetId="38" hidden="1">'[2]Time series'!#REF!</definedName>
    <definedName name="__123Graph_EBERLGRAP" localSheetId="39" hidden="1">'[2]Time series'!#REF!</definedName>
    <definedName name="__123Graph_EBERLGRAP" localSheetId="10" hidden="1">'[2]Time series'!#REF!</definedName>
    <definedName name="__123Graph_EBERLGRAP" localSheetId="40" hidden="1">'[2]Time series'!#REF!</definedName>
    <definedName name="__123Graph_EBERLGRAP" localSheetId="18" hidden="1">'[4]Time series'!#REF!</definedName>
    <definedName name="__123Graph_EBERLGRAP" localSheetId="21" hidden="1">'[2]Time series'!#REF!</definedName>
    <definedName name="__123Graph_EBERLGRAP" localSheetId="22" hidden="1">'[2]Time series'!#REF!</definedName>
    <definedName name="__123Graph_EBERLGRAP" localSheetId="23" hidden="1">'[2]Time series'!#REF!</definedName>
    <definedName name="__123Graph_EBERLGRAP" localSheetId="24" hidden="1">'[2]Time series'!#REF!</definedName>
    <definedName name="__123Graph_EBERLGRAP" localSheetId="25" hidden="1">'[2]Time series'!#REF!</definedName>
    <definedName name="__123Graph_EBERLGRAP" hidden="1">'[4]Time series'!#REF!</definedName>
    <definedName name="__123Graph_ECONVERG1" localSheetId="15" hidden="1">'[1]Time series'!#REF!</definedName>
    <definedName name="__123Graph_ECONVERG1" localSheetId="17" hidden="1">'[1]Time series'!#REF!</definedName>
    <definedName name="__123Graph_ECONVERG1" localSheetId="20" hidden="1">'[2]Time series'!#REF!</definedName>
    <definedName name="__123Graph_ECONVERG1" localSheetId="31" hidden="1">'[2]Time series'!#REF!</definedName>
    <definedName name="__123Graph_ECONVERG1" localSheetId="2" hidden="1">'[2]Time series'!#REF!</definedName>
    <definedName name="__123Graph_ECONVERG1" localSheetId="33" hidden="1">'[2]Time series'!#REF!</definedName>
    <definedName name="__123Graph_ECONVERG1" localSheetId="4" hidden="1">'[1]Time series'!#REF!</definedName>
    <definedName name="__123Graph_ECONVERG1" localSheetId="7" hidden="1">'[2]Time series'!#REF!</definedName>
    <definedName name="__123Graph_ECONVERG1" localSheetId="8" hidden="1">'[2]Time series'!#REF!</definedName>
    <definedName name="__123Graph_ECONVERG1" localSheetId="3" hidden="1">'[3]Time series'!#REF!</definedName>
    <definedName name="__123Graph_ECONVERG1" localSheetId="9" hidden="1">'[2]Time series'!#REF!</definedName>
    <definedName name="__123Graph_ECONVERG1" localSheetId="26" hidden="1">'[2]Time series'!#REF!</definedName>
    <definedName name="__123Graph_ECONVERG1" localSheetId="27" hidden="1">'[2]Time series'!#REF!</definedName>
    <definedName name="__123Graph_ECONVERG1" localSheetId="28" hidden="1">'[2]Time series'!#REF!</definedName>
    <definedName name="__123Graph_ECONVERG1" localSheetId="36" hidden="1">'[2]Time series'!#REF!</definedName>
    <definedName name="__123Graph_ECONVERG1" localSheetId="38" hidden="1">'[2]Time series'!#REF!</definedName>
    <definedName name="__123Graph_ECONVERG1" localSheetId="39" hidden="1">'[2]Time series'!#REF!</definedName>
    <definedName name="__123Graph_ECONVERG1" localSheetId="10" hidden="1">'[2]Time series'!#REF!</definedName>
    <definedName name="__123Graph_ECONVERG1" localSheetId="40" hidden="1">'[2]Time series'!#REF!</definedName>
    <definedName name="__123Graph_ECONVERG1" localSheetId="18" hidden="1">'[4]Time series'!#REF!</definedName>
    <definedName name="__123Graph_ECONVERG1" localSheetId="21" hidden="1">'[2]Time series'!#REF!</definedName>
    <definedName name="__123Graph_ECONVERG1" localSheetId="22" hidden="1">'[2]Time series'!#REF!</definedName>
    <definedName name="__123Graph_ECONVERG1" localSheetId="23" hidden="1">'[2]Time series'!#REF!</definedName>
    <definedName name="__123Graph_ECONVERG1" localSheetId="24" hidden="1">'[2]Time series'!#REF!</definedName>
    <definedName name="__123Graph_ECONVERG1" localSheetId="25" hidden="1">'[2]Time series'!#REF!</definedName>
    <definedName name="__123Graph_ECONVERG1" hidden="1">'[4]Time series'!#REF!</definedName>
    <definedName name="__123Graph_EGRAPH41" localSheetId="15" hidden="1">'[1]Time series'!#REF!</definedName>
    <definedName name="__123Graph_EGRAPH41" localSheetId="17" hidden="1">'[1]Time series'!#REF!</definedName>
    <definedName name="__123Graph_EGRAPH41" localSheetId="20" hidden="1">'[2]Time series'!#REF!</definedName>
    <definedName name="__123Graph_EGRAPH41" localSheetId="31" hidden="1">'[2]Time series'!#REF!</definedName>
    <definedName name="__123Graph_EGRAPH41" localSheetId="2" hidden="1">'[2]Time series'!#REF!</definedName>
    <definedName name="__123Graph_EGRAPH41" localSheetId="33" hidden="1">'[2]Time series'!#REF!</definedName>
    <definedName name="__123Graph_EGRAPH41" localSheetId="4" hidden="1">'[1]Time series'!#REF!</definedName>
    <definedName name="__123Graph_EGRAPH41" localSheetId="7" hidden="1">'[2]Time series'!#REF!</definedName>
    <definedName name="__123Graph_EGRAPH41" localSheetId="8" hidden="1">'[2]Time series'!#REF!</definedName>
    <definedName name="__123Graph_EGRAPH41" localSheetId="3" hidden="1">'[3]Time series'!#REF!</definedName>
    <definedName name="__123Graph_EGRAPH41" localSheetId="9" hidden="1">'[2]Time series'!#REF!</definedName>
    <definedName name="__123Graph_EGRAPH41" localSheetId="26" hidden="1">'[2]Time series'!#REF!</definedName>
    <definedName name="__123Graph_EGRAPH41" localSheetId="27" hidden="1">'[2]Time series'!#REF!</definedName>
    <definedName name="__123Graph_EGRAPH41" localSheetId="28" hidden="1">'[2]Time series'!#REF!</definedName>
    <definedName name="__123Graph_EGRAPH41" localSheetId="36" hidden="1">'[2]Time series'!#REF!</definedName>
    <definedName name="__123Graph_EGRAPH41" localSheetId="38" hidden="1">'[2]Time series'!#REF!</definedName>
    <definedName name="__123Graph_EGRAPH41" localSheetId="39" hidden="1">'[2]Time series'!#REF!</definedName>
    <definedName name="__123Graph_EGRAPH41" localSheetId="10" hidden="1">'[2]Time series'!#REF!</definedName>
    <definedName name="__123Graph_EGRAPH41" localSheetId="40" hidden="1">'[2]Time series'!#REF!</definedName>
    <definedName name="__123Graph_EGRAPH41" localSheetId="18" hidden="1">'[4]Time series'!#REF!</definedName>
    <definedName name="__123Graph_EGRAPH41" localSheetId="21" hidden="1">'[2]Time series'!#REF!</definedName>
    <definedName name="__123Graph_EGRAPH41" localSheetId="22" hidden="1">'[2]Time series'!#REF!</definedName>
    <definedName name="__123Graph_EGRAPH41" localSheetId="23" hidden="1">'[2]Time series'!#REF!</definedName>
    <definedName name="__123Graph_EGRAPH41" localSheetId="24" hidden="1">'[2]Time series'!#REF!</definedName>
    <definedName name="__123Graph_EGRAPH41" localSheetId="25" hidden="1">'[2]Time series'!#REF!</definedName>
    <definedName name="__123Graph_EGRAPH41" hidden="1">'[4]Time series'!#REF!</definedName>
    <definedName name="__123Graph_EPERIA" localSheetId="15" hidden="1">'[1]Time series'!#REF!</definedName>
    <definedName name="__123Graph_EPERIA" localSheetId="17" hidden="1">'[1]Time series'!#REF!</definedName>
    <definedName name="__123Graph_EPERIA" localSheetId="20" hidden="1">'[2]Time series'!#REF!</definedName>
    <definedName name="__123Graph_EPERIA" localSheetId="31" hidden="1">'[2]Time series'!#REF!</definedName>
    <definedName name="__123Graph_EPERIA" localSheetId="2" hidden="1">'[2]Time series'!#REF!</definedName>
    <definedName name="__123Graph_EPERIA" localSheetId="33" hidden="1">'[2]Time series'!#REF!</definedName>
    <definedName name="__123Graph_EPERIA" localSheetId="4" hidden="1">'[1]Time series'!#REF!</definedName>
    <definedName name="__123Graph_EPERIA" localSheetId="7" hidden="1">'[2]Time series'!#REF!</definedName>
    <definedName name="__123Graph_EPERIA" localSheetId="8" hidden="1">'[2]Time series'!#REF!</definedName>
    <definedName name="__123Graph_EPERIA" localSheetId="3" hidden="1">'[3]Time series'!#REF!</definedName>
    <definedName name="__123Graph_EPERIA" localSheetId="9" hidden="1">'[2]Time series'!#REF!</definedName>
    <definedName name="__123Graph_EPERIA" localSheetId="26" hidden="1">'[2]Time series'!#REF!</definedName>
    <definedName name="__123Graph_EPERIA" localSheetId="27" hidden="1">'[2]Time series'!#REF!</definedName>
    <definedName name="__123Graph_EPERIA" localSheetId="28" hidden="1">'[2]Time series'!#REF!</definedName>
    <definedName name="__123Graph_EPERIA" localSheetId="36" hidden="1">'[2]Time series'!#REF!</definedName>
    <definedName name="__123Graph_EPERIA" localSheetId="38" hidden="1">'[2]Time series'!#REF!</definedName>
    <definedName name="__123Graph_EPERIA" localSheetId="39" hidden="1">'[2]Time series'!#REF!</definedName>
    <definedName name="__123Graph_EPERIA" localSheetId="10" hidden="1">'[2]Time series'!#REF!</definedName>
    <definedName name="__123Graph_EPERIA" localSheetId="40" hidden="1">'[2]Time series'!#REF!</definedName>
    <definedName name="__123Graph_EPERIA" localSheetId="18" hidden="1">'[4]Time series'!#REF!</definedName>
    <definedName name="__123Graph_EPERIA" localSheetId="21" hidden="1">'[2]Time series'!#REF!</definedName>
    <definedName name="__123Graph_EPERIA" localSheetId="22" hidden="1">'[2]Time series'!#REF!</definedName>
    <definedName name="__123Graph_EPERIA" localSheetId="23" hidden="1">'[2]Time series'!#REF!</definedName>
    <definedName name="__123Graph_EPERIA" localSheetId="24" hidden="1">'[2]Time series'!#REF!</definedName>
    <definedName name="__123Graph_EPERIA" localSheetId="25" hidden="1">'[2]Time series'!#REF!</definedName>
    <definedName name="__123Graph_EPERIA" hidden="1">'[4]Time series'!#REF!</definedName>
    <definedName name="__123Graph_EPRODABSC" localSheetId="15" hidden="1">'[1]Time series'!#REF!</definedName>
    <definedName name="__123Graph_EPRODABSC" localSheetId="17" hidden="1">'[1]Time series'!#REF!</definedName>
    <definedName name="__123Graph_EPRODABSC" localSheetId="20" hidden="1">'[2]Time series'!#REF!</definedName>
    <definedName name="__123Graph_EPRODABSC" localSheetId="31" hidden="1">'[2]Time series'!#REF!</definedName>
    <definedName name="__123Graph_EPRODABSC" localSheetId="2" hidden="1">'[2]Time series'!#REF!</definedName>
    <definedName name="__123Graph_EPRODABSC" localSheetId="33" hidden="1">'[2]Time series'!#REF!</definedName>
    <definedName name="__123Graph_EPRODABSC" localSheetId="4" hidden="1">'[1]Time series'!#REF!</definedName>
    <definedName name="__123Graph_EPRODABSC" localSheetId="7" hidden="1">'[2]Time series'!#REF!</definedName>
    <definedName name="__123Graph_EPRODABSC" localSheetId="8" hidden="1">'[2]Time series'!#REF!</definedName>
    <definedName name="__123Graph_EPRODABSC" localSheetId="3" hidden="1">'[3]Time series'!#REF!</definedName>
    <definedName name="__123Graph_EPRODABSC" localSheetId="9" hidden="1">'[2]Time series'!#REF!</definedName>
    <definedName name="__123Graph_EPRODABSC" localSheetId="26" hidden="1">'[2]Time series'!#REF!</definedName>
    <definedName name="__123Graph_EPRODABSC" localSheetId="27" hidden="1">'[2]Time series'!#REF!</definedName>
    <definedName name="__123Graph_EPRODABSC" localSheetId="28" hidden="1">'[2]Time series'!#REF!</definedName>
    <definedName name="__123Graph_EPRODABSC" localSheetId="36" hidden="1">'[2]Time series'!#REF!</definedName>
    <definedName name="__123Graph_EPRODABSC" localSheetId="38" hidden="1">'[2]Time series'!#REF!</definedName>
    <definedName name="__123Graph_EPRODABSC" localSheetId="39" hidden="1">'[2]Time series'!#REF!</definedName>
    <definedName name="__123Graph_EPRODABSC" localSheetId="10" hidden="1">'[2]Time series'!#REF!</definedName>
    <definedName name="__123Graph_EPRODABSC" localSheetId="40" hidden="1">'[2]Time series'!#REF!</definedName>
    <definedName name="__123Graph_EPRODABSC" localSheetId="18" hidden="1">'[4]Time series'!#REF!</definedName>
    <definedName name="__123Graph_EPRODABSC" localSheetId="21" hidden="1">'[2]Time series'!#REF!</definedName>
    <definedName name="__123Graph_EPRODABSC" localSheetId="22" hidden="1">'[2]Time series'!#REF!</definedName>
    <definedName name="__123Graph_EPRODABSC" localSheetId="23" hidden="1">'[2]Time series'!#REF!</definedName>
    <definedName name="__123Graph_EPRODABSC" localSheetId="24" hidden="1">'[2]Time series'!#REF!</definedName>
    <definedName name="__123Graph_EPRODABSC" localSheetId="25" hidden="1">'[2]Time series'!#REF!</definedName>
    <definedName name="__123Graph_EPRODABSC" hidden="1">'[4]Time series'!#REF!</definedName>
    <definedName name="__123Graph_F" localSheetId="15" hidden="1">[5]A11!#REF!</definedName>
    <definedName name="__123Graph_F" localSheetId="17" hidden="1">[5]A11!#REF!</definedName>
    <definedName name="__123Graph_F" localSheetId="20" hidden="1">[6]A11!#REF!</definedName>
    <definedName name="__123Graph_F" localSheetId="31" hidden="1">[6]A11!#REF!</definedName>
    <definedName name="__123Graph_F" localSheetId="2" hidden="1">[6]A11!#REF!</definedName>
    <definedName name="__123Graph_F" localSheetId="33" hidden="1">[6]A11!#REF!</definedName>
    <definedName name="__123Graph_F" localSheetId="4" hidden="1">[5]A11!#REF!</definedName>
    <definedName name="__123Graph_F" localSheetId="7" hidden="1">[6]A11!#REF!</definedName>
    <definedName name="__123Graph_F" localSheetId="8" hidden="1">[6]A11!#REF!</definedName>
    <definedName name="__123Graph_F" localSheetId="3" hidden="1">[7]A11!#REF!</definedName>
    <definedName name="__123Graph_F" localSheetId="9" hidden="1">[6]A11!#REF!</definedName>
    <definedName name="__123Graph_F" localSheetId="26" hidden="1">[6]A11!#REF!</definedName>
    <definedName name="__123Graph_F" localSheetId="27" hidden="1">[6]A11!#REF!</definedName>
    <definedName name="__123Graph_F" localSheetId="28" hidden="1">[6]A11!#REF!</definedName>
    <definedName name="__123Graph_F" localSheetId="36" hidden="1">[6]A11!#REF!</definedName>
    <definedName name="__123Graph_F" localSheetId="38" hidden="1">[6]A11!#REF!</definedName>
    <definedName name="__123Graph_F" localSheetId="39" hidden="1">[6]A11!#REF!</definedName>
    <definedName name="__123Graph_F" localSheetId="10" hidden="1">[6]A11!#REF!</definedName>
    <definedName name="__123Graph_F" localSheetId="40" hidden="1">[6]A11!#REF!</definedName>
    <definedName name="__123Graph_F" localSheetId="18" hidden="1">[8]A11!#REF!</definedName>
    <definedName name="__123Graph_F" localSheetId="21" hidden="1">[6]A11!#REF!</definedName>
    <definedName name="__123Graph_F" localSheetId="22" hidden="1">[6]A11!#REF!</definedName>
    <definedName name="__123Graph_F" localSheetId="23" hidden="1">[6]A11!#REF!</definedName>
    <definedName name="__123Graph_F" localSheetId="24" hidden="1">[6]A11!#REF!</definedName>
    <definedName name="__123Graph_F" localSheetId="25" hidden="1">[6]A11!#REF!</definedName>
    <definedName name="__123Graph_F" hidden="1">[8]A11!#REF!</definedName>
    <definedName name="__123Graph_FBERLGRAP" localSheetId="15" hidden="1">'[1]Time series'!#REF!</definedName>
    <definedName name="__123Graph_FBERLGRAP" localSheetId="17" hidden="1">'[1]Time series'!#REF!</definedName>
    <definedName name="__123Graph_FBERLGRAP" localSheetId="20" hidden="1">'[2]Time series'!#REF!</definedName>
    <definedName name="__123Graph_FBERLGRAP" localSheetId="31" hidden="1">'[2]Time series'!#REF!</definedName>
    <definedName name="__123Graph_FBERLGRAP" localSheetId="2" hidden="1">'[2]Time series'!#REF!</definedName>
    <definedName name="__123Graph_FBERLGRAP" localSheetId="33" hidden="1">'[2]Time series'!#REF!</definedName>
    <definedName name="__123Graph_FBERLGRAP" localSheetId="4" hidden="1">'[1]Time series'!#REF!</definedName>
    <definedName name="__123Graph_FBERLGRAP" localSheetId="7" hidden="1">'[2]Time series'!#REF!</definedName>
    <definedName name="__123Graph_FBERLGRAP" localSheetId="8" hidden="1">'[2]Time series'!#REF!</definedName>
    <definedName name="__123Graph_FBERLGRAP" localSheetId="3" hidden="1">'[3]Time series'!#REF!</definedName>
    <definedName name="__123Graph_FBERLGRAP" localSheetId="9" hidden="1">'[2]Time series'!#REF!</definedName>
    <definedName name="__123Graph_FBERLGRAP" localSheetId="26" hidden="1">'[2]Time series'!#REF!</definedName>
    <definedName name="__123Graph_FBERLGRAP" localSheetId="27" hidden="1">'[2]Time series'!#REF!</definedName>
    <definedName name="__123Graph_FBERLGRAP" localSheetId="28" hidden="1">'[2]Time series'!#REF!</definedName>
    <definedName name="__123Graph_FBERLGRAP" localSheetId="36" hidden="1">'[2]Time series'!#REF!</definedName>
    <definedName name="__123Graph_FBERLGRAP" localSheetId="38" hidden="1">'[2]Time series'!#REF!</definedName>
    <definedName name="__123Graph_FBERLGRAP" localSheetId="39" hidden="1">'[2]Time series'!#REF!</definedName>
    <definedName name="__123Graph_FBERLGRAP" localSheetId="10" hidden="1">'[2]Time series'!#REF!</definedName>
    <definedName name="__123Graph_FBERLGRAP" localSheetId="40" hidden="1">'[2]Time series'!#REF!</definedName>
    <definedName name="__123Graph_FBERLGRAP" localSheetId="18" hidden="1">'[4]Time series'!#REF!</definedName>
    <definedName name="__123Graph_FBERLGRAP" localSheetId="21" hidden="1">'[2]Time series'!#REF!</definedName>
    <definedName name="__123Graph_FBERLGRAP" localSheetId="22" hidden="1">'[2]Time series'!#REF!</definedName>
    <definedName name="__123Graph_FBERLGRAP" localSheetId="23" hidden="1">'[2]Time series'!#REF!</definedName>
    <definedName name="__123Graph_FBERLGRAP" localSheetId="24" hidden="1">'[2]Time series'!#REF!</definedName>
    <definedName name="__123Graph_FBERLGRAP" localSheetId="25" hidden="1">'[2]Time series'!#REF!</definedName>
    <definedName name="__123Graph_FBERLGRAP" hidden="1">'[4]Time series'!#REF!</definedName>
    <definedName name="__123Graph_FGRAPH41" localSheetId="15" hidden="1">'[1]Time series'!#REF!</definedName>
    <definedName name="__123Graph_FGRAPH41" localSheetId="17" hidden="1">'[1]Time series'!#REF!</definedName>
    <definedName name="__123Graph_FGRAPH41" localSheetId="20" hidden="1">'[2]Time series'!#REF!</definedName>
    <definedName name="__123Graph_FGRAPH41" localSheetId="31" hidden="1">'[2]Time series'!#REF!</definedName>
    <definedName name="__123Graph_FGRAPH41" localSheetId="2" hidden="1">'[2]Time series'!#REF!</definedName>
    <definedName name="__123Graph_FGRAPH41" localSheetId="33" hidden="1">'[2]Time series'!#REF!</definedName>
    <definedName name="__123Graph_FGRAPH41" localSheetId="4" hidden="1">'[1]Time series'!#REF!</definedName>
    <definedName name="__123Graph_FGRAPH41" localSheetId="7" hidden="1">'[2]Time series'!#REF!</definedName>
    <definedName name="__123Graph_FGRAPH41" localSheetId="8" hidden="1">'[2]Time series'!#REF!</definedName>
    <definedName name="__123Graph_FGRAPH41" localSheetId="3" hidden="1">'[3]Time series'!#REF!</definedName>
    <definedName name="__123Graph_FGRAPH41" localSheetId="9" hidden="1">'[2]Time series'!#REF!</definedName>
    <definedName name="__123Graph_FGRAPH41" localSheetId="26" hidden="1">'[2]Time series'!#REF!</definedName>
    <definedName name="__123Graph_FGRAPH41" localSheetId="27" hidden="1">'[2]Time series'!#REF!</definedName>
    <definedName name="__123Graph_FGRAPH41" localSheetId="28" hidden="1">'[2]Time series'!#REF!</definedName>
    <definedName name="__123Graph_FGRAPH41" localSheetId="36" hidden="1">'[2]Time series'!#REF!</definedName>
    <definedName name="__123Graph_FGRAPH41" localSheetId="38" hidden="1">'[2]Time series'!#REF!</definedName>
    <definedName name="__123Graph_FGRAPH41" localSheetId="39" hidden="1">'[2]Time series'!#REF!</definedName>
    <definedName name="__123Graph_FGRAPH41" localSheetId="10" hidden="1">'[2]Time series'!#REF!</definedName>
    <definedName name="__123Graph_FGRAPH41" localSheetId="40" hidden="1">'[2]Time series'!#REF!</definedName>
    <definedName name="__123Graph_FGRAPH41" localSheetId="18" hidden="1">'[4]Time series'!#REF!</definedName>
    <definedName name="__123Graph_FGRAPH41" localSheetId="21" hidden="1">'[2]Time series'!#REF!</definedName>
    <definedName name="__123Graph_FGRAPH41" localSheetId="22" hidden="1">'[2]Time series'!#REF!</definedName>
    <definedName name="__123Graph_FGRAPH41" localSheetId="23" hidden="1">'[2]Time series'!#REF!</definedName>
    <definedName name="__123Graph_FGRAPH41" localSheetId="24" hidden="1">'[2]Time series'!#REF!</definedName>
    <definedName name="__123Graph_FGRAPH41" localSheetId="25" hidden="1">'[2]Time series'!#REF!</definedName>
    <definedName name="__123Graph_FGRAPH41" hidden="1">'[4]Time series'!#REF!</definedName>
    <definedName name="__123Graph_FPRODABSC" localSheetId="15" hidden="1">'[1]Time series'!#REF!</definedName>
    <definedName name="__123Graph_FPRODABSC" localSheetId="17" hidden="1">'[1]Time series'!#REF!</definedName>
    <definedName name="__123Graph_FPRODABSC" localSheetId="20" hidden="1">'[2]Time series'!#REF!</definedName>
    <definedName name="__123Graph_FPRODABSC" localSheetId="31" hidden="1">'[2]Time series'!#REF!</definedName>
    <definedName name="__123Graph_FPRODABSC" localSheetId="2" hidden="1">'[2]Time series'!#REF!</definedName>
    <definedName name="__123Graph_FPRODABSC" localSheetId="33" hidden="1">'[2]Time series'!#REF!</definedName>
    <definedName name="__123Graph_FPRODABSC" localSheetId="4" hidden="1">'[1]Time series'!#REF!</definedName>
    <definedName name="__123Graph_FPRODABSC" localSheetId="7" hidden="1">'[2]Time series'!#REF!</definedName>
    <definedName name="__123Graph_FPRODABSC" localSheetId="8" hidden="1">'[2]Time series'!#REF!</definedName>
    <definedName name="__123Graph_FPRODABSC" localSheetId="3" hidden="1">'[3]Time series'!#REF!</definedName>
    <definedName name="__123Graph_FPRODABSC" localSheetId="9" hidden="1">'[2]Time series'!#REF!</definedName>
    <definedName name="__123Graph_FPRODABSC" localSheetId="26" hidden="1">'[2]Time series'!#REF!</definedName>
    <definedName name="__123Graph_FPRODABSC" localSheetId="27" hidden="1">'[2]Time series'!#REF!</definedName>
    <definedName name="__123Graph_FPRODABSC" localSheetId="28" hidden="1">'[2]Time series'!#REF!</definedName>
    <definedName name="__123Graph_FPRODABSC" localSheetId="36" hidden="1">'[2]Time series'!#REF!</definedName>
    <definedName name="__123Graph_FPRODABSC" localSheetId="38" hidden="1">'[2]Time series'!#REF!</definedName>
    <definedName name="__123Graph_FPRODABSC" localSheetId="39" hidden="1">'[2]Time series'!#REF!</definedName>
    <definedName name="__123Graph_FPRODABSC" localSheetId="10" hidden="1">'[2]Time series'!#REF!</definedName>
    <definedName name="__123Graph_FPRODABSC" localSheetId="40" hidden="1">'[2]Time series'!#REF!</definedName>
    <definedName name="__123Graph_FPRODABSC" localSheetId="18" hidden="1">'[4]Time series'!#REF!</definedName>
    <definedName name="__123Graph_FPRODABSC" localSheetId="21" hidden="1">'[2]Time series'!#REF!</definedName>
    <definedName name="__123Graph_FPRODABSC" localSheetId="22" hidden="1">'[2]Time series'!#REF!</definedName>
    <definedName name="__123Graph_FPRODABSC" localSheetId="23" hidden="1">'[2]Time series'!#REF!</definedName>
    <definedName name="__123Graph_FPRODABSC" localSheetId="24" hidden="1">'[2]Time series'!#REF!</definedName>
    <definedName name="__123Graph_FPRODABSC" localSheetId="25" hidden="1">'[2]Time series'!#REF!</definedName>
    <definedName name="__123Graph_FPRODABSC" hidden="1">'[4]Time series'!#REF!</definedName>
    <definedName name="__AD1">#REF!</definedName>
    <definedName name="__D3">#REF!</definedName>
    <definedName name="__DAT1">#REF!</definedName>
    <definedName name="__DAT10">#REF!</definedName>
    <definedName name="__DAT11">#REF!</definedName>
    <definedName name="__DAT12">'[9]C. PENSION'!#REF!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T1">#REF!</definedName>
    <definedName name="__T2">#REF!</definedName>
    <definedName name="__T5">#REF!</definedName>
    <definedName name="_1__123Graph_ADEV_EMPL" localSheetId="15" hidden="1">'[10]Time series'!#REF!</definedName>
    <definedName name="_1__123Graph_ADEV_EMPL" localSheetId="17" hidden="1">'[10]Time series'!#REF!</definedName>
    <definedName name="_1__123Graph_ADEV_EMPL" localSheetId="20" hidden="1">'[11]Time series'!#REF!</definedName>
    <definedName name="_1__123Graph_ADEV_EMPL" localSheetId="31" hidden="1">'[11]Time series'!#REF!</definedName>
    <definedName name="_1__123Graph_ADEV_EMPL" localSheetId="2" hidden="1">'[11]Time series'!#REF!</definedName>
    <definedName name="_1__123Graph_ADEV_EMPL" localSheetId="33" hidden="1">'[11]Time series'!#REF!</definedName>
    <definedName name="_1__123Graph_ADEV_EMPL" localSheetId="4" hidden="1">'[10]Time series'!#REF!</definedName>
    <definedName name="_1__123Graph_ADEV_EMPL" localSheetId="7" hidden="1">'[11]Time series'!#REF!</definedName>
    <definedName name="_1__123Graph_ADEV_EMPL" localSheetId="8" hidden="1">'[11]Time series'!#REF!</definedName>
    <definedName name="_1__123Graph_ADEV_EMPL" localSheetId="3" hidden="1">'[12]Time series'!#REF!</definedName>
    <definedName name="_1__123Graph_ADEV_EMPL" localSheetId="9" hidden="1">'[11]Time series'!#REF!</definedName>
    <definedName name="_1__123Graph_ADEV_EMPL" localSheetId="26" hidden="1">'[11]Time series'!#REF!</definedName>
    <definedName name="_1__123Graph_ADEV_EMPL" localSheetId="27" hidden="1">'[11]Time series'!#REF!</definedName>
    <definedName name="_1__123Graph_ADEV_EMPL" localSheetId="28" hidden="1">'[11]Time series'!#REF!</definedName>
    <definedName name="_1__123Graph_ADEV_EMPL" localSheetId="36" hidden="1">'[11]Time series'!#REF!</definedName>
    <definedName name="_1__123Graph_ADEV_EMPL" localSheetId="38" hidden="1">'[11]Time series'!#REF!</definedName>
    <definedName name="_1__123Graph_ADEV_EMPL" localSheetId="39" hidden="1">'[11]Time series'!#REF!</definedName>
    <definedName name="_1__123Graph_ADEV_EMPL" localSheetId="10" hidden="1">'[11]Time series'!#REF!</definedName>
    <definedName name="_1__123Graph_ADEV_EMPL" localSheetId="40" hidden="1">'[11]Time series'!#REF!</definedName>
    <definedName name="_1__123Graph_ADEV_EMPL" localSheetId="18" hidden="1">'[13]Time series'!#REF!</definedName>
    <definedName name="_1__123Graph_ADEV_EMPL" localSheetId="21" hidden="1">'[11]Time series'!#REF!</definedName>
    <definedName name="_1__123Graph_ADEV_EMPL" localSheetId="22" hidden="1">'[11]Time series'!#REF!</definedName>
    <definedName name="_1__123Graph_ADEV_EMPL" localSheetId="23" hidden="1">'[11]Time series'!#REF!</definedName>
    <definedName name="_1__123Graph_ADEV_EMPL" localSheetId="24" hidden="1">'[11]Time series'!#REF!</definedName>
    <definedName name="_1__123Graph_ADEV_EMPL" localSheetId="25" hidden="1">'[11]Time series'!#REF!</definedName>
    <definedName name="_1__123Graph_ADEV_EMPL" hidden="1">'[13]Time series'!#REF!</definedName>
    <definedName name="_102__123Graph_C_CURRENT_7" localSheetId="15" hidden="1">[5]A11!#REF!</definedName>
    <definedName name="_102__123Graph_C_CURRENT_7" localSheetId="17" hidden="1">[5]A11!#REF!</definedName>
    <definedName name="_102__123Graph_C_CURRENT_7" localSheetId="20" hidden="1">[6]A11!#REF!</definedName>
    <definedName name="_102__123Graph_C_CURRENT_7" localSheetId="31" hidden="1">[6]A11!#REF!</definedName>
    <definedName name="_102__123Graph_C_CURRENT_7" localSheetId="2" hidden="1">[6]A11!#REF!</definedName>
    <definedName name="_102__123Graph_C_CURRENT_7" localSheetId="33" hidden="1">[6]A11!#REF!</definedName>
    <definedName name="_102__123Graph_C_CURRENT_7" localSheetId="4" hidden="1">[5]A11!#REF!</definedName>
    <definedName name="_102__123Graph_C_CURRENT_7" localSheetId="7" hidden="1">[6]A11!#REF!</definedName>
    <definedName name="_102__123Graph_C_CURRENT_7" localSheetId="8" hidden="1">[6]A11!#REF!</definedName>
    <definedName name="_102__123Graph_C_CURRENT_7" localSheetId="3" hidden="1">[7]A11!#REF!</definedName>
    <definedName name="_102__123Graph_C_CURRENT_7" localSheetId="9" hidden="1">[6]A11!#REF!</definedName>
    <definedName name="_102__123Graph_C_CURRENT_7" localSheetId="26" hidden="1">[6]A11!#REF!</definedName>
    <definedName name="_102__123Graph_C_CURRENT_7" localSheetId="27" hidden="1">[6]A11!#REF!</definedName>
    <definedName name="_102__123Graph_C_CURRENT_7" localSheetId="28" hidden="1">[6]A11!#REF!</definedName>
    <definedName name="_102__123Graph_C_CURRENT_7" localSheetId="36" hidden="1">[6]A11!#REF!</definedName>
    <definedName name="_102__123Graph_C_CURRENT_7" localSheetId="38" hidden="1">[6]A11!#REF!</definedName>
    <definedName name="_102__123Graph_C_CURRENT_7" localSheetId="39" hidden="1">[6]A11!#REF!</definedName>
    <definedName name="_102__123Graph_C_CURRENT_7" localSheetId="10" hidden="1">[6]A11!#REF!</definedName>
    <definedName name="_102__123Graph_C_CURRENT_7" localSheetId="40" hidden="1">[6]A11!#REF!</definedName>
    <definedName name="_102__123Graph_C_CURRENT_7" localSheetId="18" hidden="1">[8]A11!#REF!</definedName>
    <definedName name="_102__123Graph_C_CURRENT_7" localSheetId="21" hidden="1">[6]A11!#REF!</definedName>
    <definedName name="_102__123Graph_C_CURRENT_7" localSheetId="22" hidden="1">[6]A11!#REF!</definedName>
    <definedName name="_102__123Graph_C_CURRENT_7" localSheetId="23" hidden="1">[6]A11!#REF!</definedName>
    <definedName name="_102__123Graph_C_CURRENT_7" localSheetId="24" hidden="1">[6]A11!#REF!</definedName>
    <definedName name="_102__123Graph_C_CURRENT_7" localSheetId="25" hidden="1">[6]A11!#REF!</definedName>
    <definedName name="_102__123Graph_C_CURRENT_7" hidden="1">[8]A11!#REF!</definedName>
    <definedName name="_105__123Graph_C_CURRENT_8" localSheetId="15" hidden="1">[5]A11!#REF!</definedName>
    <definedName name="_105__123Graph_C_CURRENT_8" localSheetId="17" hidden="1">[5]A11!#REF!</definedName>
    <definedName name="_105__123Graph_C_CURRENT_8" localSheetId="20" hidden="1">[6]A11!#REF!</definedName>
    <definedName name="_105__123Graph_C_CURRENT_8" localSheetId="31" hidden="1">[6]A11!#REF!</definedName>
    <definedName name="_105__123Graph_C_CURRENT_8" localSheetId="2" hidden="1">[6]A11!#REF!</definedName>
    <definedName name="_105__123Graph_C_CURRENT_8" localSheetId="33" hidden="1">[6]A11!#REF!</definedName>
    <definedName name="_105__123Graph_C_CURRENT_8" localSheetId="4" hidden="1">[5]A11!#REF!</definedName>
    <definedName name="_105__123Graph_C_CURRENT_8" localSheetId="7" hidden="1">[6]A11!#REF!</definedName>
    <definedName name="_105__123Graph_C_CURRENT_8" localSheetId="8" hidden="1">[6]A11!#REF!</definedName>
    <definedName name="_105__123Graph_C_CURRENT_8" localSheetId="3" hidden="1">[7]A11!#REF!</definedName>
    <definedName name="_105__123Graph_C_CURRENT_8" localSheetId="9" hidden="1">[6]A11!#REF!</definedName>
    <definedName name="_105__123Graph_C_CURRENT_8" localSheetId="26" hidden="1">[6]A11!#REF!</definedName>
    <definedName name="_105__123Graph_C_CURRENT_8" localSheetId="27" hidden="1">[6]A11!#REF!</definedName>
    <definedName name="_105__123Graph_C_CURRENT_8" localSheetId="28" hidden="1">[6]A11!#REF!</definedName>
    <definedName name="_105__123Graph_C_CURRENT_8" localSheetId="36" hidden="1">[6]A11!#REF!</definedName>
    <definedName name="_105__123Graph_C_CURRENT_8" localSheetId="38" hidden="1">[6]A11!#REF!</definedName>
    <definedName name="_105__123Graph_C_CURRENT_8" localSheetId="39" hidden="1">[6]A11!#REF!</definedName>
    <definedName name="_105__123Graph_C_CURRENT_8" localSheetId="10" hidden="1">[6]A11!#REF!</definedName>
    <definedName name="_105__123Graph_C_CURRENT_8" localSheetId="40" hidden="1">[6]A11!#REF!</definedName>
    <definedName name="_105__123Graph_C_CURRENT_8" localSheetId="18" hidden="1">[8]A11!#REF!</definedName>
    <definedName name="_105__123Graph_C_CURRENT_8" localSheetId="21" hidden="1">[6]A11!#REF!</definedName>
    <definedName name="_105__123Graph_C_CURRENT_8" localSheetId="22" hidden="1">[6]A11!#REF!</definedName>
    <definedName name="_105__123Graph_C_CURRENT_8" localSheetId="23" hidden="1">[6]A11!#REF!</definedName>
    <definedName name="_105__123Graph_C_CURRENT_8" localSheetId="24" hidden="1">[6]A11!#REF!</definedName>
    <definedName name="_105__123Graph_C_CURRENT_8" localSheetId="25" hidden="1">[6]A11!#REF!</definedName>
    <definedName name="_105__123Graph_C_CURRENT_8" hidden="1">[8]A11!#REF!</definedName>
    <definedName name="_108__123Graph_C_CURRENT_9" localSheetId="15" hidden="1">[5]A11!#REF!</definedName>
    <definedName name="_108__123Graph_C_CURRENT_9" localSheetId="17" hidden="1">[5]A11!#REF!</definedName>
    <definedName name="_108__123Graph_C_CURRENT_9" localSheetId="20" hidden="1">[6]A11!#REF!</definedName>
    <definedName name="_108__123Graph_C_CURRENT_9" localSheetId="31" hidden="1">[6]A11!#REF!</definedName>
    <definedName name="_108__123Graph_C_CURRENT_9" localSheetId="2" hidden="1">[6]A11!#REF!</definedName>
    <definedName name="_108__123Graph_C_CURRENT_9" localSheetId="33" hidden="1">[6]A11!#REF!</definedName>
    <definedName name="_108__123Graph_C_CURRENT_9" localSheetId="4" hidden="1">[5]A11!#REF!</definedName>
    <definedName name="_108__123Graph_C_CURRENT_9" localSheetId="7" hidden="1">[6]A11!#REF!</definedName>
    <definedName name="_108__123Graph_C_CURRENT_9" localSheetId="8" hidden="1">[6]A11!#REF!</definedName>
    <definedName name="_108__123Graph_C_CURRENT_9" localSheetId="3" hidden="1">[7]A11!#REF!</definedName>
    <definedName name="_108__123Graph_C_CURRENT_9" localSheetId="9" hidden="1">[6]A11!#REF!</definedName>
    <definedName name="_108__123Graph_C_CURRENT_9" localSheetId="26" hidden="1">[6]A11!#REF!</definedName>
    <definedName name="_108__123Graph_C_CURRENT_9" localSheetId="27" hidden="1">[6]A11!#REF!</definedName>
    <definedName name="_108__123Graph_C_CURRENT_9" localSheetId="28" hidden="1">[6]A11!#REF!</definedName>
    <definedName name="_108__123Graph_C_CURRENT_9" localSheetId="36" hidden="1">[6]A11!#REF!</definedName>
    <definedName name="_108__123Graph_C_CURRENT_9" localSheetId="38" hidden="1">[6]A11!#REF!</definedName>
    <definedName name="_108__123Graph_C_CURRENT_9" localSheetId="39" hidden="1">[6]A11!#REF!</definedName>
    <definedName name="_108__123Graph_C_CURRENT_9" localSheetId="10" hidden="1">[6]A11!#REF!</definedName>
    <definedName name="_108__123Graph_C_CURRENT_9" localSheetId="40" hidden="1">[6]A11!#REF!</definedName>
    <definedName name="_108__123Graph_C_CURRENT_9" localSheetId="18" hidden="1">[8]A11!#REF!</definedName>
    <definedName name="_108__123Graph_C_CURRENT_9" localSheetId="21" hidden="1">[6]A11!#REF!</definedName>
    <definedName name="_108__123Graph_C_CURRENT_9" localSheetId="22" hidden="1">[6]A11!#REF!</definedName>
    <definedName name="_108__123Graph_C_CURRENT_9" localSheetId="23" hidden="1">[6]A11!#REF!</definedName>
    <definedName name="_108__123Graph_C_CURRENT_9" localSheetId="24" hidden="1">[6]A11!#REF!</definedName>
    <definedName name="_108__123Graph_C_CURRENT_9" localSheetId="25" hidden="1">[6]A11!#REF!</definedName>
    <definedName name="_108__123Graph_C_CURRENT_9" hidden="1">[8]A11!#REF!</definedName>
    <definedName name="_111__123Graph_CDEV_EMPL" localSheetId="15" hidden="1">'[1]Time series'!#REF!</definedName>
    <definedName name="_111__123Graph_CDEV_EMPL" localSheetId="17" hidden="1">'[1]Time series'!#REF!</definedName>
    <definedName name="_111__123Graph_CDEV_EMPL" localSheetId="20" hidden="1">'[2]Time series'!#REF!</definedName>
    <definedName name="_111__123Graph_CDEV_EMPL" localSheetId="31" hidden="1">'[2]Time series'!#REF!</definedName>
    <definedName name="_111__123Graph_CDEV_EMPL" localSheetId="2" hidden="1">'[2]Time series'!#REF!</definedName>
    <definedName name="_111__123Graph_CDEV_EMPL" localSheetId="33" hidden="1">'[2]Time series'!#REF!</definedName>
    <definedName name="_111__123Graph_CDEV_EMPL" localSheetId="4" hidden="1">'[1]Time series'!#REF!</definedName>
    <definedName name="_111__123Graph_CDEV_EMPL" localSheetId="7" hidden="1">'[2]Time series'!#REF!</definedName>
    <definedName name="_111__123Graph_CDEV_EMPL" localSheetId="8" hidden="1">'[2]Time series'!#REF!</definedName>
    <definedName name="_111__123Graph_CDEV_EMPL" localSheetId="3" hidden="1">'[3]Time series'!#REF!</definedName>
    <definedName name="_111__123Graph_CDEV_EMPL" localSheetId="9" hidden="1">'[2]Time series'!#REF!</definedName>
    <definedName name="_111__123Graph_CDEV_EMPL" localSheetId="26" hidden="1">'[2]Time series'!#REF!</definedName>
    <definedName name="_111__123Graph_CDEV_EMPL" localSheetId="27" hidden="1">'[2]Time series'!#REF!</definedName>
    <definedName name="_111__123Graph_CDEV_EMPL" localSheetId="28" hidden="1">'[2]Time series'!#REF!</definedName>
    <definedName name="_111__123Graph_CDEV_EMPL" localSheetId="36" hidden="1">'[2]Time series'!#REF!</definedName>
    <definedName name="_111__123Graph_CDEV_EMPL" localSheetId="38" hidden="1">'[2]Time series'!#REF!</definedName>
    <definedName name="_111__123Graph_CDEV_EMPL" localSheetId="39" hidden="1">'[2]Time series'!#REF!</definedName>
    <definedName name="_111__123Graph_CDEV_EMPL" localSheetId="10" hidden="1">'[2]Time series'!#REF!</definedName>
    <definedName name="_111__123Graph_CDEV_EMPL" localSheetId="40" hidden="1">'[2]Time series'!#REF!</definedName>
    <definedName name="_111__123Graph_CDEV_EMPL" localSheetId="18" hidden="1">'[4]Time series'!#REF!</definedName>
    <definedName name="_111__123Graph_CDEV_EMPL" localSheetId="21" hidden="1">'[2]Time series'!#REF!</definedName>
    <definedName name="_111__123Graph_CDEV_EMPL" localSheetId="22" hidden="1">'[2]Time series'!#REF!</definedName>
    <definedName name="_111__123Graph_CDEV_EMPL" localSheetId="23" hidden="1">'[2]Time series'!#REF!</definedName>
    <definedName name="_111__123Graph_CDEV_EMPL" localSheetId="24" hidden="1">'[2]Time series'!#REF!</definedName>
    <definedName name="_111__123Graph_CDEV_EMPL" localSheetId="25" hidden="1">'[2]Time series'!#REF!</definedName>
    <definedName name="_111__123Graph_CDEV_EMPL" hidden="1">'[4]Time series'!#REF!</definedName>
    <definedName name="_114__123Graph_CSWE_EMPL" localSheetId="15" hidden="1">'[1]Time series'!#REF!</definedName>
    <definedName name="_114__123Graph_CSWE_EMPL" localSheetId="17" hidden="1">'[1]Time series'!#REF!</definedName>
    <definedName name="_114__123Graph_CSWE_EMPL" localSheetId="20" hidden="1">'[2]Time series'!#REF!</definedName>
    <definedName name="_114__123Graph_CSWE_EMPL" localSheetId="31" hidden="1">'[2]Time series'!#REF!</definedName>
    <definedName name="_114__123Graph_CSWE_EMPL" localSheetId="2" hidden="1">'[2]Time series'!#REF!</definedName>
    <definedName name="_114__123Graph_CSWE_EMPL" localSheetId="33" hidden="1">'[2]Time series'!#REF!</definedName>
    <definedName name="_114__123Graph_CSWE_EMPL" localSheetId="4" hidden="1">'[1]Time series'!#REF!</definedName>
    <definedName name="_114__123Graph_CSWE_EMPL" localSheetId="7" hidden="1">'[2]Time series'!#REF!</definedName>
    <definedName name="_114__123Graph_CSWE_EMPL" localSheetId="8" hidden="1">'[2]Time series'!#REF!</definedName>
    <definedName name="_114__123Graph_CSWE_EMPL" localSheetId="3" hidden="1">'[3]Time series'!#REF!</definedName>
    <definedName name="_114__123Graph_CSWE_EMPL" localSheetId="9" hidden="1">'[2]Time series'!#REF!</definedName>
    <definedName name="_114__123Graph_CSWE_EMPL" localSheetId="26" hidden="1">'[2]Time series'!#REF!</definedName>
    <definedName name="_114__123Graph_CSWE_EMPL" localSheetId="27" hidden="1">'[2]Time series'!#REF!</definedName>
    <definedName name="_114__123Graph_CSWE_EMPL" localSheetId="28" hidden="1">'[2]Time series'!#REF!</definedName>
    <definedName name="_114__123Graph_CSWE_EMPL" localSheetId="36" hidden="1">'[2]Time series'!#REF!</definedName>
    <definedName name="_114__123Graph_CSWE_EMPL" localSheetId="38" hidden="1">'[2]Time series'!#REF!</definedName>
    <definedName name="_114__123Graph_CSWE_EMPL" localSheetId="39" hidden="1">'[2]Time series'!#REF!</definedName>
    <definedName name="_114__123Graph_CSWE_EMPL" localSheetId="10" hidden="1">'[2]Time series'!#REF!</definedName>
    <definedName name="_114__123Graph_CSWE_EMPL" localSheetId="40" hidden="1">'[2]Time series'!#REF!</definedName>
    <definedName name="_114__123Graph_CSWE_EMPL" localSheetId="18" hidden="1">'[4]Time series'!#REF!</definedName>
    <definedName name="_114__123Graph_CSWE_EMPL" localSheetId="21" hidden="1">'[2]Time series'!#REF!</definedName>
    <definedName name="_114__123Graph_CSWE_EMPL" localSheetId="22" hidden="1">'[2]Time series'!#REF!</definedName>
    <definedName name="_114__123Graph_CSWE_EMPL" localSheetId="23" hidden="1">'[2]Time series'!#REF!</definedName>
    <definedName name="_114__123Graph_CSWE_EMPL" localSheetId="24" hidden="1">'[2]Time series'!#REF!</definedName>
    <definedName name="_114__123Graph_CSWE_EMPL" localSheetId="25" hidden="1">'[2]Time series'!#REF!</definedName>
    <definedName name="_114__123Graph_CSWE_EMPL" hidden="1">'[4]Time series'!#REF!</definedName>
    <definedName name="_117__123Graph_D_CURRENT" localSheetId="15" hidden="1">[5]A11!#REF!</definedName>
    <definedName name="_117__123Graph_D_CURRENT" localSheetId="17" hidden="1">[5]A11!#REF!</definedName>
    <definedName name="_117__123Graph_D_CURRENT" localSheetId="20" hidden="1">[6]A11!#REF!</definedName>
    <definedName name="_117__123Graph_D_CURRENT" localSheetId="31" hidden="1">[6]A11!#REF!</definedName>
    <definedName name="_117__123Graph_D_CURRENT" localSheetId="2" hidden="1">[6]A11!#REF!</definedName>
    <definedName name="_117__123Graph_D_CURRENT" localSheetId="33" hidden="1">[6]A11!#REF!</definedName>
    <definedName name="_117__123Graph_D_CURRENT" localSheetId="4" hidden="1">[5]A11!#REF!</definedName>
    <definedName name="_117__123Graph_D_CURRENT" localSheetId="7" hidden="1">[6]A11!#REF!</definedName>
    <definedName name="_117__123Graph_D_CURRENT" localSheetId="8" hidden="1">[6]A11!#REF!</definedName>
    <definedName name="_117__123Graph_D_CURRENT" localSheetId="3" hidden="1">[7]A11!#REF!</definedName>
    <definedName name="_117__123Graph_D_CURRENT" localSheetId="9" hidden="1">[6]A11!#REF!</definedName>
    <definedName name="_117__123Graph_D_CURRENT" localSheetId="26" hidden="1">[6]A11!#REF!</definedName>
    <definedName name="_117__123Graph_D_CURRENT" localSheetId="27" hidden="1">[6]A11!#REF!</definedName>
    <definedName name="_117__123Graph_D_CURRENT" localSheetId="28" hidden="1">[6]A11!#REF!</definedName>
    <definedName name="_117__123Graph_D_CURRENT" localSheetId="36" hidden="1">[6]A11!#REF!</definedName>
    <definedName name="_117__123Graph_D_CURRENT" localSheetId="38" hidden="1">[6]A11!#REF!</definedName>
    <definedName name="_117__123Graph_D_CURRENT" localSheetId="39" hidden="1">[6]A11!#REF!</definedName>
    <definedName name="_117__123Graph_D_CURRENT" localSheetId="10" hidden="1">[6]A11!#REF!</definedName>
    <definedName name="_117__123Graph_D_CURRENT" localSheetId="40" hidden="1">[6]A11!#REF!</definedName>
    <definedName name="_117__123Graph_D_CURRENT" localSheetId="18" hidden="1">[8]A11!#REF!</definedName>
    <definedName name="_117__123Graph_D_CURRENT" localSheetId="21" hidden="1">[6]A11!#REF!</definedName>
    <definedName name="_117__123Graph_D_CURRENT" localSheetId="22" hidden="1">[6]A11!#REF!</definedName>
    <definedName name="_117__123Graph_D_CURRENT" localSheetId="23" hidden="1">[6]A11!#REF!</definedName>
    <definedName name="_117__123Graph_D_CURRENT" localSheetId="24" hidden="1">[6]A11!#REF!</definedName>
    <definedName name="_117__123Graph_D_CURRENT" localSheetId="25" hidden="1">[6]A11!#REF!</definedName>
    <definedName name="_117__123Graph_D_CURRENT" hidden="1">[8]A11!#REF!</definedName>
    <definedName name="_12__123Graph_A_CURRENT_2" localSheetId="15" hidden="1">[5]A11!#REF!</definedName>
    <definedName name="_12__123Graph_A_CURRENT_2" localSheetId="17" hidden="1">[5]A11!#REF!</definedName>
    <definedName name="_12__123Graph_A_CURRENT_2" localSheetId="20" hidden="1">[6]A11!#REF!</definedName>
    <definedName name="_12__123Graph_A_CURRENT_2" localSheetId="31" hidden="1">[6]A11!#REF!</definedName>
    <definedName name="_12__123Graph_A_CURRENT_2" localSheetId="2" hidden="1">[6]A11!#REF!</definedName>
    <definedName name="_12__123Graph_A_CURRENT_2" localSheetId="33" hidden="1">[6]A11!#REF!</definedName>
    <definedName name="_12__123Graph_A_CURRENT_2" localSheetId="4" hidden="1">[5]A11!#REF!</definedName>
    <definedName name="_12__123Graph_A_CURRENT_2" localSheetId="7" hidden="1">[6]A11!#REF!</definedName>
    <definedName name="_12__123Graph_A_CURRENT_2" localSheetId="8" hidden="1">[6]A11!#REF!</definedName>
    <definedName name="_12__123Graph_A_CURRENT_2" localSheetId="3" hidden="1">[7]A11!#REF!</definedName>
    <definedName name="_12__123Graph_A_CURRENT_2" localSheetId="9" hidden="1">[6]A11!#REF!</definedName>
    <definedName name="_12__123Graph_A_CURRENT_2" localSheetId="26" hidden="1">[6]A11!#REF!</definedName>
    <definedName name="_12__123Graph_A_CURRENT_2" localSheetId="27" hidden="1">[6]A11!#REF!</definedName>
    <definedName name="_12__123Graph_A_CURRENT_2" localSheetId="28" hidden="1">[6]A11!#REF!</definedName>
    <definedName name="_12__123Graph_A_CURRENT_2" localSheetId="36" hidden="1">[6]A11!#REF!</definedName>
    <definedName name="_12__123Graph_A_CURRENT_2" localSheetId="38" hidden="1">[6]A11!#REF!</definedName>
    <definedName name="_12__123Graph_A_CURRENT_2" localSheetId="39" hidden="1">[6]A11!#REF!</definedName>
    <definedName name="_12__123Graph_A_CURRENT_2" localSheetId="10" hidden="1">[6]A11!#REF!</definedName>
    <definedName name="_12__123Graph_A_CURRENT_2" localSheetId="40" hidden="1">[6]A11!#REF!</definedName>
    <definedName name="_12__123Graph_A_CURRENT_2" localSheetId="18" hidden="1">[8]A11!#REF!</definedName>
    <definedName name="_12__123Graph_A_CURRENT_2" localSheetId="21" hidden="1">[6]A11!#REF!</definedName>
    <definedName name="_12__123Graph_A_CURRENT_2" localSheetId="22" hidden="1">[6]A11!#REF!</definedName>
    <definedName name="_12__123Graph_A_CURRENT_2" localSheetId="23" hidden="1">[6]A11!#REF!</definedName>
    <definedName name="_12__123Graph_A_CURRENT_2" localSheetId="24" hidden="1">[6]A11!#REF!</definedName>
    <definedName name="_12__123Graph_A_CURRENT_2" localSheetId="25" hidden="1">[6]A11!#REF!</definedName>
    <definedName name="_12__123Graph_A_CURRENT_2" hidden="1">[8]A11!#REF!</definedName>
    <definedName name="_120__123Graph_D_CURRENT_1" localSheetId="15" hidden="1">[5]A11!#REF!</definedName>
    <definedName name="_120__123Graph_D_CURRENT_1" localSheetId="17" hidden="1">[5]A11!#REF!</definedName>
    <definedName name="_120__123Graph_D_CURRENT_1" localSheetId="20" hidden="1">[6]A11!#REF!</definedName>
    <definedName name="_120__123Graph_D_CURRENT_1" localSheetId="31" hidden="1">[6]A11!#REF!</definedName>
    <definedName name="_120__123Graph_D_CURRENT_1" localSheetId="2" hidden="1">[6]A11!#REF!</definedName>
    <definedName name="_120__123Graph_D_CURRENT_1" localSheetId="33" hidden="1">[6]A11!#REF!</definedName>
    <definedName name="_120__123Graph_D_CURRENT_1" localSheetId="4" hidden="1">[5]A11!#REF!</definedName>
    <definedName name="_120__123Graph_D_CURRENT_1" localSheetId="7" hidden="1">[6]A11!#REF!</definedName>
    <definedName name="_120__123Graph_D_CURRENT_1" localSheetId="8" hidden="1">[6]A11!#REF!</definedName>
    <definedName name="_120__123Graph_D_CURRENT_1" localSheetId="3" hidden="1">[7]A11!#REF!</definedName>
    <definedName name="_120__123Graph_D_CURRENT_1" localSheetId="9" hidden="1">[6]A11!#REF!</definedName>
    <definedName name="_120__123Graph_D_CURRENT_1" localSheetId="26" hidden="1">[6]A11!#REF!</definedName>
    <definedName name="_120__123Graph_D_CURRENT_1" localSheetId="27" hidden="1">[6]A11!#REF!</definedName>
    <definedName name="_120__123Graph_D_CURRENT_1" localSheetId="28" hidden="1">[6]A11!#REF!</definedName>
    <definedName name="_120__123Graph_D_CURRENT_1" localSheetId="36" hidden="1">[6]A11!#REF!</definedName>
    <definedName name="_120__123Graph_D_CURRENT_1" localSheetId="38" hidden="1">[6]A11!#REF!</definedName>
    <definedName name="_120__123Graph_D_CURRENT_1" localSheetId="39" hidden="1">[6]A11!#REF!</definedName>
    <definedName name="_120__123Graph_D_CURRENT_1" localSheetId="10" hidden="1">[6]A11!#REF!</definedName>
    <definedName name="_120__123Graph_D_CURRENT_1" localSheetId="40" hidden="1">[6]A11!#REF!</definedName>
    <definedName name="_120__123Graph_D_CURRENT_1" localSheetId="18" hidden="1">[8]A11!#REF!</definedName>
    <definedName name="_120__123Graph_D_CURRENT_1" localSheetId="21" hidden="1">[6]A11!#REF!</definedName>
    <definedName name="_120__123Graph_D_CURRENT_1" localSheetId="22" hidden="1">[6]A11!#REF!</definedName>
    <definedName name="_120__123Graph_D_CURRENT_1" localSheetId="23" hidden="1">[6]A11!#REF!</definedName>
    <definedName name="_120__123Graph_D_CURRENT_1" localSheetId="24" hidden="1">[6]A11!#REF!</definedName>
    <definedName name="_120__123Graph_D_CURRENT_1" localSheetId="25" hidden="1">[6]A11!#REF!</definedName>
    <definedName name="_120__123Graph_D_CURRENT_1" hidden="1">[8]A11!#REF!</definedName>
    <definedName name="_123__123Graph_D_CURRENT_10" localSheetId="15" hidden="1">[5]A11!#REF!</definedName>
    <definedName name="_123__123Graph_D_CURRENT_10" localSheetId="17" hidden="1">[5]A11!#REF!</definedName>
    <definedName name="_123__123Graph_D_CURRENT_10" localSheetId="20" hidden="1">[6]A11!#REF!</definedName>
    <definedName name="_123__123Graph_D_CURRENT_10" localSheetId="31" hidden="1">[6]A11!#REF!</definedName>
    <definedName name="_123__123Graph_D_CURRENT_10" localSheetId="2" hidden="1">[6]A11!#REF!</definedName>
    <definedName name="_123__123Graph_D_CURRENT_10" localSheetId="33" hidden="1">[6]A11!#REF!</definedName>
    <definedName name="_123__123Graph_D_CURRENT_10" localSheetId="4" hidden="1">[5]A11!#REF!</definedName>
    <definedName name="_123__123Graph_D_CURRENT_10" localSheetId="7" hidden="1">[6]A11!#REF!</definedName>
    <definedName name="_123__123Graph_D_CURRENT_10" localSheetId="8" hidden="1">[6]A11!#REF!</definedName>
    <definedName name="_123__123Graph_D_CURRENT_10" localSheetId="3" hidden="1">[7]A11!#REF!</definedName>
    <definedName name="_123__123Graph_D_CURRENT_10" localSheetId="9" hidden="1">[6]A11!#REF!</definedName>
    <definedName name="_123__123Graph_D_CURRENT_10" localSheetId="26" hidden="1">[6]A11!#REF!</definedName>
    <definedName name="_123__123Graph_D_CURRENT_10" localSheetId="27" hidden="1">[6]A11!#REF!</definedName>
    <definedName name="_123__123Graph_D_CURRENT_10" localSheetId="28" hidden="1">[6]A11!#REF!</definedName>
    <definedName name="_123__123Graph_D_CURRENT_10" localSheetId="36" hidden="1">[6]A11!#REF!</definedName>
    <definedName name="_123__123Graph_D_CURRENT_10" localSheetId="38" hidden="1">[6]A11!#REF!</definedName>
    <definedName name="_123__123Graph_D_CURRENT_10" localSheetId="39" hidden="1">[6]A11!#REF!</definedName>
    <definedName name="_123__123Graph_D_CURRENT_10" localSheetId="10" hidden="1">[6]A11!#REF!</definedName>
    <definedName name="_123__123Graph_D_CURRENT_10" localSheetId="40" hidden="1">[6]A11!#REF!</definedName>
    <definedName name="_123__123Graph_D_CURRENT_10" localSheetId="18" hidden="1">[8]A11!#REF!</definedName>
    <definedName name="_123__123Graph_D_CURRENT_10" localSheetId="21" hidden="1">[6]A11!#REF!</definedName>
    <definedName name="_123__123Graph_D_CURRENT_10" localSheetId="22" hidden="1">[6]A11!#REF!</definedName>
    <definedName name="_123__123Graph_D_CURRENT_10" localSheetId="23" hidden="1">[6]A11!#REF!</definedName>
    <definedName name="_123__123Graph_D_CURRENT_10" localSheetId="24" hidden="1">[6]A11!#REF!</definedName>
    <definedName name="_123__123Graph_D_CURRENT_10" localSheetId="25" hidden="1">[6]A11!#REF!</definedName>
    <definedName name="_123__123Graph_D_CURRENT_10" hidden="1">[8]A11!#REF!</definedName>
    <definedName name="_126__123Graph_D_CURRENT_2" localSheetId="15" hidden="1">[5]A11!#REF!</definedName>
    <definedName name="_126__123Graph_D_CURRENT_2" localSheetId="17" hidden="1">[5]A11!#REF!</definedName>
    <definedName name="_126__123Graph_D_CURRENT_2" localSheetId="20" hidden="1">[6]A11!#REF!</definedName>
    <definedName name="_126__123Graph_D_CURRENT_2" localSheetId="31" hidden="1">[6]A11!#REF!</definedName>
    <definedName name="_126__123Graph_D_CURRENT_2" localSheetId="2" hidden="1">[6]A11!#REF!</definedName>
    <definedName name="_126__123Graph_D_CURRENT_2" localSheetId="33" hidden="1">[6]A11!#REF!</definedName>
    <definedName name="_126__123Graph_D_CURRENT_2" localSheetId="4" hidden="1">[5]A11!#REF!</definedName>
    <definedName name="_126__123Graph_D_CURRENT_2" localSheetId="7" hidden="1">[6]A11!#REF!</definedName>
    <definedName name="_126__123Graph_D_CURRENT_2" localSheetId="8" hidden="1">[6]A11!#REF!</definedName>
    <definedName name="_126__123Graph_D_CURRENT_2" localSheetId="3" hidden="1">[7]A11!#REF!</definedName>
    <definedName name="_126__123Graph_D_CURRENT_2" localSheetId="9" hidden="1">[6]A11!#REF!</definedName>
    <definedName name="_126__123Graph_D_CURRENT_2" localSheetId="26" hidden="1">[6]A11!#REF!</definedName>
    <definedName name="_126__123Graph_D_CURRENT_2" localSheetId="27" hidden="1">[6]A11!#REF!</definedName>
    <definedName name="_126__123Graph_D_CURRENT_2" localSheetId="28" hidden="1">[6]A11!#REF!</definedName>
    <definedName name="_126__123Graph_D_CURRENT_2" localSheetId="36" hidden="1">[6]A11!#REF!</definedName>
    <definedName name="_126__123Graph_D_CURRENT_2" localSheetId="38" hidden="1">[6]A11!#REF!</definedName>
    <definedName name="_126__123Graph_D_CURRENT_2" localSheetId="39" hidden="1">[6]A11!#REF!</definedName>
    <definedName name="_126__123Graph_D_CURRENT_2" localSheetId="10" hidden="1">[6]A11!#REF!</definedName>
    <definedName name="_126__123Graph_D_CURRENT_2" localSheetId="40" hidden="1">[6]A11!#REF!</definedName>
    <definedName name="_126__123Graph_D_CURRENT_2" localSheetId="18" hidden="1">[8]A11!#REF!</definedName>
    <definedName name="_126__123Graph_D_CURRENT_2" localSheetId="21" hidden="1">[6]A11!#REF!</definedName>
    <definedName name="_126__123Graph_D_CURRENT_2" localSheetId="22" hidden="1">[6]A11!#REF!</definedName>
    <definedName name="_126__123Graph_D_CURRENT_2" localSheetId="23" hidden="1">[6]A11!#REF!</definedName>
    <definedName name="_126__123Graph_D_CURRENT_2" localSheetId="24" hidden="1">[6]A11!#REF!</definedName>
    <definedName name="_126__123Graph_D_CURRENT_2" localSheetId="25" hidden="1">[6]A11!#REF!</definedName>
    <definedName name="_126__123Graph_D_CURRENT_2" hidden="1">[8]A11!#REF!</definedName>
    <definedName name="_129__123Graph_D_CURRENT_3" localSheetId="15" hidden="1">[5]A11!#REF!</definedName>
    <definedName name="_129__123Graph_D_CURRENT_3" localSheetId="17" hidden="1">[5]A11!#REF!</definedName>
    <definedName name="_129__123Graph_D_CURRENT_3" localSheetId="20" hidden="1">[6]A11!#REF!</definedName>
    <definedName name="_129__123Graph_D_CURRENT_3" localSheetId="31" hidden="1">[6]A11!#REF!</definedName>
    <definedName name="_129__123Graph_D_CURRENT_3" localSheetId="2" hidden="1">[6]A11!#REF!</definedName>
    <definedName name="_129__123Graph_D_CURRENT_3" localSheetId="33" hidden="1">[6]A11!#REF!</definedName>
    <definedName name="_129__123Graph_D_CURRENT_3" localSheetId="4" hidden="1">[5]A11!#REF!</definedName>
    <definedName name="_129__123Graph_D_CURRENT_3" localSheetId="7" hidden="1">[6]A11!#REF!</definedName>
    <definedName name="_129__123Graph_D_CURRENT_3" localSheetId="8" hidden="1">[6]A11!#REF!</definedName>
    <definedName name="_129__123Graph_D_CURRENT_3" localSheetId="3" hidden="1">[7]A11!#REF!</definedName>
    <definedName name="_129__123Graph_D_CURRENT_3" localSheetId="9" hidden="1">[6]A11!#REF!</definedName>
    <definedName name="_129__123Graph_D_CURRENT_3" localSheetId="26" hidden="1">[6]A11!#REF!</definedName>
    <definedName name="_129__123Graph_D_CURRENT_3" localSheetId="27" hidden="1">[6]A11!#REF!</definedName>
    <definedName name="_129__123Graph_D_CURRENT_3" localSheetId="28" hidden="1">[6]A11!#REF!</definedName>
    <definedName name="_129__123Graph_D_CURRENT_3" localSheetId="36" hidden="1">[6]A11!#REF!</definedName>
    <definedName name="_129__123Graph_D_CURRENT_3" localSheetId="38" hidden="1">[6]A11!#REF!</definedName>
    <definedName name="_129__123Graph_D_CURRENT_3" localSheetId="39" hidden="1">[6]A11!#REF!</definedName>
    <definedName name="_129__123Graph_D_CURRENT_3" localSheetId="10" hidden="1">[6]A11!#REF!</definedName>
    <definedName name="_129__123Graph_D_CURRENT_3" localSheetId="40" hidden="1">[6]A11!#REF!</definedName>
    <definedName name="_129__123Graph_D_CURRENT_3" localSheetId="18" hidden="1">[8]A11!#REF!</definedName>
    <definedName name="_129__123Graph_D_CURRENT_3" localSheetId="21" hidden="1">[6]A11!#REF!</definedName>
    <definedName name="_129__123Graph_D_CURRENT_3" localSheetId="22" hidden="1">[6]A11!#REF!</definedName>
    <definedName name="_129__123Graph_D_CURRENT_3" localSheetId="23" hidden="1">[6]A11!#REF!</definedName>
    <definedName name="_129__123Graph_D_CURRENT_3" localSheetId="24" hidden="1">[6]A11!#REF!</definedName>
    <definedName name="_129__123Graph_D_CURRENT_3" localSheetId="25" hidden="1">[6]A11!#REF!</definedName>
    <definedName name="_129__123Graph_D_CURRENT_3" hidden="1">[8]A11!#REF!</definedName>
    <definedName name="_132__123Graph_D_CURRENT_4" localSheetId="15" hidden="1">[5]A11!#REF!</definedName>
    <definedName name="_132__123Graph_D_CURRENT_4" localSheetId="17" hidden="1">[5]A11!#REF!</definedName>
    <definedName name="_132__123Graph_D_CURRENT_4" localSheetId="20" hidden="1">[6]A11!#REF!</definedName>
    <definedName name="_132__123Graph_D_CURRENT_4" localSheetId="31" hidden="1">[6]A11!#REF!</definedName>
    <definedName name="_132__123Graph_D_CURRENT_4" localSheetId="2" hidden="1">[6]A11!#REF!</definedName>
    <definedName name="_132__123Graph_D_CURRENT_4" localSheetId="33" hidden="1">[6]A11!#REF!</definedName>
    <definedName name="_132__123Graph_D_CURRENT_4" localSheetId="4" hidden="1">[5]A11!#REF!</definedName>
    <definedName name="_132__123Graph_D_CURRENT_4" localSheetId="7" hidden="1">[6]A11!#REF!</definedName>
    <definedName name="_132__123Graph_D_CURRENT_4" localSheetId="8" hidden="1">[6]A11!#REF!</definedName>
    <definedName name="_132__123Graph_D_CURRENT_4" localSheetId="3" hidden="1">[7]A11!#REF!</definedName>
    <definedName name="_132__123Graph_D_CURRENT_4" localSheetId="9" hidden="1">[6]A11!#REF!</definedName>
    <definedName name="_132__123Graph_D_CURRENT_4" localSheetId="26" hidden="1">[6]A11!#REF!</definedName>
    <definedName name="_132__123Graph_D_CURRENT_4" localSheetId="27" hidden="1">[6]A11!#REF!</definedName>
    <definedName name="_132__123Graph_D_CURRENT_4" localSheetId="28" hidden="1">[6]A11!#REF!</definedName>
    <definedName name="_132__123Graph_D_CURRENT_4" localSheetId="36" hidden="1">[6]A11!#REF!</definedName>
    <definedName name="_132__123Graph_D_CURRENT_4" localSheetId="38" hidden="1">[6]A11!#REF!</definedName>
    <definedName name="_132__123Graph_D_CURRENT_4" localSheetId="39" hidden="1">[6]A11!#REF!</definedName>
    <definedName name="_132__123Graph_D_CURRENT_4" localSheetId="10" hidden="1">[6]A11!#REF!</definedName>
    <definedName name="_132__123Graph_D_CURRENT_4" localSheetId="40" hidden="1">[6]A11!#REF!</definedName>
    <definedName name="_132__123Graph_D_CURRENT_4" localSheetId="18" hidden="1">[8]A11!#REF!</definedName>
    <definedName name="_132__123Graph_D_CURRENT_4" localSheetId="21" hidden="1">[6]A11!#REF!</definedName>
    <definedName name="_132__123Graph_D_CURRENT_4" localSheetId="22" hidden="1">[6]A11!#REF!</definedName>
    <definedName name="_132__123Graph_D_CURRENT_4" localSheetId="23" hidden="1">[6]A11!#REF!</definedName>
    <definedName name="_132__123Graph_D_CURRENT_4" localSheetId="24" hidden="1">[6]A11!#REF!</definedName>
    <definedName name="_132__123Graph_D_CURRENT_4" localSheetId="25" hidden="1">[6]A11!#REF!</definedName>
    <definedName name="_132__123Graph_D_CURRENT_4" hidden="1">[8]A11!#REF!</definedName>
    <definedName name="_135__123Graph_D_CURRENT_5" localSheetId="15" hidden="1">[5]A11!#REF!</definedName>
    <definedName name="_135__123Graph_D_CURRENT_5" localSheetId="17" hidden="1">[5]A11!#REF!</definedName>
    <definedName name="_135__123Graph_D_CURRENT_5" localSheetId="20" hidden="1">[6]A11!#REF!</definedName>
    <definedName name="_135__123Graph_D_CURRENT_5" localSheetId="31" hidden="1">[6]A11!#REF!</definedName>
    <definedName name="_135__123Graph_D_CURRENT_5" localSheetId="2" hidden="1">[6]A11!#REF!</definedName>
    <definedName name="_135__123Graph_D_CURRENT_5" localSheetId="33" hidden="1">[6]A11!#REF!</definedName>
    <definedName name="_135__123Graph_D_CURRENT_5" localSheetId="4" hidden="1">[5]A11!#REF!</definedName>
    <definedName name="_135__123Graph_D_CURRENT_5" localSheetId="7" hidden="1">[6]A11!#REF!</definedName>
    <definedName name="_135__123Graph_D_CURRENT_5" localSheetId="8" hidden="1">[6]A11!#REF!</definedName>
    <definedName name="_135__123Graph_D_CURRENT_5" localSheetId="3" hidden="1">[7]A11!#REF!</definedName>
    <definedName name="_135__123Graph_D_CURRENT_5" localSheetId="9" hidden="1">[6]A11!#REF!</definedName>
    <definedName name="_135__123Graph_D_CURRENT_5" localSheetId="26" hidden="1">[6]A11!#REF!</definedName>
    <definedName name="_135__123Graph_D_CURRENT_5" localSheetId="27" hidden="1">[6]A11!#REF!</definedName>
    <definedName name="_135__123Graph_D_CURRENT_5" localSheetId="28" hidden="1">[6]A11!#REF!</definedName>
    <definedName name="_135__123Graph_D_CURRENT_5" localSheetId="36" hidden="1">[6]A11!#REF!</definedName>
    <definedName name="_135__123Graph_D_CURRENT_5" localSheetId="38" hidden="1">[6]A11!#REF!</definedName>
    <definedName name="_135__123Graph_D_CURRENT_5" localSheetId="39" hidden="1">[6]A11!#REF!</definedName>
    <definedName name="_135__123Graph_D_CURRENT_5" localSheetId="10" hidden="1">[6]A11!#REF!</definedName>
    <definedName name="_135__123Graph_D_CURRENT_5" localSheetId="40" hidden="1">[6]A11!#REF!</definedName>
    <definedName name="_135__123Graph_D_CURRENT_5" localSheetId="18" hidden="1">[8]A11!#REF!</definedName>
    <definedName name="_135__123Graph_D_CURRENT_5" localSheetId="21" hidden="1">[6]A11!#REF!</definedName>
    <definedName name="_135__123Graph_D_CURRENT_5" localSheetId="22" hidden="1">[6]A11!#REF!</definedName>
    <definedName name="_135__123Graph_D_CURRENT_5" localSheetId="23" hidden="1">[6]A11!#REF!</definedName>
    <definedName name="_135__123Graph_D_CURRENT_5" localSheetId="24" hidden="1">[6]A11!#REF!</definedName>
    <definedName name="_135__123Graph_D_CURRENT_5" localSheetId="25" hidden="1">[6]A11!#REF!</definedName>
    <definedName name="_135__123Graph_D_CURRENT_5" hidden="1">[8]A11!#REF!</definedName>
    <definedName name="_138__123Graph_D_CURRENT_6" localSheetId="15" hidden="1">[5]A11!#REF!</definedName>
    <definedName name="_138__123Graph_D_CURRENT_6" localSheetId="17" hidden="1">[5]A11!#REF!</definedName>
    <definedName name="_138__123Graph_D_CURRENT_6" localSheetId="20" hidden="1">[6]A11!#REF!</definedName>
    <definedName name="_138__123Graph_D_CURRENT_6" localSheetId="31" hidden="1">[6]A11!#REF!</definedName>
    <definedName name="_138__123Graph_D_CURRENT_6" localSheetId="2" hidden="1">[6]A11!#REF!</definedName>
    <definedName name="_138__123Graph_D_CURRENT_6" localSheetId="33" hidden="1">[6]A11!#REF!</definedName>
    <definedName name="_138__123Graph_D_CURRENT_6" localSheetId="4" hidden="1">[5]A11!#REF!</definedName>
    <definedName name="_138__123Graph_D_CURRENT_6" localSheetId="7" hidden="1">[6]A11!#REF!</definedName>
    <definedName name="_138__123Graph_D_CURRENT_6" localSheetId="8" hidden="1">[6]A11!#REF!</definedName>
    <definedName name="_138__123Graph_D_CURRENT_6" localSheetId="3" hidden="1">[7]A11!#REF!</definedName>
    <definedName name="_138__123Graph_D_CURRENT_6" localSheetId="9" hidden="1">[6]A11!#REF!</definedName>
    <definedName name="_138__123Graph_D_CURRENT_6" localSheetId="26" hidden="1">[6]A11!#REF!</definedName>
    <definedName name="_138__123Graph_D_CURRENT_6" localSheetId="27" hidden="1">[6]A11!#REF!</definedName>
    <definedName name="_138__123Graph_D_CURRENT_6" localSheetId="28" hidden="1">[6]A11!#REF!</definedName>
    <definedName name="_138__123Graph_D_CURRENT_6" localSheetId="36" hidden="1">[6]A11!#REF!</definedName>
    <definedName name="_138__123Graph_D_CURRENT_6" localSheetId="38" hidden="1">[6]A11!#REF!</definedName>
    <definedName name="_138__123Graph_D_CURRENT_6" localSheetId="39" hidden="1">[6]A11!#REF!</definedName>
    <definedName name="_138__123Graph_D_CURRENT_6" localSheetId="10" hidden="1">[6]A11!#REF!</definedName>
    <definedName name="_138__123Graph_D_CURRENT_6" localSheetId="40" hidden="1">[6]A11!#REF!</definedName>
    <definedName name="_138__123Graph_D_CURRENT_6" localSheetId="18" hidden="1">[8]A11!#REF!</definedName>
    <definedName name="_138__123Graph_D_CURRENT_6" localSheetId="21" hidden="1">[6]A11!#REF!</definedName>
    <definedName name="_138__123Graph_D_CURRENT_6" localSheetId="22" hidden="1">[6]A11!#REF!</definedName>
    <definedName name="_138__123Graph_D_CURRENT_6" localSheetId="23" hidden="1">[6]A11!#REF!</definedName>
    <definedName name="_138__123Graph_D_CURRENT_6" localSheetId="24" hidden="1">[6]A11!#REF!</definedName>
    <definedName name="_138__123Graph_D_CURRENT_6" localSheetId="25" hidden="1">[6]A11!#REF!</definedName>
    <definedName name="_138__123Graph_D_CURRENT_6" hidden="1">[8]A11!#REF!</definedName>
    <definedName name="_141__123Graph_D_CURRENT_7" localSheetId="15" hidden="1">[5]A11!#REF!</definedName>
    <definedName name="_141__123Graph_D_CURRENT_7" localSheetId="17" hidden="1">[5]A11!#REF!</definedName>
    <definedName name="_141__123Graph_D_CURRENT_7" localSheetId="20" hidden="1">[6]A11!#REF!</definedName>
    <definedName name="_141__123Graph_D_CURRENT_7" localSheetId="31" hidden="1">[6]A11!#REF!</definedName>
    <definedName name="_141__123Graph_D_CURRENT_7" localSheetId="2" hidden="1">[6]A11!#REF!</definedName>
    <definedName name="_141__123Graph_D_CURRENT_7" localSheetId="33" hidden="1">[6]A11!#REF!</definedName>
    <definedName name="_141__123Graph_D_CURRENT_7" localSheetId="4" hidden="1">[5]A11!#REF!</definedName>
    <definedName name="_141__123Graph_D_CURRENT_7" localSheetId="7" hidden="1">[6]A11!#REF!</definedName>
    <definedName name="_141__123Graph_D_CURRENT_7" localSheetId="8" hidden="1">[6]A11!#REF!</definedName>
    <definedName name="_141__123Graph_D_CURRENT_7" localSheetId="3" hidden="1">[7]A11!#REF!</definedName>
    <definedName name="_141__123Graph_D_CURRENT_7" localSheetId="9" hidden="1">[6]A11!#REF!</definedName>
    <definedName name="_141__123Graph_D_CURRENT_7" localSheetId="26" hidden="1">[6]A11!#REF!</definedName>
    <definedName name="_141__123Graph_D_CURRENT_7" localSheetId="27" hidden="1">[6]A11!#REF!</definedName>
    <definedName name="_141__123Graph_D_CURRENT_7" localSheetId="28" hidden="1">[6]A11!#REF!</definedName>
    <definedName name="_141__123Graph_D_CURRENT_7" localSheetId="36" hidden="1">[6]A11!#REF!</definedName>
    <definedName name="_141__123Graph_D_CURRENT_7" localSheetId="38" hidden="1">[6]A11!#REF!</definedName>
    <definedName name="_141__123Graph_D_CURRENT_7" localSheetId="39" hidden="1">[6]A11!#REF!</definedName>
    <definedName name="_141__123Graph_D_CURRENT_7" localSheetId="10" hidden="1">[6]A11!#REF!</definedName>
    <definedName name="_141__123Graph_D_CURRENT_7" localSheetId="40" hidden="1">[6]A11!#REF!</definedName>
    <definedName name="_141__123Graph_D_CURRENT_7" localSheetId="18" hidden="1">[8]A11!#REF!</definedName>
    <definedName name="_141__123Graph_D_CURRENT_7" localSheetId="21" hidden="1">[6]A11!#REF!</definedName>
    <definedName name="_141__123Graph_D_CURRENT_7" localSheetId="22" hidden="1">[6]A11!#REF!</definedName>
    <definedName name="_141__123Graph_D_CURRENT_7" localSheetId="23" hidden="1">[6]A11!#REF!</definedName>
    <definedName name="_141__123Graph_D_CURRENT_7" localSheetId="24" hidden="1">[6]A11!#REF!</definedName>
    <definedName name="_141__123Graph_D_CURRENT_7" localSheetId="25" hidden="1">[6]A11!#REF!</definedName>
    <definedName name="_141__123Graph_D_CURRENT_7" hidden="1">[8]A11!#REF!</definedName>
    <definedName name="_144__123Graph_D_CURRENT_8" localSheetId="15" hidden="1">[5]A11!#REF!</definedName>
    <definedName name="_144__123Graph_D_CURRENT_8" localSheetId="17" hidden="1">[5]A11!#REF!</definedName>
    <definedName name="_144__123Graph_D_CURRENT_8" localSheetId="20" hidden="1">[6]A11!#REF!</definedName>
    <definedName name="_144__123Graph_D_CURRENT_8" localSheetId="31" hidden="1">[6]A11!#REF!</definedName>
    <definedName name="_144__123Graph_D_CURRENT_8" localSheetId="2" hidden="1">[6]A11!#REF!</definedName>
    <definedName name="_144__123Graph_D_CURRENT_8" localSheetId="33" hidden="1">[6]A11!#REF!</definedName>
    <definedName name="_144__123Graph_D_CURRENT_8" localSheetId="4" hidden="1">[5]A11!#REF!</definedName>
    <definedName name="_144__123Graph_D_CURRENT_8" localSheetId="7" hidden="1">[6]A11!#REF!</definedName>
    <definedName name="_144__123Graph_D_CURRENT_8" localSheetId="8" hidden="1">[6]A11!#REF!</definedName>
    <definedName name="_144__123Graph_D_CURRENT_8" localSheetId="3" hidden="1">[7]A11!#REF!</definedName>
    <definedName name="_144__123Graph_D_CURRENT_8" localSheetId="9" hidden="1">[6]A11!#REF!</definedName>
    <definedName name="_144__123Graph_D_CURRENT_8" localSheetId="26" hidden="1">[6]A11!#REF!</definedName>
    <definedName name="_144__123Graph_D_CURRENT_8" localSheetId="27" hidden="1">[6]A11!#REF!</definedName>
    <definedName name="_144__123Graph_D_CURRENT_8" localSheetId="28" hidden="1">[6]A11!#REF!</definedName>
    <definedName name="_144__123Graph_D_CURRENT_8" localSheetId="36" hidden="1">[6]A11!#REF!</definedName>
    <definedName name="_144__123Graph_D_CURRENT_8" localSheetId="38" hidden="1">[6]A11!#REF!</definedName>
    <definedName name="_144__123Graph_D_CURRENT_8" localSheetId="39" hidden="1">[6]A11!#REF!</definedName>
    <definedName name="_144__123Graph_D_CURRENT_8" localSheetId="10" hidden="1">[6]A11!#REF!</definedName>
    <definedName name="_144__123Graph_D_CURRENT_8" localSheetId="40" hidden="1">[6]A11!#REF!</definedName>
    <definedName name="_144__123Graph_D_CURRENT_8" localSheetId="18" hidden="1">[8]A11!#REF!</definedName>
    <definedName name="_144__123Graph_D_CURRENT_8" localSheetId="21" hidden="1">[6]A11!#REF!</definedName>
    <definedName name="_144__123Graph_D_CURRENT_8" localSheetId="22" hidden="1">[6]A11!#REF!</definedName>
    <definedName name="_144__123Graph_D_CURRENT_8" localSheetId="23" hidden="1">[6]A11!#REF!</definedName>
    <definedName name="_144__123Graph_D_CURRENT_8" localSheetId="24" hidden="1">[6]A11!#REF!</definedName>
    <definedName name="_144__123Graph_D_CURRENT_8" localSheetId="25" hidden="1">[6]A11!#REF!</definedName>
    <definedName name="_144__123Graph_D_CURRENT_8" hidden="1">[8]A11!#REF!</definedName>
    <definedName name="_147__123Graph_D_CURRENT_9" localSheetId="15" hidden="1">[5]A11!#REF!</definedName>
    <definedName name="_147__123Graph_D_CURRENT_9" localSheetId="17" hidden="1">[5]A11!#REF!</definedName>
    <definedName name="_147__123Graph_D_CURRENT_9" localSheetId="20" hidden="1">[6]A11!#REF!</definedName>
    <definedName name="_147__123Graph_D_CURRENT_9" localSheetId="31" hidden="1">[6]A11!#REF!</definedName>
    <definedName name="_147__123Graph_D_CURRENT_9" localSheetId="2" hidden="1">[6]A11!#REF!</definedName>
    <definedName name="_147__123Graph_D_CURRENT_9" localSheetId="33" hidden="1">[6]A11!#REF!</definedName>
    <definedName name="_147__123Graph_D_CURRENT_9" localSheetId="4" hidden="1">[5]A11!#REF!</definedName>
    <definedName name="_147__123Graph_D_CURRENT_9" localSheetId="7" hidden="1">[6]A11!#REF!</definedName>
    <definedName name="_147__123Graph_D_CURRENT_9" localSheetId="8" hidden="1">[6]A11!#REF!</definedName>
    <definedName name="_147__123Graph_D_CURRENT_9" localSheetId="3" hidden="1">[7]A11!#REF!</definedName>
    <definedName name="_147__123Graph_D_CURRENT_9" localSheetId="9" hidden="1">[6]A11!#REF!</definedName>
    <definedName name="_147__123Graph_D_CURRENT_9" localSheetId="26" hidden="1">[6]A11!#REF!</definedName>
    <definedName name="_147__123Graph_D_CURRENT_9" localSheetId="27" hidden="1">[6]A11!#REF!</definedName>
    <definedName name="_147__123Graph_D_CURRENT_9" localSheetId="28" hidden="1">[6]A11!#REF!</definedName>
    <definedName name="_147__123Graph_D_CURRENT_9" localSheetId="36" hidden="1">[6]A11!#REF!</definedName>
    <definedName name="_147__123Graph_D_CURRENT_9" localSheetId="38" hidden="1">[6]A11!#REF!</definedName>
    <definedName name="_147__123Graph_D_CURRENT_9" localSheetId="39" hidden="1">[6]A11!#REF!</definedName>
    <definedName name="_147__123Graph_D_CURRENT_9" localSheetId="10" hidden="1">[6]A11!#REF!</definedName>
    <definedName name="_147__123Graph_D_CURRENT_9" localSheetId="40" hidden="1">[6]A11!#REF!</definedName>
    <definedName name="_147__123Graph_D_CURRENT_9" localSheetId="18" hidden="1">[8]A11!#REF!</definedName>
    <definedName name="_147__123Graph_D_CURRENT_9" localSheetId="21" hidden="1">[6]A11!#REF!</definedName>
    <definedName name="_147__123Graph_D_CURRENT_9" localSheetId="22" hidden="1">[6]A11!#REF!</definedName>
    <definedName name="_147__123Graph_D_CURRENT_9" localSheetId="23" hidden="1">[6]A11!#REF!</definedName>
    <definedName name="_147__123Graph_D_CURRENT_9" localSheetId="24" hidden="1">[6]A11!#REF!</definedName>
    <definedName name="_147__123Graph_D_CURRENT_9" localSheetId="25" hidden="1">[6]A11!#REF!</definedName>
    <definedName name="_147__123Graph_D_CURRENT_9" hidden="1">[8]A11!#REF!</definedName>
    <definedName name="_15__123Graph_A_CURRENT_3" localSheetId="15" hidden="1">[5]A11!#REF!</definedName>
    <definedName name="_15__123Graph_A_CURRENT_3" localSheetId="17" hidden="1">[5]A11!#REF!</definedName>
    <definedName name="_15__123Graph_A_CURRENT_3" localSheetId="20" hidden="1">[6]A11!#REF!</definedName>
    <definedName name="_15__123Graph_A_CURRENT_3" localSheetId="31" hidden="1">[6]A11!#REF!</definedName>
    <definedName name="_15__123Graph_A_CURRENT_3" localSheetId="2" hidden="1">[6]A11!#REF!</definedName>
    <definedName name="_15__123Graph_A_CURRENT_3" localSheetId="33" hidden="1">[6]A11!#REF!</definedName>
    <definedName name="_15__123Graph_A_CURRENT_3" localSheetId="4" hidden="1">[5]A11!#REF!</definedName>
    <definedName name="_15__123Graph_A_CURRENT_3" localSheetId="7" hidden="1">[6]A11!#REF!</definedName>
    <definedName name="_15__123Graph_A_CURRENT_3" localSheetId="8" hidden="1">[6]A11!#REF!</definedName>
    <definedName name="_15__123Graph_A_CURRENT_3" localSheetId="3" hidden="1">[7]A11!#REF!</definedName>
    <definedName name="_15__123Graph_A_CURRENT_3" localSheetId="9" hidden="1">[6]A11!#REF!</definedName>
    <definedName name="_15__123Graph_A_CURRENT_3" localSheetId="26" hidden="1">[6]A11!#REF!</definedName>
    <definedName name="_15__123Graph_A_CURRENT_3" localSheetId="27" hidden="1">[6]A11!#REF!</definedName>
    <definedName name="_15__123Graph_A_CURRENT_3" localSheetId="28" hidden="1">[6]A11!#REF!</definedName>
    <definedName name="_15__123Graph_A_CURRENT_3" localSheetId="36" hidden="1">[6]A11!#REF!</definedName>
    <definedName name="_15__123Graph_A_CURRENT_3" localSheetId="38" hidden="1">[6]A11!#REF!</definedName>
    <definedName name="_15__123Graph_A_CURRENT_3" localSheetId="39" hidden="1">[6]A11!#REF!</definedName>
    <definedName name="_15__123Graph_A_CURRENT_3" localSheetId="10" hidden="1">[6]A11!#REF!</definedName>
    <definedName name="_15__123Graph_A_CURRENT_3" localSheetId="40" hidden="1">[6]A11!#REF!</definedName>
    <definedName name="_15__123Graph_A_CURRENT_3" localSheetId="18" hidden="1">[8]A11!#REF!</definedName>
    <definedName name="_15__123Graph_A_CURRENT_3" localSheetId="21" hidden="1">[6]A11!#REF!</definedName>
    <definedName name="_15__123Graph_A_CURRENT_3" localSheetId="22" hidden="1">[6]A11!#REF!</definedName>
    <definedName name="_15__123Graph_A_CURRENT_3" localSheetId="23" hidden="1">[6]A11!#REF!</definedName>
    <definedName name="_15__123Graph_A_CURRENT_3" localSheetId="24" hidden="1">[6]A11!#REF!</definedName>
    <definedName name="_15__123Graph_A_CURRENT_3" localSheetId="25" hidden="1">[6]A11!#REF!</definedName>
    <definedName name="_15__123Graph_A_CURRENT_3" hidden="1">[8]A11!#REF!</definedName>
    <definedName name="_150__123Graph_E_CURRENT" localSheetId="15" hidden="1">[5]A11!#REF!</definedName>
    <definedName name="_150__123Graph_E_CURRENT" localSheetId="17" hidden="1">[5]A11!#REF!</definedName>
    <definedName name="_150__123Graph_E_CURRENT" localSheetId="20" hidden="1">[6]A11!#REF!</definedName>
    <definedName name="_150__123Graph_E_CURRENT" localSheetId="31" hidden="1">[6]A11!#REF!</definedName>
    <definedName name="_150__123Graph_E_CURRENT" localSheetId="2" hidden="1">[6]A11!#REF!</definedName>
    <definedName name="_150__123Graph_E_CURRENT" localSheetId="33" hidden="1">[6]A11!#REF!</definedName>
    <definedName name="_150__123Graph_E_CURRENT" localSheetId="4" hidden="1">[5]A11!#REF!</definedName>
    <definedName name="_150__123Graph_E_CURRENT" localSheetId="7" hidden="1">[6]A11!#REF!</definedName>
    <definedName name="_150__123Graph_E_CURRENT" localSheetId="8" hidden="1">[6]A11!#REF!</definedName>
    <definedName name="_150__123Graph_E_CURRENT" localSheetId="3" hidden="1">[7]A11!#REF!</definedName>
    <definedName name="_150__123Graph_E_CURRENT" localSheetId="9" hidden="1">[6]A11!#REF!</definedName>
    <definedName name="_150__123Graph_E_CURRENT" localSheetId="26" hidden="1">[6]A11!#REF!</definedName>
    <definedName name="_150__123Graph_E_CURRENT" localSheetId="27" hidden="1">[6]A11!#REF!</definedName>
    <definedName name="_150__123Graph_E_CURRENT" localSheetId="28" hidden="1">[6]A11!#REF!</definedName>
    <definedName name="_150__123Graph_E_CURRENT" localSheetId="36" hidden="1">[6]A11!#REF!</definedName>
    <definedName name="_150__123Graph_E_CURRENT" localSheetId="38" hidden="1">[6]A11!#REF!</definedName>
    <definedName name="_150__123Graph_E_CURRENT" localSheetId="39" hidden="1">[6]A11!#REF!</definedName>
    <definedName name="_150__123Graph_E_CURRENT" localSheetId="10" hidden="1">[6]A11!#REF!</definedName>
    <definedName name="_150__123Graph_E_CURRENT" localSheetId="40" hidden="1">[6]A11!#REF!</definedName>
    <definedName name="_150__123Graph_E_CURRENT" localSheetId="18" hidden="1">[8]A11!#REF!</definedName>
    <definedName name="_150__123Graph_E_CURRENT" localSheetId="21" hidden="1">[6]A11!#REF!</definedName>
    <definedName name="_150__123Graph_E_CURRENT" localSheetId="22" hidden="1">[6]A11!#REF!</definedName>
    <definedName name="_150__123Graph_E_CURRENT" localSheetId="23" hidden="1">[6]A11!#REF!</definedName>
    <definedName name="_150__123Graph_E_CURRENT" localSheetId="24" hidden="1">[6]A11!#REF!</definedName>
    <definedName name="_150__123Graph_E_CURRENT" localSheetId="25" hidden="1">[6]A11!#REF!</definedName>
    <definedName name="_150__123Graph_E_CURRENT" hidden="1">[8]A11!#REF!</definedName>
    <definedName name="_153__123Graph_E_CURRENT_1" localSheetId="15" hidden="1">[5]A11!#REF!</definedName>
    <definedName name="_153__123Graph_E_CURRENT_1" localSheetId="17" hidden="1">[5]A11!#REF!</definedName>
    <definedName name="_153__123Graph_E_CURRENT_1" localSheetId="20" hidden="1">[6]A11!#REF!</definedName>
    <definedName name="_153__123Graph_E_CURRENT_1" localSheetId="31" hidden="1">[6]A11!#REF!</definedName>
    <definedName name="_153__123Graph_E_CURRENT_1" localSheetId="2" hidden="1">[6]A11!#REF!</definedName>
    <definedName name="_153__123Graph_E_CURRENT_1" localSheetId="33" hidden="1">[6]A11!#REF!</definedName>
    <definedName name="_153__123Graph_E_CURRENT_1" localSheetId="4" hidden="1">[5]A11!#REF!</definedName>
    <definedName name="_153__123Graph_E_CURRENT_1" localSheetId="7" hidden="1">[6]A11!#REF!</definedName>
    <definedName name="_153__123Graph_E_CURRENT_1" localSheetId="8" hidden="1">[6]A11!#REF!</definedName>
    <definedName name="_153__123Graph_E_CURRENT_1" localSheetId="3" hidden="1">[7]A11!#REF!</definedName>
    <definedName name="_153__123Graph_E_CURRENT_1" localSheetId="9" hidden="1">[6]A11!#REF!</definedName>
    <definedName name="_153__123Graph_E_CURRENT_1" localSheetId="26" hidden="1">[6]A11!#REF!</definedName>
    <definedName name="_153__123Graph_E_CURRENT_1" localSheetId="27" hidden="1">[6]A11!#REF!</definedName>
    <definedName name="_153__123Graph_E_CURRENT_1" localSheetId="28" hidden="1">[6]A11!#REF!</definedName>
    <definedName name="_153__123Graph_E_CURRENT_1" localSheetId="36" hidden="1">[6]A11!#REF!</definedName>
    <definedName name="_153__123Graph_E_CURRENT_1" localSheetId="38" hidden="1">[6]A11!#REF!</definedName>
    <definedName name="_153__123Graph_E_CURRENT_1" localSheetId="39" hidden="1">[6]A11!#REF!</definedName>
    <definedName name="_153__123Graph_E_CURRENT_1" localSheetId="10" hidden="1">[6]A11!#REF!</definedName>
    <definedName name="_153__123Graph_E_CURRENT_1" localSheetId="40" hidden="1">[6]A11!#REF!</definedName>
    <definedName name="_153__123Graph_E_CURRENT_1" localSheetId="18" hidden="1">[8]A11!#REF!</definedName>
    <definedName name="_153__123Graph_E_CURRENT_1" localSheetId="21" hidden="1">[6]A11!#REF!</definedName>
    <definedName name="_153__123Graph_E_CURRENT_1" localSheetId="22" hidden="1">[6]A11!#REF!</definedName>
    <definedName name="_153__123Graph_E_CURRENT_1" localSheetId="23" hidden="1">[6]A11!#REF!</definedName>
    <definedName name="_153__123Graph_E_CURRENT_1" localSheetId="24" hidden="1">[6]A11!#REF!</definedName>
    <definedName name="_153__123Graph_E_CURRENT_1" localSheetId="25" hidden="1">[6]A11!#REF!</definedName>
    <definedName name="_153__123Graph_E_CURRENT_1" hidden="1">[8]A11!#REF!</definedName>
    <definedName name="_156__123Graph_E_CURRENT_10" localSheetId="15" hidden="1">[5]A11!#REF!</definedName>
    <definedName name="_156__123Graph_E_CURRENT_10" localSheetId="17" hidden="1">[5]A11!#REF!</definedName>
    <definedName name="_156__123Graph_E_CURRENT_10" localSheetId="20" hidden="1">[6]A11!#REF!</definedName>
    <definedName name="_156__123Graph_E_CURRENT_10" localSheetId="31" hidden="1">[6]A11!#REF!</definedName>
    <definedName name="_156__123Graph_E_CURRENT_10" localSheetId="2" hidden="1">[6]A11!#REF!</definedName>
    <definedName name="_156__123Graph_E_CURRENT_10" localSheetId="33" hidden="1">[6]A11!#REF!</definedName>
    <definedName name="_156__123Graph_E_CURRENT_10" localSheetId="4" hidden="1">[5]A11!#REF!</definedName>
    <definedName name="_156__123Graph_E_CURRENT_10" localSheetId="7" hidden="1">[6]A11!#REF!</definedName>
    <definedName name="_156__123Graph_E_CURRENT_10" localSheetId="8" hidden="1">[6]A11!#REF!</definedName>
    <definedName name="_156__123Graph_E_CURRENT_10" localSheetId="3" hidden="1">[7]A11!#REF!</definedName>
    <definedName name="_156__123Graph_E_CURRENT_10" localSheetId="9" hidden="1">[6]A11!#REF!</definedName>
    <definedName name="_156__123Graph_E_CURRENT_10" localSheetId="26" hidden="1">[6]A11!#REF!</definedName>
    <definedName name="_156__123Graph_E_CURRENT_10" localSheetId="27" hidden="1">[6]A11!#REF!</definedName>
    <definedName name="_156__123Graph_E_CURRENT_10" localSheetId="28" hidden="1">[6]A11!#REF!</definedName>
    <definedName name="_156__123Graph_E_CURRENT_10" localSheetId="36" hidden="1">[6]A11!#REF!</definedName>
    <definedName name="_156__123Graph_E_CURRENT_10" localSheetId="38" hidden="1">[6]A11!#REF!</definedName>
    <definedName name="_156__123Graph_E_CURRENT_10" localSheetId="39" hidden="1">[6]A11!#REF!</definedName>
    <definedName name="_156__123Graph_E_CURRENT_10" localSheetId="10" hidden="1">[6]A11!#REF!</definedName>
    <definedName name="_156__123Graph_E_CURRENT_10" localSheetId="40" hidden="1">[6]A11!#REF!</definedName>
    <definedName name="_156__123Graph_E_CURRENT_10" localSheetId="18" hidden="1">[8]A11!#REF!</definedName>
    <definedName name="_156__123Graph_E_CURRENT_10" localSheetId="21" hidden="1">[6]A11!#REF!</definedName>
    <definedName name="_156__123Graph_E_CURRENT_10" localSheetId="22" hidden="1">[6]A11!#REF!</definedName>
    <definedName name="_156__123Graph_E_CURRENT_10" localSheetId="23" hidden="1">[6]A11!#REF!</definedName>
    <definedName name="_156__123Graph_E_CURRENT_10" localSheetId="24" hidden="1">[6]A11!#REF!</definedName>
    <definedName name="_156__123Graph_E_CURRENT_10" localSheetId="25" hidden="1">[6]A11!#REF!</definedName>
    <definedName name="_156__123Graph_E_CURRENT_10" hidden="1">[8]A11!#REF!</definedName>
    <definedName name="_159__123Graph_E_CURRENT_2" localSheetId="15" hidden="1">[5]A11!#REF!</definedName>
    <definedName name="_159__123Graph_E_CURRENT_2" localSheetId="17" hidden="1">[5]A11!#REF!</definedName>
    <definedName name="_159__123Graph_E_CURRENT_2" localSheetId="20" hidden="1">[6]A11!#REF!</definedName>
    <definedName name="_159__123Graph_E_CURRENT_2" localSheetId="31" hidden="1">[6]A11!#REF!</definedName>
    <definedName name="_159__123Graph_E_CURRENT_2" localSheetId="2" hidden="1">[6]A11!#REF!</definedName>
    <definedName name="_159__123Graph_E_CURRENT_2" localSheetId="33" hidden="1">[6]A11!#REF!</definedName>
    <definedName name="_159__123Graph_E_CURRENT_2" localSheetId="4" hidden="1">[5]A11!#REF!</definedName>
    <definedName name="_159__123Graph_E_CURRENT_2" localSheetId="7" hidden="1">[6]A11!#REF!</definedName>
    <definedName name="_159__123Graph_E_CURRENT_2" localSheetId="8" hidden="1">[6]A11!#REF!</definedName>
    <definedName name="_159__123Graph_E_CURRENT_2" localSheetId="3" hidden="1">[7]A11!#REF!</definedName>
    <definedName name="_159__123Graph_E_CURRENT_2" localSheetId="9" hidden="1">[6]A11!#REF!</definedName>
    <definedName name="_159__123Graph_E_CURRENT_2" localSheetId="26" hidden="1">[6]A11!#REF!</definedName>
    <definedName name="_159__123Graph_E_CURRENT_2" localSheetId="27" hidden="1">[6]A11!#REF!</definedName>
    <definedName name="_159__123Graph_E_CURRENT_2" localSheetId="28" hidden="1">[6]A11!#REF!</definedName>
    <definedName name="_159__123Graph_E_CURRENT_2" localSheetId="36" hidden="1">[6]A11!#REF!</definedName>
    <definedName name="_159__123Graph_E_CURRENT_2" localSheetId="38" hidden="1">[6]A11!#REF!</definedName>
    <definedName name="_159__123Graph_E_CURRENT_2" localSheetId="39" hidden="1">[6]A11!#REF!</definedName>
    <definedName name="_159__123Graph_E_CURRENT_2" localSheetId="10" hidden="1">[6]A11!#REF!</definedName>
    <definedName name="_159__123Graph_E_CURRENT_2" localSheetId="40" hidden="1">[6]A11!#REF!</definedName>
    <definedName name="_159__123Graph_E_CURRENT_2" localSheetId="18" hidden="1">[8]A11!#REF!</definedName>
    <definedName name="_159__123Graph_E_CURRENT_2" localSheetId="21" hidden="1">[6]A11!#REF!</definedName>
    <definedName name="_159__123Graph_E_CURRENT_2" localSheetId="22" hidden="1">[6]A11!#REF!</definedName>
    <definedName name="_159__123Graph_E_CURRENT_2" localSheetId="23" hidden="1">[6]A11!#REF!</definedName>
    <definedName name="_159__123Graph_E_CURRENT_2" localSheetId="24" hidden="1">[6]A11!#REF!</definedName>
    <definedName name="_159__123Graph_E_CURRENT_2" localSheetId="25" hidden="1">[6]A11!#REF!</definedName>
    <definedName name="_159__123Graph_E_CURRENT_2" hidden="1">[8]A11!#REF!</definedName>
    <definedName name="_162__123Graph_E_CURRENT_3" localSheetId="15" hidden="1">[5]A11!#REF!</definedName>
    <definedName name="_162__123Graph_E_CURRENT_3" localSheetId="17" hidden="1">[5]A11!#REF!</definedName>
    <definedName name="_162__123Graph_E_CURRENT_3" localSheetId="20" hidden="1">[6]A11!#REF!</definedName>
    <definedName name="_162__123Graph_E_CURRENT_3" localSheetId="31" hidden="1">[6]A11!#REF!</definedName>
    <definedName name="_162__123Graph_E_CURRENT_3" localSheetId="2" hidden="1">[6]A11!#REF!</definedName>
    <definedName name="_162__123Graph_E_CURRENT_3" localSheetId="33" hidden="1">[6]A11!#REF!</definedName>
    <definedName name="_162__123Graph_E_CURRENT_3" localSheetId="4" hidden="1">[5]A11!#REF!</definedName>
    <definedName name="_162__123Graph_E_CURRENT_3" localSheetId="7" hidden="1">[6]A11!#REF!</definedName>
    <definedName name="_162__123Graph_E_CURRENT_3" localSheetId="8" hidden="1">[6]A11!#REF!</definedName>
    <definedName name="_162__123Graph_E_CURRENT_3" localSheetId="3" hidden="1">[7]A11!#REF!</definedName>
    <definedName name="_162__123Graph_E_CURRENT_3" localSheetId="9" hidden="1">[6]A11!#REF!</definedName>
    <definedName name="_162__123Graph_E_CURRENT_3" localSheetId="26" hidden="1">[6]A11!#REF!</definedName>
    <definedName name="_162__123Graph_E_CURRENT_3" localSheetId="27" hidden="1">[6]A11!#REF!</definedName>
    <definedName name="_162__123Graph_E_CURRENT_3" localSheetId="28" hidden="1">[6]A11!#REF!</definedName>
    <definedName name="_162__123Graph_E_CURRENT_3" localSheetId="36" hidden="1">[6]A11!#REF!</definedName>
    <definedName name="_162__123Graph_E_CURRENT_3" localSheetId="38" hidden="1">[6]A11!#REF!</definedName>
    <definedName name="_162__123Graph_E_CURRENT_3" localSheetId="39" hidden="1">[6]A11!#REF!</definedName>
    <definedName name="_162__123Graph_E_CURRENT_3" localSheetId="10" hidden="1">[6]A11!#REF!</definedName>
    <definedName name="_162__123Graph_E_CURRENT_3" localSheetId="40" hidden="1">[6]A11!#REF!</definedName>
    <definedName name="_162__123Graph_E_CURRENT_3" localSheetId="18" hidden="1">[8]A11!#REF!</definedName>
    <definedName name="_162__123Graph_E_CURRENT_3" localSheetId="21" hidden="1">[6]A11!#REF!</definedName>
    <definedName name="_162__123Graph_E_CURRENT_3" localSheetId="22" hidden="1">[6]A11!#REF!</definedName>
    <definedName name="_162__123Graph_E_CURRENT_3" localSheetId="23" hidden="1">[6]A11!#REF!</definedName>
    <definedName name="_162__123Graph_E_CURRENT_3" localSheetId="24" hidden="1">[6]A11!#REF!</definedName>
    <definedName name="_162__123Graph_E_CURRENT_3" localSheetId="25" hidden="1">[6]A11!#REF!</definedName>
    <definedName name="_162__123Graph_E_CURRENT_3" hidden="1">[8]A11!#REF!</definedName>
    <definedName name="_165__123Graph_E_CURRENT_4" localSheetId="15" hidden="1">[5]A11!#REF!</definedName>
    <definedName name="_165__123Graph_E_CURRENT_4" localSheetId="17" hidden="1">[5]A11!#REF!</definedName>
    <definedName name="_165__123Graph_E_CURRENT_4" localSheetId="20" hidden="1">[6]A11!#REF!</definedName>
    <definedName name="_165__123Graph_E_CURRENT_4" localSheetId="31" hidden="1">[6]A11!#REF!</definedName>
    <definedName name="_165__123Graph_E_CURRENT_4" localSheetId="2" hidden="1">[6]A11!#REF!</definedName>
    <definedName name="_165__123Graph_E_CURRENT_4" localSheetId="33" hidden="1">[6]A11!#REF!</definedName>
    <definedName name="_165__123Graph_E_CURRENT_4" localSheetId="4" hidden="1">[5]A11!#REF!</definedName>
    <definedName name="_165__123Graph_E_CURRENT_4" localSheetId="7" hidden="1">[6]A11!#REF!</definedName>
    <definedName name="_165__123Graph_E_CURRENT_4" localSheetId="8" hidden="1">[6]A11!#REF!</definedName>
    <definedName name="_165__123Graph_E_CURRENT_4" localSheetId="3" hidden="1">[7]A11!#REF!</definedName>
    <definedName name="_165__123Graph_E_CURRENT_4" localSheetId="9" hidden="1">[6]A11!#REF!</definedName>
    <definedName name="_165__123Graph_E_CURRENT_4" localSheetId="26" hidden="1">[6]A11!#REF!</definedName>
    <definedName name="_165__123Graph_E_CURRENT_4" localSheetId="27" hidden="1">[6]A11!#REF!</definedName>
    <definedName name="_165__123Graph_E_CURRENT_4" localSheetId="28" hidden="1">[6]A11!#REF!</definedName>
    <definedName name="_165__123Graph_E_CURRENT_4" localSheetId="36" hidden="1">[6]A11!#REF!</definedName>
    <definedName name="_165__123Graph_E_CURRENT_4" localSheetId="38" hidden="1">[6]A11!#REF!</definedName>
    <definedName name="_165__123Graph_E_CURRENT_4" localSheetId="39" hidden="1">[6]A11!#REF!</definedName>
    <definedName name="_165__123Graph_E_CURRENT_4" localSheetId="10" hidden="1">[6]A11!#REF!</definedName>
    <definedName name="_165__123Graph_E_CURRENT_4" localSheetId="40" hidden="1">[6]A11!#REF!</definedName>
    <definedName name="_165__123Graph_E_CURRENT_4" localSheetId="18" hidden="1">[8]A11!#REF!</definedName>
    <definedName name="_165__123Graph_E_CURRENT_4" localSheetId="21" hidden="1">[6]A11!#REF!</definedName>
    <definedName name="_165__123Graph_E_CURRENT_4" localSheetId="22" hidden="1">[6]A11!#REF!</definedName>
    <definedName name="_165__123Graph_E_CURRENT_4" localSheetId="23" hidden="1">[6]A11!#REF!</definedName>
    <definedName name="_165__123Graph_E_CURRENT_4" localSheetId="24" hidden="1">[6]A11!#REF!</definedName>
    <definedName name="_165__123Graph_E_CURRENT_4" localSheetId="25" hidden="1">[6]A11!#REF!</definedName>
    <definedName name="_165__123Graph_E_CURRENT_4" hidden="1">[8]A11!#REF!</definedName>
    <definedName name="_168__123Graph_E_CURRENT_5" localSheetId="15" hidden="1">[5]A11!#REF!</definedName>
    <definedName name="_168__123Graph_E_CURRENT_5" localSheetId="17" hidden="1">[5]A11!#REF!</definedName>
    <definedName name="_168__123Graph_E_CURRENT_5" localSheetId="20" hidden="1">[6]A11!#REF!</definedName>
    <definedName name="_168__123Graph_E_CURRENT_5" localSheetId="31" hidden="1">[6]A11!#REF!</definedName>
    <definedName name="_168__123Graph_E_CURRENT_5" localSheetId="2" hidden="1">[6]A11!#REF!</definedName>
    <definedName name="_168__123Graph_E_CURRENT_5" localSheetId="33" hidden="1">[6]A11!#REF!</definedName>
    <definedName name="_168__123Graph_E_CURRENT_5" localSheetId="4" hidden="1">[5]A11!#REF!</definedName>
    <definedName name="_168__123Graph_E_CURRENT_5" localSheetId="7" hidden="1">[6]A11!#REF!</definedName>
    <definedName name="_168__123Graph_E_CURRENT_5" localSheetId="8" hidden="1">[6]A11!#REF!</definedName>
    <definedName name="_168__123Graph_E_CURRENT_5" localSheetId="3" hidden="1">[7]A11!#REF!</definedName>
    <definedName name="_168__123Graph_E_CURRENT_5" localSheetId="9" hidden="1">[6]A11!#REF!</definedName>
    <definedName name="_168__123Graph_E_CURRENT_5" localSheetId="26" hidden="1">[6]A11!#REF!</definedName>
    <definedName name="_168__123Graph_E_CURRENT_5" localSheetId="27" hidden="1">[6]A11!#REF!</definedName>
    <definedName name="_168__123Graph_E_CURRENT_5" localSheetId="28" hidden="1">[6]A11!#REF!</definedName>
    <definedName name="_168__123Graph_E_CURRENT_5" localSheetId="36" hidden="1">[6]A11!#REF!</definedName>
    <definedName name="_168__123Graph_E_CURRENT_5" localSheetId="38" hidden="1">[6]A11!#REF!</definedName>
    <definedName name="_168__123Graph_E_CURRENT_5" localSheetId="39" hidden="1">[6]A11!#REF!</definedName>
    <definedName name="_168__123Graph_E_CURRENT_5" localSheetId="10" hidden="1">[6]A11!#REF!</definedName>
    <definedName name="_168__123Graph_E_CURRENT_5" localSheetId="40" hidden="1">[6]A11!#REF!</definedName>
    <definedName name="_168__123Graph_E_CURRENT_5" localSheetId="18" hidden="1">[8]A11!#REF!</definedName>
    <definedName name="_168__123Graph_E_CURRENT_5" localSheetId="21" hidden="1">[6]A11!#REF!</definedName>
    <definedName name="_168__123Graph_E_CURRENT_5" localSheetId="22" hidden="1">[6]A11!#REF!</definedName>
    <definedName name="_168__123Graph_E_CURRENT_5" localSheetId="23" hidden="1">[6]A11!#REF!</definedName>
    <definedName name="_168__123Graph_E_CURRENT_5" localSheetId="24" hidden="1">[6]A11!#REF!</definedName>
    <definedName name="_168__123Graph_E_CURRENT_5" localSheetId="25" hidden="1">[6]A11!#REF!</definedName>
    <definedName name="_168__123Graph_E_CURRENT_5" hidden="1">[8]A11!#REF!</definedName>
    <definedName name="_171__123Graph_E_CURRENT_6" localSheetId="15" hidden="1">[5]A11!#REF!</definedName>
    <definedName name="_171__123Graph_E_CURRENT_6" localSheetId="17" hidden="1">[5]A11!#REF!</definedName>
    <definedName name="_171__123Graph_E_CURRENT_6" localSheetId="20" hidden="1">[6]A11!#REF!</definedName>
    <definedName name="_171__123Graph_E_CURRENT_6" localSheetId="31" hidden="1">[6]A11!#REF!</definedName>
    <definedName name="_171__123Graph_E_CURRENT_6" localSheetId="2" hidden="1">[6]A11!#REF!</definedName>
    <definedName name="_171__123Graph_E_CURRENT_6" localSheetId="33" hidden="1">[6]A11!#REF!</definedName>
    <definedName name="_171__123Graph_E_CURRENT_6" localSheetId="4" hidden="1">[5]A11!#REF!</definedName>
    <definedName name="_171__123Graph_E_CURRENT_6" localSheetId="7" hidden="1">[6]A11!#REF!</definedName>
    <definedName name="_171__123Graph_E_CURRENT_6" localSheetId="8" hidden="1">[6]A11!#REF!</definedName>
    <definedName name="_171__123Graph_E_CURRENT_6" localSheetId="3" hidden="1">[7]A11!#REF!</definedName>
    <definedName name="_171__123Graph_E_CURRENT_6" localSheetId="9" hidden="1">[6]A11!#REF!</definedName>
    <definedName name="_171__123Graph_E_CURRENT_6" localSheetId="26" hidden="1">[6]A11!#REF!</definedName>
    <definedName name="_171__123Graph_E_CURRENT_6" localSheetId="27" hidden="1">[6]A11!#REF!</definedName>
    <definedName name="_171__123Graph_E_CURRENT_6" localSheetId="28" hidden="1">[6]A11!#REF!</definedName>
    <definedName name="_171__123Graph_E_CURRENT_6" localSheetId="36" hidden="1">[6]A11!#REF!</definedName>
    <definedName name="_171__123Graph_E_CURRENT_6" localSheetId="38" hidden="1">[6]A11!#REF!</definedName>
    <definedName name="_171__123Graph_E_CURRENT_6" localSheetId="39" hidden="1">[6]A11!#REF!</definedName>
    <definedName name="_171__123Graph_E_CURRENT_6" localSheetId="10" hidden="1">[6]A11!#REF!</definedName>
    <definedName name="_171__123Graph_E_CURRENT_6" localSheetId="40" hidden="1">[6]A11!#REF!</definedName>
    <definedName name="_171__123Graph_E_CURRENT_6" localSheetId="18" hidden="1">[8]A11!#REF!</definedName>
    <definedName name="_171__123Graph_E_CURRENT_6" localSheetId="21" hidden="1">[6]A11!#REF!</definedName>
    <definedName name="_171__123Graph_E_CURRENT_6" localSheetId="22" hidden="1">[6]A11!#REF!</definedName>
    <definedName name="_171__123Graph_E_CURRENT_6" localSheetId="23" hidden="1">[6]A11!#REF!</definedName>
    <definedName name="_171__123Graph_E_CURRENT_6" localSheetId="24" hidden="1">[6]A11!#REF!</definedName>
    <definedName name="_171__123Graph_E_CURRENT_6" localSheetId="25" hidden="1">[6]A11!#REF!</definedName>
    <definedName name="_171__123Graph_E_CURRENT_6" hidden="1">[8]A11!#REF!</definedName>
    <definedName name="_174__123Graph_E_CURRENT_7" localSheetId="15" hidden="1">[5]A11!#REF!</definedName>
    <definedName name="_174__123Graph_E_CURRENT_7" localSheetId="17" hidden="1">[5]A11!#REF!</definedName>
    <definedName name="_174__123Graph_E_CURRENT_7" localSheetId="20" hidden="1">[6]A11!#REF!</definedName>
    <definedName name="_174__123Graph_E_CURRENT_7" localSheetId="31" hidden="1">[6]A11!#REF!</definedName>
    <definedName name="_174__123Graph_E_CURRENT_7" localSheetId="2" hidden="1">[6]A11!#REF!</definedName>
    <definedName name="_174__123Graph_E_CURRENT_7" localSheetId="33" hidden="1">[6]A11!#REF!</definedName>
    <definedName name="_174__123Graph_E_CURRENT_7" localSheetId="4" hidden="1">[5]A11!#REF!</definedName>
    <definedName name="_174__123Graph_E_CURRENT_7" localSheetId="7" hidden="1">[6]A11!#REF!</definedName>
    <definedName name="_174__123Graph_E_CURRENT_7" localSheetId="8" hidden="1">[6]A11!#REF!</definedName>
    <definedName name="_174__123Graph_E_CURRENT_7" localSheetId="3" hidden="1">[7]A11!#REF!</definedName>
    <definedName name="_174__123Graph_E_CURRENT_7" localSheetId="9" hidden="1">[6]A11!#REF!</definedName>
    <definedName name="_174__123Graph_E_CURRENT_7" localSheetId="26" hidden="1">[6]A11!#REF!</definedName>
    <definedName name="_174__123Graph_E_CURRENT_7" localSheetId="27" hidden="1">[6]A11!#REF!</definedName>
    <definedName name="_174__123Graph_E_CURRENT_7" localSheetId="28" hidden="1">[6]A11!#REF!</definedName>
    <definedName name="_174__123Graph_E_CURRENT_7" localSheetId="36" hidden="1">[6]A11!#REF!</definedName>
    <definedName name="_174__123Graph_E_CURRENT_7" localSheetId="38" hidden="1">[6]A11!#REF!</definedName>
    <definedName name="_174__123Graph_E_CURRENT_7" localSheetId="39" hidden="1">[6]A11!#REF!</definedName>
    <definedName name="_174__123Graph_E_CURRENT_7" localSheetId="10" hidden="1">[6]A11!#REF!</definedName>
    <definedName name="_174__123Graph_E_CURRENT_7" localSheetId="40" hidden="1">[6]A11!#REF!</definedName>
    <definedName name="_174__123Graph_E_CURRENT_7" localSheetId="18" hidden="1">[8]A11!#REF!</definedName>
    <definedName name="_174__123Graph_E_CURRENT_7" localSheetId="21" hidden="1">[6]A11!#REF!</definedName>
    <definedName name="_174__123Graph_E_CURRENT_7" localSheetId="22" hidden="1">[6]A11!#REF!</definedName>
    <definedName name="_174__123Graph_E_CURRENT_7" localSheetId="23" hidden="1">[6]A11!#REF!</definedName>
    <definedName name="_174__123Graph_E_CURRENT_7" localSheetId="24" hidden="1">[6]A11!#REF!</definedName>
    <definedName name="_174__123Graph_E_CURRENT_7" localSheetId="25" hidden="1">[6]A11!#REF!</definedName>
    <definedName name="_174__123Graph_E_CURRENT_7" hidden="1">[8]A11!#REF!</definedName>
    <definedName name="_177__123Graph_E_CURRENT_8" localSheetId="15" hidden="1">[5]A11!#REF!</definedName>
    <definedName name="_177__123Graph_E_CURRENT_8" localSheetId="17" hidden="1">[5]A11!#REF!</definedName>
    <definedName name="_177__123Graph_E_CURRENT_8" localSheetId="20" hidden="1">[6]A11!#REF!</definedName>
    <definedName name="_177__123Graph_E_CURRENT_8" localSheetId="31" hidden="1">[6]A11!#REF!</definedName>
    <definedName name="_177__123Graph_E_CURRENT_8" localSheetId="2" hidden="1">[6]A11!#REF!</definedName>
    <definedName name="_177__123Graph_E_CURRENT_8" localSheetId="33" hidden="1">[6]A11!#REF!</definedName>
    <definedName name="_177__123Graph_E_CURRENT_8" localSheetId="4" hidden="1">[5]A11!#REF!</definedName>
    <definedName name="_177__123Graph_E_CURRENT_8" localSheetId="7" hidden="1">[6]A11!#REF!</definedName>
    <definedName name="_177__123Graph_E_CURRENT_8" localSheetId="8" hidden="1">[6]A11!#REF!</definedName>
    <definedName name="_177__123Graph_E_CURRENT_8" localSheetId="3" hidden="1">[7]A11!#REF!</definedName>
    <definedName name="_177__123Graph_E_CURRENT_8" localSheetId="9" hidden="1">[6]A11!#REF!</definedName>
    <definedName name="_177__123Graph_E_CURRENT_8" localSheetId="26" hidden="1">[6]A11!#REF!</definedName>
    <definedName name="_177__123Graph_E_CURRENT_8" localSheetId="27" hidden="1">[6]A11!#REF!</definedName>
    <definedName name="_177__123Graph_E_CURRENT_8" localSheetId="28" hidden="1">[6]A11!#REF!</definedName>
    <definedName name="_177__123Graph_E_CURRENT_8" localSheetId="36" hidden="1">[6]A11!#REF!</definedName>
    <definedName name="_177__123Graph_E_CURRENT_8" localSheetId="38" hidden="1">[6]A11!#REF!</definedName>
    <definedName name="_177__123Graph_E_CURRENT_8" localSheetId="39" hidden="1">[6]A11!#REF!</definedName>
    <definedName name="_177__123Graph_E_CURRENT_8" localSheetId="10" hidden="1">[6]A11!#REF!</definedName>
    <definedName name="_177__123Graph_E_CURRENT_8" localSheetId="40" hidden="1">[6]A11!#REF!</definedName>
    <definedName name="_177__123Graph_E_CURRENT_8" localSheetId="18" hidden="1">[8]A11!#REF!</definedName>
    <definedName name="_177__123Graph_E_CURRENT_8" localSheetId="21" hidden="1">[6]A11!#REF!</definedName>
    <definedName name="_177__123Graph_E_CURRENT_8" localSheetId="22" hidden="1">[6]A11!#REF!</definedName>
    <definedName name="_177__123Graph_E_CURRENT_8" localSheetId="23" hidden="1">[6]A11!#REF!</definedName>
    <definedName name="_177__123Graph_E_CURRENT_8" localSheetId="24" hidden="1">[6]A11!#REF!</definedName>
    <definedName name="_177__123Graph_E_CURRENT_8" localSheetId="25" hidden="1">[6]A11!#REF!</definedName>
    <definedName name="_177__123Graph_E_CURRENT_8" hidden="1">[8]A11!#REF!</definedName>
    <definedName name="_18__123Graph_A_CURRENT_4" localSheetId="15" hidden="1">[5]A11!#REF!</definedName>
    <definedName name="_18__123Graph_A_CURRENT_4" localSheetId="17" hidden="1">[5]A11!#REF!</definedName>
    <definedName name="_18__123Graph_A_CURRENT_4" localSheetId="20" hidden="1">[6]A11!#REF!</definedName>
    <definedName name="_18__123Graph_A_CURRENT_4" localSheetId="31" hidden="1">[6]A11!#REF!</definedName>
    <definedName name="_18__123Graph_A_CURRENT_4" localSheetId="2" hidden="1">[6]A11!#REF!</definedName>
    <definedName name="_18__123Graph_A_CURRENT_4" localSheetId="33" hidden="1">[6]A11!#REF!</definedName>
    <definedName name="_18__123Graph_A_CURRENT_4" localSheetId="4" hidden="1">[5]A11!#REF!</definedName>
    <definedName name="_18__123Graph_A_CURRENT_4" localSheetId="7" hidden="1">[6]A11!#REF!</definedName>
    <definedName name="_18__123Graph_A_CURRENT_4" localSheetId="8" hidden="1">[6]A11!#REF!</definedName>
    <definedName name="_18__123Graph_A_CURRENT_4" localSheetId="3" hidden="1">[7]A11!#REF!</definedName>
    <definedName name="_18__123Graph_A_CURRENT_4" localSheetId="9" hidden="1">[6]A11!#REF!</definedName>
    <definedName name="_18__123Graph_A_CURRENT_4" localSheetId="26" hidden="1">[6]A11!#REF!</definedName>
    <definedName name="_18__123Graph_A_CURRENT_4" localSheetId="27" hidden="1">[6]A11!#REF!</definedName>
    <definedName name="_18__123Graph_A_CURRENT_4" localSheetId="28" hidden="1">[6]A11!#REF!</definedName>
    <definedName name="_18__123Graph_A_CURRENT_4" localSheetId="36" hidden="1">[6]A11!#REF!</definedName>
    <definedName name="_18__123Graph_A_CURRENT_4" localSheetId="38" hidden="1">[6]A11!#REF!</definedName>
    <definedName name="_18__123Graph_A_CURRENT_4" localSheetId="39" hidden="1">[6]A11!#REF!</definedName>
    <definedName name="_18__123Graph_A_CURRENT_4" localSheetId="10" hidden="1">[6]A11!#REF!</definedName>
    <definedName name="_18__123Graph_A_CURRENT_4" localSheetId="40" hidden="1">[6]A11!#REF!</definedName>
    <definedName name="_18__123Graph_A_CURRENT_4" localSheetId="18" hidden="1">[8]A11!#REF!</definedName>
    <definedName name="_18__123Graph_A_CURRENT_4" localSheetId="21" hidden="1">[6]A11!#REF!</definedName>
    <definedName name="_18__123Graph_A_CURRENT_4" localSheetId="22" hidden="1">[6]A11!#REF!</definedName>
    <definedName name="_18__123Graph_A_CURRENT_4" localSheetId="23" hidden="1">[6]A11!#REF!</definedName>
    <definedName name="_18__123Graph_A_CURRENT_4" localSheetId="24" hidden="1">[6]A11!#REF!</definedName>
    <definedName name="_18__123Graph_A_CURRENT_4" localSheetId="25" hidden="1">[6]A11!#REF!</definedName>
    <definedName name="_18__123Graph_A_CURRENT_4" hidden="1">[8]A11!#REF!</definedName>
    <definedName name="_180__123Graph_E_CURRENT_9" localSheetId="15" hidden="1">[5]A11!#REF!</definedName>
    <definedName name="_180__123Graph_E_CURRENT_9" localSheetId="17" hidden="1">[5]A11!#REF!</definedName>
    <definedName name="_180__123Graph_E_CURRENT_9" localSheetId="20" hidden="1">[6]A11!#REF!</definedName>
    <definedName name="_180__123Graph_E_CURRENT_9" localSheetId="31" hidden="1">[6]A11!#REF!</definedName>
    <definedName name="_180__123Graph_E_CURRENT_9" localSheetId="2" hidden="1">[6]A11!#REF!</definedName>
    <definedName name="_180__123Graph_E_CURRENT_9" localSheetId="33" hidden="1">[6]A11!#REF!</definedName>
    <definedName name="_180__123Graph_E_CURRENT_9" localSheetId="4" hidden="1">[5]A11!#REF!</definedName>
    <definedName name="_180__123Graph_E_CURRENT_9" localSheetId="7" hidden="1">[6]A11!#REF!</definedName>
    <definedName name="_180__123Graph_E_CURRENT_9" localSheetId="8" hidden="1">[6]A11!#REF!</definedName>
    <definedName name="_180__123Graph_E_CURRENT_9" localSheetId="3" hidden="1">[7]A11!#REF!</definedName>
    <definedName name="_180__123Graph_E_CURRENT_9" localSheetId="9" hidden="1">[6]A11!#REF!</definedName>
    <definedName name="_180__123Graph_E_CURRENT_9" localSheetId="26" hidden="1">[6]A11!#REF!</definedName>
    <definedName name="_180__123Graph_E_CURRENT_9" localSheetId="27" hidden="1">[6]A11!#REF!</definedName>
    <definedName name="_180__123Graph_E_CURRENT_9" localSheetId="28" hidden="1">[6]A11!#REF!</definedName>
    <definedName name="_180__123Graph_E_CURRENT_9" localSheetId="36" hidden="1">[6]A11!#REF!</definedName>
    <definedName name="_180__123Graph_E_CURRENT_9" localSheetId="38" hidden="1">[6]A11!#REF!</definedName>
    <definedName name="_180__123Graph_E_CURRENT_9" localSheetId="39" hidden="1">[6]A11!#REF!</definedName>
    <definedName name="_180__123Graph_E_CURRENT_9" localSheetId="10" hidden="1">[6]A11!#REF!</definedName>
    <definedName name="_180__123Graph_E_CURRENT_9" localSheetId="40" hidden="1">[6]A11!#REF!</definedName>
    <definedName name="_180__123Graph_E_CURRENT_9" localSheetId="18" hidden="1">[8]A11!#REF!</definedName>
    <definedName name="_180__123Graph_E_CURRENT_9" localSheetId="21" hidden="1">[6]A11!#REF!</definedName>
    <definedName name="_180__123Graph_E_CURRENT_9" localSheetId="22" hidden="1">[6]A11!#REF!</definedName>
    <definedName name="_180__123Graph_E_CURRENT_9" localSheetId="23" hidden="1">[6]A11!#REF!</definedName>
    <definedName name="_180__123Graph_E_CURRENT_9" localSheetId="24" hidden="1">[6]A11!#REF!</definedName>
    <definedName name="_180__123Graph_E_CURRENT_9" localSheetId="25" hidden="1">[6]A11!#REF!</definedName>
    <definedName name="_180__123Graph_E_CURRENT_9" hidden="1">[8]A11!#REF!</definedName>
    <definedName name="_183__123Graph_F_CURRENT" localSheetId="15" hidden="1">[5]A11!#REF!</definedName>
    <definedName name="_183__123Graph_F_CURRENT" localSheetId="17" hidden="1">[5]A11!#REF!</definedName>
    <definedName name="_183__123Graph_F_CURRENT" localSheetId="20" hidden="1">[6]A11!#REF!</definedName>
    <definedName name="_183__123Graph_F_CURRENT" localSheetId="31" hidden="1">[6]A11!#REF!</definedName>
    <definedName name="_183__123Graph_F_CURRENT" localSheetId="2" hidden="1">[6]A11!#REF!</definedName>
    <definedName name="_183__123Graph_F_CURRENT" localSheetId="33" hidden="1">[6]A11!#REF!</definedName>
    <definedName name="_183__123Graph_F_CURRENT" localSheetId="4" hidden="1">[5]A11!#REF!</definedName>
    <definedName name="_183__123Graph_F_CURRENT" localSheetId="7" hidden="1">[6]A11!#REF!</definedName>
    <definedName name="_183__123Graph_F_CURRENT" localSheetId="8" hidden="1">[6]A11!#REF!</definedName>
    <definedName name="_183__123Graph_F_CURRENT" localSheetId="3" hidden="1">[7]A11!#REF!</definedName>
    <definedName name="_183__123Graph_F_CURRENT" localSheetId="9" hidden="1">[6]A11!#REF!</definedName>
    <definedName name="_183__123Graph_F_CURRENT" localSheetId="26" hidden="1">[6]A11!#REF!</definedName>
    <definedName name="_183__123Graph_F_CURRENT" localSheetId="27" hidden="1">[6]A11!#REF!</definedName>
    <definedName name="_183__123Graph_F_CURRENT" localSheetId="28" hidden="1">[6]A11!#REF!</definedName>
    <definedName name="_183__123Graph_F_CURRENT" localSheetId="36" hidden="1">[6]A11!#REF!</definedName>
    <definedName name="_183__123Graph_F_CURRENT" localSheetId="38" hidden="1">[6]A11!#REF!</definedName>
    <definedName name="_183__123Graph_F_CURRENT" localSheetId="39" hidden="1">[6]A11!#REF!</definedName>
    <definedName name="_183__123Graph_F_CURRENT" localSheetId="10" hidden="1">[6]A11!#REF!</definedName>
    <definedName name="_183__123Graph_F_CURRENT" localSheetId="40" hidden="1">[6]A11!#REF!</definedName>
    <definedName name="_183__123Graph_F_CURRENT" localSheetId="18" hidden="1">[8]A11!#REF!</definedName>
    <definedName name="_183__123Graph_F_CURRENT" localSheetId="21" hidden="1">[6]A11!#REF!</definedName>
    <definedName name="_183__123Graph_F_CURRENT" localSheetId="22" hidden="1">[6]A11!#REF!</definedName>
    <definedName name="_183__123Graph_F_CURRENT" localSheetId="23" hidden="1">[6]A11!#REF!</definedName>
    <definedName name="_183__123Graph_F_CURRENT" localSheetId="24" hidden="1">[6]A11!#REF!</definedName>
    <definedName name="_183__123Graph_F_CURRENT" localSheetId="25" hidden="1">[6]A11!#REF!</definedName>
    <definedName name="_183__123Graph_F_CURRENT" hidden="1">[8]A11!#REF!</definedName>
    <definedName name="_186__123Graph_F_CURRENT_1" localSheetId="15" hidden="1">[5]A11!#REF!</definedName>
    <definedName name="_186__123Graph_F_CURRENT_1" localSheetId="17" hidden="1">[5]A11!#REF!</definedName>
    <definedName name="_186__123Graph_F_CURRENT_1" localSheetId="20" hidden="1">[6]A11!#REF!</definedName>
    <definedName name="_186__123Graph_F_CURRENT_1" localSheetId="31" hidden="1">[6]A11!#REF!</definedName>
    <definedName name="_186__123Graph_F_CURRENT_1" localSheetId="2" hidden="1">[6]A11!#REF!</definedName>
    <definedName name="_186__123Graph_F_CURRENT_1" localSheetId="33" hidden="1">[6]A11!#REF!</definedName>
    <definedName name="_186__123Graph_F_CURRENT_1" localSheetId="4" hidden="1">[5]A11!#REF!</definedName>
    <definedName name="_186__123Graph_F_CURRENT_1" localSheetId="7" hidden="1">[6]A11!#REF!</definedName>
    <definedName name="_186__123Graph_F_CURRENT_1" localSheetId="8" hidden="1">[6]A11!#REF!</definedName>
    <definedName name="_186__123Graph_F_CURRENT_1" localSheetId="3" hidden="1">[7]A11!#REF!</definedName>
    <definedName name="_186__123Graph_F_CURRENT_1" localSheetId="9" hidden="1">[6]A11!#REF!</definedName>
    <definedName name="_186__123Graph_F_CURRENT_1" localSheetId="26" hidden="1">[6]A11!#REF!</definedName>
    <definedName name="_186__123Graph_F_CURRENT_1" localSheetId="27" hidden="1">[6]A11!#REF!</definedName>
    <definedName name="_186__123Graph_F_CURRENT_1" localSheetId="28" hidden="1">[6]A11!#REF!</definedName>
    <definedName name="_186__123Graph_F_CURRENT_1" localSheetId="36" hidden="1">[6]A11!#REF!</definedName>
    <definedName name="_186__123Graph_F_CURRENT_1" localSheetId="38" hidden="1">[6]A11!#REF!</definedName>
    <definedName name="_186__123Graph_F_CURRENT_1" localSheetId="39" hidden="1">[6]A11!#REF!</definedName>
    <definedName name="_186__123Graph_F_CURRENT_1" localSheetId="10" hidden="1">[6]A11!#REF!</definedName>
    <definedName name="_186__123Graph_F_CURRENT_1" localSheetId="40" hidden="1">[6]A11!#REF!</definedName>
    <definedName name="_186__123Graph_F_CURRENT_1" localSheetId="18" hidden="1">[8]A11!#REF!</definedName>
    <definedName name="_186__123Graph_F_CURRENT_1" localSheetId="21" hidden="1">[6]A11!#REF!</definedName>
    <definedName name="_186__123Graph_F_CURRENT_1" localSheetId="22" hidden="1">[6]A11!#REF!</definedName>
    <definedName name="_186__123Graph_F_CURRENT_1" localSheetId="23" hidden="1">[6]A11!#REF!</definedName>
    <definedName name="_186__123Graph_F_CURRENT_1" localSheetId="24" hidden="1">[6]A11!#REF!</definedName>
    <definedName name="_186__123Graph_F_CURRENT_1" localSheetId="25" hidden="1">[6]A11!#REF!</definedName>
    <definedName name="_186__123Graph_F_CURRENT_1" hidden="1">[8]A11!#REF!</definedName>
    <definedName name="_189__123Graph_F_CURRENT_10" localSheetId="15" hidden="1">[5]A11!#REF!</definedName>
    <definedName name="_189__123Graph_F_CURRENT_10" localSheetId="17" hidden="1">[5]A11!#REF!</definedName>
    <definedName name="_189__123Graph_F_CURRENT_10" localSheetId="20" hidden="1">[6]A11!#REF!</definedName>
    <definedName name="_189__123Graph_F_CURRENT_10" localSheetId="31" hidden="1">[6]A11!#REF!</definedName>
    <definedName name="_189__123Graph_F_CURRENT_10" localSheetId="2" hidden="1">[6]A11!#REF!</definedName>
    <definedName name="_189__123Graph_F_CURRENT_10" localSheetId="33" hidden="1">[6]A11!#REF!</definedName>
    <definedName name="_189__123Graph_F_CURRENT_10" localSheetId="4" hidden="1">[5]A11!#REF!</definedName>
    <definedName name="_189__123Graph_F_CURRENT_10" localSheetId="7" hidden="1">[6]A11!#REF!</definedName>
    <definedName name="_189__123Graph_F_CURRENT_10" localSheetId="8" hidden="1">[6]A11!#REF!</definedName>
    <definedName name="_189__123Graph_F_CURRENT_10" localSheetId="3" hidden="1">[7]A11!#REF!</definedName>
    <definedName name="_189__123Graph_F_CURRENT_10" localSheetId="9" hidden="1">[6]A11!#REF!</definedName>
    <definedName name="_189__123Graph_F_CURRENT_10" localSheetId="26" hidden="1">[6]A11!#REF!</definedName>
    <definedName name="_189__123Graph_F_CURRENT_10" localSheetId="27" hidden="1">[6]A11!#REF!</definedName>
    <definedName name="_189__123Graph_F_CURRENT_10" localSheetId="28" hidden="1">[6]A11!#REF!</definedName>
    <definedName name="_189__123Graph_F_CURRENT_10" localSheetId="36" hidden="1">[6]A11!#REF!</definedName>
    <definedName name="_189__123Graph_F_CURRENT_10" localSheetId="38" hidden="1">[6]A11!#REF!</definedName>
    <definedName name="_189__123Graph_F_CURRENT_10" localSheetId="39" hidden="1">[6]A11!#REF!</definedName>
    <definedName name="_189__123Graph_F_CURRENT_10" localSheetId="10" hidden="1">[6]A11!#REF!</definedName>
    <definedName name="_189__123Graph_F_CURRENT_10" localSheetId="40" hidden="1">[6]A11!#REF!</definedName>
    <definedName name="_189__123Graph_F_CURRENT_10" localSheetId="18" hidden="1">[8]A11!#REF!</definedName>
    <definedName name="_189__123Graph_F_CURRENT_10" localSheetId="21" hidden="1">[6]A11!#REF!</definedName>
    <definedName name="_189__123Graph_F_CURRENT_10" localSheetId="22" hidden="1">[6]A11!#REF!</definedName>
    <definedName name="_189__123Graph_F_CURRENT_10" localSheetId="23" hidden="1">[6]A11!#REF!</definedName>
    <definedName name="_189__123Graph_F_CURRENT_10" localSheetId="24" hidden="1">[6]A11!#REF!</definedName>
    <definedName name="_189__123Graph_F_CURRENT_10" localSheetId="25" hidden="1">[6]A11!#REF!</definedName>
    <definedName name="_189__123Graph_F_CURRENT_10" hidden="1">[8]A11!#REF!</definedName>
    <definedName name="_192__123Graph_F_CURRENT_2" localSheetId="15" hidden="1">[5]A11!#REF!</definedName>
    <definedName name="_192__123Graph_F_CURRENT_2" localSheetId="17" hidden="1">[5]A11!#REF!</definedName>
    <definedName name="_192__123Graph_F_CURRENT_2" localSheetId="20" hidden="1">[6]A11!#REF!</definedName>
    <definedName name="_192__123Graph_F_CURRENT_2" localSheetId="31" hidden="1">[6]A11!#REF!</definedName>
    <definedName name="_192__123Graph_F_CURRENT_2" localSheetId="2" hidden="1">[6]A11!#REF!</definedName>
    <definedName name="_192__123Graph_F_CURRENT_2" localSheetId="33" hidden="1">[6]A11!#REF!</definedName>
    <definedName name="_192__123Graph_F_CURRENT_2" localSheetId="4" hidden="1">[5]A11!#REF!</definedName>
    <definedName name="_192__123Graph_F_CURRENT_2" localSheetId="7" hidden="1">[6]A11!#REF!</definedName>
    <definedName name="_192__123Graph_F_CURRENT_2" localSheetId="8" hidden="1">[6]A11!#REF!</definedName>
    <definedName name="_192__123Graph_F_CURRENT_2" localSheetId="3" hidden="1">[7]A11!#REF!</definedName>
    <definedName name="_192__123Graph_F_CURRENT_2" localSheetId="9" hidden="1">[6]A11!#REF!</definedName>
    <definedName name="_192__123Graph_F_CURRENT_2" localSheetId="26" hidden="1">[6]A11!#REF!</definedName>
    <definedName name="_192__123Graph_F_CURRENT_2" localSheetId="27" hidden="1">[6]A11!#REF!</definedName>
    <definedName name="_192__123Graph_F_CURRENT_2" localSheetId="28" hidden="1">[6]A11!#REF!</definedName>
    <definedName name="_192__123Graph_F_CURRENT_2" localSheetId="36" hidden="1">[6]A11!#REF!</definedName>
    <definedName name="_192__123Graph_F_CURRENT_2" localSheetId="38" hidden="1">[6]A11!#REF!</definedName>
    <definedName name="_192__123Graph_F_CURRENT_2" localSheetId="39" hidden="1">[6]A11!#REF!</definedName>
    <definedName name="_192__123Graph_F_CURRENT_2" localSheetId="10" hidden="1">[6]A11!#REF!</definedName>
    <definedName name="_192__123Graph_F_CURRENT_2" localSheetId="40" hidden="1">[6]A11!#REF!</definedName>
    <definedName name="_192__123Graph_F_CURRENT_2" localSheetId="18" hidden="1">[8]A11!#REF!</definedName>
    <definedName name="_192__123Graph_F_CURRENT_2" localSheetId="21" hidden="1">[6]A11!#REF!</definedName>
    <definedName name="_192__123Graph_F_CURRENT_2" localSheetId="22" hidden="1">[6]A11!#REF!</definedName>
    <definedName name="_192__123Graph_F_CURRENT_2" localSheetId="23" hidden="1">[6]A11!#REF!</definedName>
    <definedName name="_192__123Graph_F_CURRENT_2" localSheetId="24" hidden="1">[6]A11!#REF!</definedName>
    <definedName name="_192__123Graph_F_CURRENT_2" localSheetId="25" hidden="1">[6]A11!#REF!</definedName>
    <definedName name="_192__123Graph_F_CURRENT_2" hidden="1">[8]A11!#REF!</definedName>
    <definedName name="_195__123Graph_F_CURRENT_3" localSheetId="15" hidden="1">[5]A11!#REF!</definedName>
    <definedName name="_195__123Graph_F_CURRENT_3" localSheetId="17" hidden="1">[5]A11!#REF!</definedName>
    <definedName name="_195__123Graph_F_CURRENT_3" localSheetId="20" hidden="1">[6]A11!#REF!</definedName>
    <definedName name="_195__123Graph_F_CURRENT_3" localSheetId="31" hidden="1">[6]A11!#REF!</definedName>
    <definedName name="_195__123Graph_F_CURRENT_3" localSheetId="2" hidden="1">[6]A11!#REF!</definedName>
    <definedName name="_195__123Graph_F_CURRENT_3" localSheetId="33" hidden="1">[6]A11!#REF!</definedName>
    <definedName name="_195__123Graph_F_CURRENT_3" localSheetId="4" hidden="1">[5]A11!#REF!</definedName>
    <definedName name="_195__123Graph_F_CURRENT_3" localSheetId="7" hidden="1">[6]A11!#REF!</definedName>
    <definedName name="_195__123Graph_F_CURRENT_3" localSheetId="8" hidden="1">[6]A11!#REF!</definedName>
    <definedName name="_195__123Graph_F_CURRENT_3" localSheetId="3" hidden="1">[7]A11!#REF!</definedName>
    <definedName name="_195__123Graph_F_CURRENT_3" localSheetId="9" hidden="1">[6]A11!#REF!</definedName>
    <definedName name="_195__123Graph_F_CURRENT_3" localSheetId="26" hidden="1">[6]A11!#REF!</definedName>
    <definedName name="_195__123Graph_F_CURRENT_3" localSheetId="27" hidden="1">[6]A11!#REF!</definedName>
    <definedName name="_195__123Graph_F_CURRENT_3" localSheetId="28" hidden="1">[6]A11!#REF!</definedName>
    <definedName name="_195__123Graph_F_CURRENT_3" localSheetId="36" hidden="1">[6]A11!#REF!</definedName>
    <definedName name="_195__123Graph_F_CURRENT_3" localSheetId="38" hidden="1">[6]A11!#REF!</definedName>
    <definedName name="_195__123Graph_F_CURRENT_3" localSheetId="39" hidden="1">[6]A11!#REF!</definedName>
    <definedName name="_195__123Graph_F_CURRENT_3" localSheetId="10" hidden="1">[6]A11!#REF!</definedName>
    <definedName name="_195__123Graph_F_CURRENT_3" localSheetId="40" hidden="1">[6]A11!#REF!</definedName>
    <definedName name="_195__123Graph_F_CURRENT_3" localSheetId="18" hidden="1">[8]A11!#REF!</definedName>
    <definedName name="_195__123Graph_F_CURRENT_3" localSheetId="21" hidden="1">[6]A11!#REF!</definedName>
    <definedName name="_195__123Graph_F_CURRENT_3" localSheetId="22" hidden="1">[6]A11!#REF!</definedName>
    <definedName name="_195__123Graph_F_CURRENT_3" localSheetId="23" hidden="1">[6]A11!#REF!</definedName>
    <definedName name="_195__123Graph_F_CURRENT_3" localSheetId="24" hidden="1">[6]A11!#REF!</definedName>
    <definedName name="_195__123Graph_F_CURRENT_3" localSheetId="25" hidden="1">[6]A11!#REF!</definedName>
    <definedName name="_195__123Graph_F_CURRENT_3" hidden="1">[8]A11!#REF!</definedName>
    <definedName name="_198__123Graph_F_CURRENT_4" localSheetId="15" hidden="1">[5]A11!#REF!</definedName>
    <definedName name="_198__123Graph_F_CURRENT_4" localSheetId="17" hidden="1">[5]A11!#REF!</definedName>
    <definedName name="_198__123Graph_F_CURRENT_4" localSheetId="20" hidden="1">[6]A11!#REF!</definedName>
    <definedName name="_198__123Graph_F_CURRENT_4" localSheetId="31" hidden="1">[6]A11!#REF!</definedName>
    <definedName name="_198__123Graph_F_CURRENT_4" localSheetId="2" hidden="1">[6]A11!#REF!</definedName>
    <definedName name="_198__123Graph_F_CURRENT_4" localSheetId="33" hidden="1">[6]A11!#REF!</definedName>
    <definedName name="_198__123Graph_F_CURRENT_4" localSheetId="4" hidden="1">[5]A11!#REF!</definedName>
    <definedName name="_198__123Graph_F_CURRENT_4" localSheetId="7" hidden="1">[6]A11!#REF!</definedName>
    <definedName name="_198__123Graph_F_CURRENT_4" localSheetId="8" hidden="1">[6]A11!#REF!</definedName>
    <definedName name="_198__123Graph_F_CURRENT_4" localSheetId="3" hidden="1">[7]A11!#REF!</definedName>
    <definedName name="_198__123Graph_F_CURRENT_4" localSheetId="9" hidden="1">[6]A11!#REF!</definedName>
    <definedName name="_198__123Graph_F_CURRENT_4" localSheetId="26" hidden="1">[6]A11!#REF!</definedName>
    <definedName name="_198__123Graph_F_CURRENT_4" localSheetId="27" hidden="1">[6]A11!#REF!</definedName>
    <definedName name="_198__123Graph_F_CURRENT_4" localSheetId="28" hidden="1">[6]A11!#REF!</definedName>
    <definedName name="_198__123Graph_F_CURRENT_4" localSheetId="36" hidden="1">[6]A11!#REF!</definedName>
    <definedName name="_198__123Graph_F_CURRENT_4" localSheetId="38" hidden="1">[6]A11!#REF!</definedName>
    <definedName name="_198__123Graph_F_CURRENT_4" localSheetId="39" hidden="1">[6]A11!#REF!</definedName>
    <definedName name="_198__123Graph_F_CURRENT_4" localSheetId="10" hidden="1">[6]A11!#REF!</definedName>
    <definedName name="_198__123Graph_F_CURRENT_4" localSheetId="40" hidden="1">[6]A11!#REF!</definedName>
    <definedName name="_198__123Graph_F_CURRENT_4" localSheetId="18" hidden="1">[8]A11!#REF!</definedName>
    <definedName name="_198__123Graph_F_CURRENT_4" localSheetId="21" hidden="1">[6]A11!#REF!</definedName>
    <definedName name="_198__123Graph_F_CURRENT_4" localSheetId="22" hidden="1">[6]A11!#REF!</definedName>
    <definedName name="_198__123Graph_F_CURRENT_4" localSheetId="23" hidden="1">[6]A11!#REF!</definedName>
    <definedName name="_198__123Graph_F_CURRENT_4" localSheetId="24" hidden="1">[6]A11!#REF!</definedName>
    <definedName name="_198__123Graph_F_CURRENT_4" localSheetId="25" hidden="1">[6]A11!#REF!</definedName>
    <definedName name="_198__123Graph_F_CURRENT_4" hidden="1">[8]A11!#REF!</definedName>
    <definedName name="_1P68">'[14]%'!$B$2:$Z$17</definedName>
    <definedName name="_2__123Graph_BDEV_EMPL" localSheetId="15" hidden="1">'[10]Time series'!#REF!</definedName>
    <definedName name="_2__123Graph_BDEV_EMPL" localSheetId="17" hidden="1">'[10]Time series'!#REF!</definedName>
    <definedName name="_2__123Graph_BDEV_EMPL" localSheetId="20" hidden="1">'[11]Time series'!#REF!</definedName>
    <definedName name="_2__123Graph_BDEV_EMPL" localSheetId="31" hidden="1">'[11]Time series'!#REF!</definedName>
    <definedName name="_2__123Graph_BDEV_EMPL" localSheetId="2" hidden="1">'[11]Time series'!#REF!</definedName>
    <definedName name="_2__123Graph_BDEV_EMPL" localSheetId="33" hidden="1">'[11]Time series'!#REF!</definedName>
    <definedName name="_2__123Graph_BDEV_EMPL" localSheetId="4" hidden="1">'[10]Time series'!#REF!</definedName>
    <definedName name="_2__123Graph_BDEV_EMPL" localSheetId="7" hidden="1">'[11]Time series'!#REF!</definedName>
    <definedName name="_2__123Graph_BDEV_EMPL" localSheetId="8" hidden="1">'[11]Time series'!#REF!</definedName>
    <definedName name="_2__123Graph_BDEV_EMPL" localSheetId="3" hidden="1">'[12]Time series'!#REF!</definedName>
    <definedName name="_2__123Graph_BDEV_EMPL" localSheetId="9" hidden="1">'[11]Time series'!#REF!</definedName>
    <definedName name="_2__123Graph_BDEV_EMPL" localSheetId="26" hidden="1">'[11]Time series'!#REF!</definedName>
    <definedName name="_2__123Graph_BDEV_EMPL" localSheetId="27" hidden="1">'[11]Time series'!#REF!</definedName>
    <definedName name="_2__123Graph_BDEV_EMPL" localSheetId="28" hidden="1">'[11]Time series'!#REF!</definedName>
    <definedName name="_2__123Graph_BDEV_EMPL" localSheetId="36" hidden="1">'[11]Time series'!#REF!</definedName>
    <definedName name="_2__123Graph_BDEV_EMPL" localSheetId="38" hidden="1">'[11]Time series'!#REF!</definedName>
    <definedName name="_2__123Graph_BDEV_EMPL" localSheetId="39" hidden="1">'[11]Time series'!#REF!</definedName>
    <definedName name="_2__123Graph_BDEV_EMPL" localSheetId="10" hidden="1">'[11]Time series'!#REF!</definedName>
    <definedName name="_2__123Graph_BDEV_EMPL" localSheetId="40" hidden="1">'[11]Time series'!#REF!</definedName>
    <definedName name="_2__123Graph_BDEV_EMPL" localSheetId="18" hidden="1">'[13]Time series'!#REF!</definedName>
    <definedName name="_2__123Graph_BDEV_EMPL" localSheetId="21" hidden="1">'[11]Time series'!#REF!</definedName>
    <definedName name="_2__123Graph_BDEV_EMPL" localSheetId="22" hidden="1">'[11]Time series'!#REF!</definedName>
    <definedName name="_2__123Graph_BDEV_EMPL" localSheetId="23" hidden="1">'[11]Time series'!#REF!</definedName>
    <definedName name="_2__123Graph_BDEV_EMPL" localSheetId="24" hidden="1">'[11]Time series'!#REF!</definedName>
    <definedName name="_2__123Graph_BDEV_EMPL" localSheetId="25" hidden="1">'[11]Time series'!#REF!</definedName>
    <definedName name="_2__123Graph_BDEV_EMPL" hidden="1">'[13]Time series'!#REF!</definedName>
    <definedName name="_201__123Graph_F_CURRENT_5" localSheetId="15" hidden="1">[5]A11!#REF!</definedName>
    <definedName name="_201__123Graph_F_CURRENT_5" localSheetId="17" hidden="1">[5]A11!#REF!</definedName>
    <definedName name="_201__123Graph_F_CURRENT_5" localSheetId="20" hidden="1">[6]A11!#REF!</definedName>
    <definedName name="_201__123Graph_F_CURRENT_5" localSheetId="31" hidden="1">[6]A11!#REF!</definedName>
    <definedName name="_201__123Graph_F_CURRENT_5" localSheetId="2" hidden="1">[6]A11!#REF!</definedName>
    <definedName name="_201__123Graph_F_CURRENT_5" localSheetId="33" hidden="1">[6]A11!#REF!</definedName>
    <definedName name="_201__123Graph_F_CURRENT_5" localSheetId="4" hidden="1">[5]A11!#REF!</definedName>
    <definedName name="_201__123Graph_F_CURRENT_5" localSheetId="7" hidden="1">[6]A11!#REF!</definedName>
    <definedName name="_201__123Graph_F_CURRENT_5" localSheetId="8" hidden="1">[6]A11!#REF!</definedName>
    <definedName name="_201__123Graph_F_CURRENT_5" localSheetId="3" hidden="1">[7]A11!#REF!</definedName>
    <definedName name="_201__123Graph_F_CURRENT_5" localSheetId="9" hidden="1">[6]A11!#REF!</definedName>
    <definedName name="_201__123Graph_F_CURRENT_5" localSheetId="26" hidden="1">[6]A11!#REF!</definedName>
    <definedName name="_201__123Graph_F_CURRENT_5" localSheetId="27" hidden="1">[6]A11!#REF!</definedName>
    <definedName name="_201__123Graph_F_CURRENT_5" localSheetId="28" hidden="1">[6]A11!#REF!</definedName>
    <definedName name="_201__123Graph_F_CURRENT_5" localSheetId="36" hidden="1">[6]A11!#REF!</definedName>
    <definedName name="_201__123Graph_F_CURRENT_5" localSheetId="38" hidden="1">[6]A11!#REF!</definedName>
    <definedName name="_201__123Graph_F_CURRENT_5" localSheetId="39" hidden="1">[6]A11!#REF!</definedName>
    <definedName name="_201__123Graph_F_CURRENT_5" localSheetId="10" hidden="1">[6]A11!#REF!</definedName>
    <definedName name="_201__123Graph_F_CURRENT_5" localSheetId="40" hidden="1">[6]A11!#REF!</definedName>
    <definedName name="_201__123Graph_F_CURRENT_5" localSheetId="18" hidden="1">[8]A11!#REF!</definedName>
    <definedName name="_201__123Graph_F_CURRENT_5" localSheetId="21" hidden="1">[6]A11!#REF!</definedName>
    <definedName name="_201__123Graph_F_CURRENT_5" localSheetId="22" hidden="1">[6]A11!#REF!</definedName>
    <definedName name="_201__123Graph_F_CURRENT_5" localSheetId="23" hidden="1">[6]A11!#REF!</definedName>
    <definedName name="_201__123Graph_F_CURRENT_5" localSheetId="24" hidden="1">[6]A11!#REF!</definedName>
    <definedName name="_201__123Graph_F_CURRENT_5" localSheetId="25" hidden="1">[6]A11!#REF!</definedName>
    <definedName name="_201__123Graph_F_CURRENT_5" hidden="1">[8]A11!#REF!</definedName>
    <definedName name="_204__123Graph_F_CURRENT_6" localSheetId="15" hidden="1">[5]A11!#REF!</definedName>
    <definedName name="_204__123Graph_F_CURRENT_6" localSheetId="17" hidden="1">[5]A11!#REF!</definedName>
    <definedName name="_204__123Graph_F_CURRENT_6" localSheetId="20" hidden="1">[6]A11!#REF!</definedName>
    <definedName name="_204__123Graph_F_CURRENT_6" localSheetId="31" hidden="1">[6]A11!#REF!</definedName>
    <definedName name="_204__123Graph_F_CURRENT_6" localSheetId="2" hidden="1">[6]A11!#REF!</definedName>
    <definedName name="_204__123Graph_F_CURRENT_6" localSheetId="33" hidden="1">[6]A11!#REF!</definedName>
    <definedName name="_204__123Graph_F_CURRENT_6" localSheetId="4" hidden="1">[5]A11!#REF!</definedName>
    <definedName name="_204__123Graph_F_CURRENT_6" localSheetId="7" hidden="1">[6]A11!#REF!</definedName>
    <definedName name="_204__123Graph_F_CURRENT_6" localSheetId="8" hidden="1">[6]A11!#REF!</definedName>
    <definedName name="_204__123Graph_F_CURRENT_6" localSheetId="3" hidden="1">[7]A11!#REF!</definedName>
    <definedName name="_204__123Graph_F_CURRENT_6" localSheetId="9" hidden="1">[6]A11!#REF!</definedName>
    <definedName name="_204__123Graph_F_CURRENT_6" localSheetId="26" hidden="1">[6]A11!#REF!</definedName>
    <definedName name="_204__123Graph_F_CURRENT_6" localSheetId="27" hidden="1">[6]A11!#REF!</definedName>
    <definedName name="_204__123Graph_F_CURRENT_6" localSheetId="28" hidden="1">[6]A11!#REF!</definedName>
    <definedName name="_204__123Graph_F_CURRENT_6" localSheetId="36" hidden="1">[6]A11!#REF!</definedName>
    <definedName name="_204__123Graph_F_CURRENT_6" localSheetId="38" hidden="1">[6]A11!#REF!</definedName>
    <definedName name="_204__123Graph_F_CURRENT_6" localSheetId="39" hidden="1">[6]A11!#REF!</definedName>
    <definedName name="_204__123Graph_F_CURRENT_6" localSheetId="10" hidden="1">[6]A11!#REF!</definedName>
    <definedName name="_204__123Graph_F_CURRENT_6" localSheetId="40" hidden="1">[6]A11!#REF!</definedName>
    <definedName name="_204__123Graph_F_CURRENT_6" localSheetId="18" hidden="1">[8]A11!#REF!</definedName>
    <definedName name="_204__123Graph_F_CURRENT_6" localSheetId="21" hidden="1">[6]A11!#REF!</definedName>
    <definedName name="_204__123Graph_F_CURRENT_6" localSheetId="22" hidden="1">[6]A11!#REF!</definedName>
    <definedName name="_204__123Graph_F_CURRENT_6" localSheetId="23" hidden="1">[6]A11!#REF!</definedName>
    <definedName name="_204__123Graph_F_CURRENT_6" localSheetId="24" hidden="1">[6]A11!#REF!</definedName>
    <definedName name="_204__123Graph_F_CURRENT_6" localSheetId="25" hidden="1">[6]A11!#REF!</definedName>
    <definedName name="_204__123Graph_F_CURRENT_6" hidden="1">[8]A11!#REF!</definedName>
    <definedName name="_207__123Graph_F_CURRENT_7" localSheetId="15" hidden="1">[5]A11!#REF!</definedName>
    <definedName name="_207__123Graph_F_CURRENT_7" localSheetId="17" hidden="1">[5]A11!#REF!</definedName>
    <definedName name="_207__123Graph_F_CURRENT_7" localSheetId="20" hidden="1">[6]A11!#REF!</definedName>
    <definedName name="_207__123Graph_F_CURRENT_7" localSheetId="31" hidden="1">[6]A11!#REF!</definedName>
    <definedName name="_207__123Graph_F_CURRENT_7" localSheetId="2" hidden="1">[6]A11!#REF!</definedName>
    <definedName name="_207__123Graph_F_CURRENT_7" localSheetId="33" hidden="1">[6]A11!#REF!</definedName>
    <definedName name="_207__123Graph_F_CURRENT_7" localSheetId="4" hidden="1">[5]A11!#REF!</definedName>
    <definedName name="_207__123Graph_F_CURRENT_7" localSheetId="7" hidden="1">[6]A11!#REF!</definedName>
    <definedName name="_207__123Graph_F_CURRENT_7" localSheetId="8" hidden="1">[6]A11!#REF!</definedName>
    <definedName name="_207__123Graph_F_CURRENT_7" localSheetId="3" hidden="1">[7]A11!#REF!</definedName>
    <definedName name="_207__123Graph_F_CURRENT_7" localSheetId="9" hidden="1">[6]A11!#REF!</definedName>
    <definedName name="_207__123Graph_F_CURRENT_7" localSheetId="26" hidden="1">[6]A11!#REF!</definedName>
    <definedName name="_207__123Graph_F_CURRENT_7" localSheetId="27" hidden="1">[6]A11!#REF!</definedName>
    <definedName name="_207__123Graph_F_CURRENT_7" localSheetId="28" hidden="1">[6]A11!#REF!</definedName>
    <definedName name="_207__123Graph_F_CURRENT_7" localSheetId="36" hidden="1">[6]A11!#REF!</definedName>
    <definedName name="_207__123Graph_F_CURRENT_7" localSheetId="38" hidden="1">[6]A11!#REF!</definedName>
    <definedName name="_207__123Graph_F_CURRENT_7" localSheetId="39" hidden="1">[6]A11!#REF!</definedName>
    <definedName name="_207__123Graph_F_CURRENT_7" localSheetId="10" hidden="1">[6]A11!#REF!</definedName>
    <definedName name="_207__123Graph_F_CURRENT_7" localSheetId="40" hidden="1">[6]A11!#REF!</definedName>
    <definedName name="_207__123Graph_F_CURRENT_7" localSheetId="18" hidden="1">[8]A11!#REF!</definedName>
    <definedName name="_207__123Graph_F_CURRENT_7" localSheetId="21" hidden="1">[6]A11!#REF!</definedName>
    <definedName name="_207__123Graph_F_CURRENT_7" localSheetId="22" hidden="1">[6]A11!#REF!</definedName>
    <definedName name="_207__123Graph_F_CURRENT_7" localSheetId="23" hidden="1">[6]A11!#REF!</definedName>
    <definedName name="_207__123Graph_F_CURRENT_7" localSheetId="24" hidden="1">[6]A11!#REF!</definedName>
    <definedName name="_207__123Graph_F_CURRENT_7" localSheetId="25" hidden="1">[6]A11!#REF!</definedName>
    <definedName name="_207__123Graph_F_CURRENT_7" hidden="1">[8]A11!#REF!</definedName>
    <definedName name="_21__123Graph_A_CURRENT_5" localSheetId="15" hidden="1">[5]A11!#REF!</definedName>
    <definedName name="_21__123Graph_A_CURRENT_5" localSheetId="17" hidden="1">[5]A11!#REF!</definedName>
    <definedName name="_21__123Graph_A_CURRENT_5" localSheetId="20" hidden="1">[6]A11!#REF!</definedName>
    <definedName name="_21__123Graph_A_CURRENT_5" localSheetId="31" hidden="1">[6]A11!#REF!</definedName>
    <definedName name="_21__123Graph_A_CURRENT_5" localSheetId="2" hidden="1">[6]A11!#REF!</definedName>
    <definedName name="_21__123Graph_A_CURRENT_5" localSheetId="33" hidden="1">[6]A11!#REF!</definedName>
    <definedName name="_21__123Graph_A_CURRENT_5" localSheetId="4" hidden="1">[5]A11!#REF!</definedName>
    <definedName name="_21__123Graph_A_CURRENT_5" localSheetId="7" hidden="1">[6]A11!#REF!</definedName>
    <definedName name="_21__123Graph_A_CURRENT_5" localSheetId="8" hidden="1">[6]A11!#REF!</definedName>
    <definedName name="_21__123Graph_A_CURRENT_5" localSheetId="3" hidden="1">[7]A11!#REF!</definedName>
    <definedName name="_21__123Graph_A_CURRENT_5" localSheetId="9" hidden="1">[6]A11!#REF!</definedName>
    <definedName name="_21__123Graph_A_CURRENT_5" localSheetId="26" hidden="1">[6]A11!#REF!</definedName>
    <definedName name="_21__123Graph_A_CURRENT_5" localSheetId="27" hidden="1">[6]A11!#REF!</definedName>
    <definedName name="_21__123Graph_A_CURRENT_5" localSheetId="28" hidden="1">[6]A11!#REF!</definedName>
    <definedName name="_21__123Graph_A_CURRENT_5" localSheetId="36" hidden="1">[6]A11!#REF!</definedName>
    <definedName name="_21__123Graph_A_CURRENT_5" localSheetId="38" hidden="1">[6]A11!#REF!</definedName>
    <definedName name="_21__123Graph_A_CURRENT_5" localSheetId="39" hidden="1">[6]A11!#REF!</definedName>
    <definedName name="_21__123Graph_A_CURRENT_5" localSheetId="10" hidden="1">[6]A11!#REF!</definedName>
    <definedName name="_21__123Graph_A_CURRENT_5" localSheetId="40" hidden="1">[6]A11!#REF!</definedName>
    <definedName name="_21__123Graph_A_CURRENT_5" localSheetId="18" hidden="1">[8]A11!#REF!</definedName>
    <definedName name="_21__123Graph_A_CURRENT_5" localSheetId="21" hidden="1">[6]A11!#REF!</definedName>
    <definedName name="_21__123Graph_A_CURRENT_5" localSheetId="22" hidden="1">[6]A11!#REF!</definedName>
    <definedName name="_21__123Graph_A_CURRENT_5" localSheetId="23" hidden="1">[6]A11!#REF!</definedName>
    <definedName name="_21__123Graph_A_CURRENT_5" localSheetId="24" hidden="1">[6]A11!#REF!</definedName>
    <definedName name="_21__123Graph_A_CURRENT_5" localSheetId="25" hidden="1">[6]A11!#REF!</definedName>
    <definedName name="_21__123Graph_A_CURRENT_5" hidden="1">[8]A11!#REF!</definedName>
    <definedName name="_210__123Graph_F_CURRENT_8" localSheetId="15" hidden="1">[5]A11!#REF!</definedName>
    <definedName name="_210__123Graph_F_CURRENT_8" localSheetId="17" hidden="1">[5]A11!#REF!</definedName>
    <definedName name="_210__123Graph_F_CURRENT_8" localSheetId="20" hidden="1">[6]A11!#REF!</definedName>
    <definedName name="_210__123Graph_F_CURRENT_8" localSheetId="31" hidden="1">[6]A11!#REF!</definedName>
    <definedName name="_210__123Graph_F_CURRENT_8" localSheetId="2" hidden="1">[6]A11!#REF!</definedName>
    <definedName name="_210__123Graph_F_CURRENT_8" localSheetId="33" hidden="1">[6]A11!#REF!</definedName>
    <definedName name="_210__123Graph_F_CURRENT_8" localSheetId="4" hidden="1">[5]A11!#REF!</definedName>
    <definedName name="_210__123Graph_F_CURRENT_8" localSheetId="7" hidden="1">[6]A11!#REF!</definedName>
    <definedName name="_210__123Graph_F_CURRENT_8" localSheetId="8" hidden="1">[6]A11!#REF!</definedName>
    <definedName name="_210__123Graph_F_CURRENT_8" localSheetId="3" hidden="1">[7]A11!#REF!</definedName>
    <definedName name="_210__123Graph_F_CURRENT_8" localSheetId="9" hidden="1">[6]A11!#REF!</definedName>
    <definedName name="_210__123Graph_F_CURRENT_8" localSheetId="26" hidden="1">[6]A11!#REF!</definedName>
    <definedName name="_210__123Graph_F_CURRENT_8" localSheetId="27" hidden="1">[6]A11!#REF!</definedName>
    <definedName name="_210__123Graph_F_CURRENT_8" localSheetId="28" hidden="1">[6]A11!#REF!</definedName>
    <definedName name="_210__123Graph_F_CURRENT_8" localSheetId="36" hidden="1">[6]A11!#REF!</definedName>
    <definedName name="_210__123Graph_F_CURRENT_8" localSheetId="38" hidden="1">[6]A11!#REF!</definedName>
    <definedName name="_210__123Graph_F_CURRENT_8" localSheetId="39" hidden="1">[6]A11!#REF!</definedName>
    <definedName name="_210__123Graph_F_CURRENT_8" localSheetId="10" hidden="1">[6]A11!#REF!</definedName>
    <definedName name="_210__123Graph_F_CURRENT_8" localSheetId="40" hidden="1">[6]A11!#REF!</definedName>
    <definedName name="_210__123Graph_F_CURRENT_8" localSheetId="18" hidden="1">[8]A11!#REF!</definedName>
    <definedName name="_210__123Graph_F_CURRENT_8" localSheetId="21" hidden="1">[6]A11!#REF!</definedName>
    <definedName name="_210__123Graph_F_CURRENT_8" localSheetId="22" hidden="1">[6]A11!#REF!</definedName>
    <definedName name="_210__123Graph_F_CURRENT_8" localSheetId="23" hidden="1">[6]A11!#REF!</definedName>
    <definedName name="_210__123Graph_F_CURRENT_8" localSheetId="24" hidden="1">[6]A11!#REF!</definedName>
    <definedName name="_210__123Graph_F_CURRENT_8" localSheetId="25" hidden="1">[6]A11!#REF!</definedName>
    <definedName name="_210__123Graph_F_CURRENT_8" hidden="1">[8]A11!#REF!</definedName>
    <definedName name="_213__123Graph_F_CURRENT_9" localSheetId="15" hidden="1">[5]A11!#REF!</definedName>
    <definedName name="_213__123Graph_F_CURRENT_9" localSheetId="17" hidden="1">[5]A11!#REF!</definedName>
    <definedName name="_213__123Graph_F_CURRENT_9" localSheetId="20" hidden="1">[6]A11!#REF!</definedName>
    <definedName name="_213__123Graph_F_CURRENT_9" localSheetId="31" hidden="1">[6]A11!#REF!</definedName>
    <definedName name="_213__123Graph_F_CURRENT_9" localSheetId="2" hidden="1">[6]A11!#REF!</definedName>
    <definedName name="_213__123Graph_F_CURRENT_9" localSheetId="33" hidden="1">[6]A11!#REF!</definedName>
    <definedName name="_213__123Graph_F_CURRENT_9" localSheetId="4" hidden="1">[5]A11!#REF!</definedName>
    <definedName name="_213__123Graph_F_CURRENT_9" localSheetId="7" hidden="1">[6]A11!#REF!</definedName>
    <definedName name="_213__123Graph_F_CURRENT_9" localSheetId="8" hidden="1">[6]A11!#REF!</definedName>
    <definedName name="_213__123Graph_F_CURRENT_9" localSheetId="3" hidden="1">[7]A11!#REF!</definedName>
    <definedName name="_213__123Graph_F_CURRENT_9" localSheetId="9" hidden="1">[6]A11!#REF!</definedName>
    <definedName name="_213__123Graph_F_CURRENT_9" localSheetId="26" hidden="1">[6]A11!#REF!</definedName>
    <definedName name="_213__123Graph_F_CURRENT_9" localSheetId="27" hidden="1">[6]A11!#REF!</definedName>
    <definedName name="_213__123Graph_F_CURRENT_9" localSheetId="28" hidden="1">[6]A11!#REF!</definedName>
    <definedName name="_213__123Graph_F_CURRENT_9" localSheetId="36" hidden="1">[6]A11!#REF!</definedName>
    <definedName name="_213__123Graph_F_CURRENT_9" localSheetId="38" hidden="1">[6]A11!#REF!</definedName>
    <definedName name="_213__123Graph_F_CURRENT_9" localSheetId="39" hidden="1">[6]A11!#REF!</definedName>
    <definedName name="_213__123Graph_F_CURRENT_9" localSheetId="10" hidden="1">[6]A11!#REF!</definedName>
    <definedName name="_213__123Graph_F_CURRENT_9" localSheetId="40" hidden="1">[6]A11!#REF!</definedName>
    <definedName name="_213__123Graph_F_CURRENT_9" localSheetId="18" hidden="1">[8]A11!#REF!</definedName>
    <definedName name="_213__123Graph_F_CURRENT_9" localSheetId="21" hidden="1">[6]A11!#REF!</definedName>
    <definedName name="_213__123Graph_F_CURRENT_9" localSheetId="22" hidden="1">[6]A11!#REF!</definedName>
    <definedName name="_213__123Graph_F_CURRENT_9" localSheetId="23" hidden="1">[6]A11!#REF!</definedName>
    <definedName name="_213__123Graph_F_CURRENT_9" localSheetId="24" hidden="1">[6]A11!#REF!</definedName>
    <definedName name="_213__123Graph_F_CURRENT_9" localSheetId="25" hidden="1">[6]A11!#REF!</definedName>
    <definedName name="_213__123Graph_F_CURRENT_9" hidden="1">[8]A11!#REF!</definedName>
    <definedName name="_24__123Graph_A_CURRENT_6" localSheetId="15" hidden="1">[5]A11!#REF!</definedName>
    <definedName name="_24__123Graph_A_CURRENT_6" localSheetId="17" hidden="1">[5]A11!#REF!</definedName>
    <definedName name="_24__123Graph_A_CURRENT_6" localSheetId="20" hidden="1">[6]A11!#REF!</definedName>
    <definedName name="_24__123Graph_A_CURRENT_6" localSheetId="31" hidden="1">[6]A11!#REF!</definedName>
    <definedName name="_24__123Graph_A_CURRENT_6" localSheetId="2" hidden="1">[6]A11!#REF!</definedName>
    <definedName name="_24__123Graph_A_CURRENT_6" localSheetId="33" hidden="1">[6]A11!#REF!</definedName>
    <definedName name="_24__123Graph_A_CURRENT_6" localSheetId="4" hidden="1">[5]A11!#REF!</definedName>
    <definedName name="_24__123Graph_A_CURRENT_6" localSheetId="7" hidden="1">[6]A11!#REF!</definedName>
    <definedName name="_24__123Graph_A_CURRENT_6" localSheetId="8" hidden="1">[6]A11!#REF!</definedName>
    <definedName name="_24__123Graph_A_CURRENT_6" localSheetId="3" hidden="1">[7]A11!#REF!</definedName>
    <definedName name="_24__123Graph_A_CURRENT_6" localSheetId="9" hidden="1">[6]A11!#REF!</definedName>
    <definedName name="_24__123Graph_A_CURRENT_6" localSheetId="26" hidden="1">[6]A11!#REF!</definedName>
    <definedName name="_24__123Graph_A_CURRENT_6" localSheetId="27" hidden="1">[6]A11!#REF!</definedName>
    <definedName name="_24__123Graph_A_CURRENT_6" localSheetId="28" hidden="1">[6]A11!#REF!</definedName>
    <definedName name="_24__123Graph_A_CURRENT_6" localSheetId="36" hidden="1">[6]A11!#REF!</definedName>
    <definedName name="_24__123Graph_A_CURRENT_6" localSheetId="38" hidden="1">[6]A11!#REF!</definedName>
    <definedName name="_24__123Graph_A_CURRENT_6" localSheetId="39" hidden="1">[6]A11!#REF!</definedName>
    <definedName name="_24__123Graph_A_CURRENT_6" localSheetId="10" hidden="1">[6]A11!#REF!</definedName>
    <definedName name="_24__123Graph_A_CURRENT_6" localSheetId="40" hidden="1">[6]A11!#REF!</definedName>
    <definedName name="_24__123Graph_A_CURRENT_6" localSheetId="18" hidden="1">[8]A11!#REF!</definedName>
    <definedName name="_24__123Graph_A_CURRENT_6" localSheetId="21" hidden="1">[6]A11!#REF!</definedName>
    <definedName name="_24__123Graph_A_CURRENT_6" localSheetId="22" hidden="1">[6]A11!#REF!</definedName>
    <definedName name="_24__123Graph_A_CURRENT_6" localSheetId="23" hidden="1">[6]A11!#REF!</definedName>
    <definedName name="_24__123Graph_A_CURRENT_6" localSheetId="24" hidden="1">[6]A11!#REF!</definedName>
    <definedName name="_24__123Graph_A_CURRENT_6" localSheetId="25" hidden="1">[6]A11!#REF!</definedName>
    <definedName name="_24__123Graph_A_CURRENT_6" hidden="1">[8]A11!#REF!</definedName>
    <definedName name="_27__123Graph_A_CURRENT_7" localSheetId="15" hidden="1">[5]A11!#REF!</definedName>
    <definedName name="_27__123Graph_A_CURRENT_7" localSheetId="17" hidden="1">[5]A11!#REF!</definedName>
    <definedName name="_27__123Graph_A_CURRENT_7" localSheetId="20" hidden="1">[6]A11!#REF!</definedName>
    <definedName name="_27__123Graph_A_CURRENT_7" localSheetId="31" hidden="1">[6]A11!#REF!</definedName>
    <definedName name="_27__123Graph_A_CURRENT_7" localSheetId="2" hidden="1">[6]A11!#REF!</definedName>
    <definedName name="_27__123Graph_A_CURRENT_7" localSheetId="33" hidden="1">[6]A11!#REF!</definedName>
    <definedName name="_27__123Graph_A_CURRENT_7" localSheetId="4" hidden="1">[5]A11!#REF!</definedName>
    <definedName name="_27__123Graph_A_CURRENT_7" localSheetId="7" hidden="1">[6]A11!#REF!</definedName>
    <definedName name="_27__123Graph_A_CURRENT_7" localSheetId="8" hidden="1">[6]A11!#REF!</definedName>
    <definedName name="_27__123Graph_A_CURRENT_7" localSheetId="3" hidden="1">[7]A11!#REF!</definedName>
    <definedName name="_27__123Graph_A_CURRENT_7" localSheetId="9" hidden="1">[6]A11!#REF!</definedName>
    <definedName name="_27__123Graph_A_CURRENT_7" localSheetId="26" hidden="1">[6]A11!#REF!</definedName>
    <definedName name="_27__123Graph_A_CURRENT_7" localSheetId="27" hidden="1">[6]A11!#REF!</definedName>
    <definedName name="_27__123Graph_A_CURRENT_7" localSheetId="28" hidden="1">[6]A11!#REF!</definedName>
    <definedName name="_27__123Graph_A_CURRENT_7" localSheetId="36" hidden="1">[6]A11!#REF!</definedName>
    <definedName name="_27__123Graph_A_CURRENT_7" localSheetId="38" hidden="1">[6]A11!#REF!</definedName>
    <definedName name="_27__123Graph_A_CURRENT_7" localSheetId="39" hidden="1">[6]A11!#REF!</definedName>
    <definedName name="_27__123Graph_A_CURRENT_7" localSheetId="10" hidden="1">[6]A11!#REF!</definedName>
    <definedName name="_27__123Graph_A_CURRENT_7" localSheetId="40" hidden="1">[6]A11!#REF!</definedName>
    <definedName name="_27__123Graph_A_CURRENT_7" localSheetId="18" hidden="1">[8]A11!#REF!</definedName>
    <definedName name="_27__123Graph_A_CURRENT_7" localSheetId="21" hidden="1">[6]A11!#REF!</definedName>
    <definedName name="_27__123Graph_A_CURRENT_7" localSheetId="22" hidden="1">[6]A11!#REF!</definedName>
    <definedName name="_27__123Graph_A_CURRENT_7" localSheetId="23" hidden="1">[6]A11!#REF!</definedName>
    <definedName name="_27__123Graph_A_CURRENT_7" localSheetId="24" hidden="1">[6]A11!#REF!</definedName>
    <definedName name="_27__123Graph_A_CURRENT_7" localSheetId="25" hidden="1">[6]A11!#REF!</definedName>
    <definedName name="_27__123Graph_A_CURRENT_7" hidden="1">[8]A11!#REF!</definedName>
    <definedName name="_2P68">#REF!</definedName>
    <definedName name="_3__123Graph_A_CURRENT" localSheetId="15" hidden="1">[5]A11!#REF!</definedName>
    <definedName name="_3__123Graph_A_CURRENT" localSheetId="17" hidden="1">[5]A11!#REF!</definedName>
    <definedName name="_3__123Graph_A_CURRENT" localSheetId="20" hidden="1">[6]A11!#REF!</definedName>
    <definedName name="_3__123Graph_A_CURRENT" localSheetId="31" hidden="1">[6]A11!#REF!</definedName>
    <definedName name="_3__123Graph_A_CURRENT" localSheetId="2" hidden="1">[6]A11!#REF!</definedName>
    <definedName name="_3__123Graph_A_CURRENT" localSheetId="33" hidden="1">[6]A11!#REF!</definedName>
    <definedName name="_3__123Graph_A_CURRENT" localSheetId="4" hidden="1">[5]A11!#REF!</definedName>
    <definedName name="_3__123Graph_A_CURRENT" localSheetId="7" hidden="1">[6]A11!#REF!</definedName>
    <definedName name="_3__123Graph_A_CURRENT" localSheetId="8" hidden="1">[6]A11!#REF!</definedName>
    <definedName name="_3__123Graph_A_CURRENT" localSheetId="3" hidden="1">[7]A11!#REF!</definedName>
    <definedName name="_3__123Graph_A_CURRENT" localSheetId="9" hidden="1">[6]A11!#REF!</definedName>
    <definedName name="_3__123Graph_A_CURRENT" localSheetId="26" hidden="1">[6]A11!#REF!</definedName>
    <definedName name="_3__123Graph_A_CURRENT" localSheetId="27" hidden="1">[6]A11!#REF!</definedName>
    <definedName name="_3__123Graph_A_CURRENT" localSheetId="28" hidden="1">[6]A11!#REF!</definedName>
    <definedName name="_3__123Graph_A_CURRENT" localSheetId="36" hidden="1">[6]A11!#REF!</definedName>
    <definedName name="_3__123Graph_A_CURRENT" localSheetId="38" hidden="1">[6]A11!#REF!</definedName>
    <definedName name="_3__123Graph_A_CURRENT" localSheetId="39" hidden="1">[6]A11!#REF!</definedName>
    <definedName name="_3__123Graph_A_CURRENT" localSheetId="10" hidden="1">[6]A11!#REF!</definedName>
    <definedName name="_3__123Graph_A_CURRENT" localSheetId="40" hidden="1">[6]A11!#REF!</definedName>
    <definedName name="_3__123Graph_A_CURRENT" localSheetId="18" hidden="1">[8]A11!#REF!</definedName>
    <definedName name="_3__123Graph_A_CURRENT" localSheetId="21" hidden="1">[6]A11!#REF!</definedName>
    <definedName name="_3__123Graph_A_CURRENT" localSheetId="22" hidden="1">[6]A11!#REF!</definedName>
    <definedName name="_3__123Graph_A_CURRENT" localSheetId="23" hidden="1">[6]A11!#REF!</definedName>
    <definedName name="_3__123Graph_A_CURRENT" localSheetId="24" hidden="1">[6]A11!#REF!</definedName>
    <definedName name="_3__123Graph_A_CURRENT" localSheetId="25" hidden="1">[6]A11!#REF!</definedName>
    <definedName name="_3__123Graph_A_CURRENT" hidden="1">[8]A11!#REF!</definedName>
    <definedName name="_3__123Graph_CDEV_EMPL" localSheetId="15" hidden="1">'[10]Time series'!#REF!</definedName>
    <definedName name="_3__123Graph_CDEV_EMPL" localSheetId="17" hidden="1">'[10]Time series'!#REF!</definedName>
    <definedName name="_3__123Graph_CDEV_EMPL" localSheetId="20" hidden="1">'[11]Time series'!#REF!</definedName>
    <definedName name="_3__123Graph_CDEV_EMPL" localSheetId="31" hidden="1">'[11]Time series'!#REF!</definedName>
    <definedName name="_3__123Graph_CDEV_EMPL" localSheetId="2" hidden="1">'[11]Time series'!#REF!</definedName>
    <definedName name="_3__123Graph_CDEV_EMPL" localSheetId="33" hidden="1">'[11]Time series'!#REF!</definedName>
    <definedName name="_3__123Graph_CDEV_EMPL" localSheetId="4" hidden="1">'[10]Time series'!#REF!</definedName>
    <definedName name="_3__123Graph_CDEV_EMPL" localSheetId="7" hidden="1">'[11]Time series'!#REF!</definedName>
    <definedName name="_3__123Graph_CDEV_EMPL" localSheetId="8" hidden="1">'[11]Time series'!#REF!</definedName>
    <definedName name="_3__123Graph_CDEV_EMPL" localSheetId="3" hidden="1">'[12]Time series'!#REF!</definedName>
    <definedName name="_3__123Graph_CDEV_EMPL" localSheetId="9" hidden="1">'[11]Time series'!#REF!</definedName>
    <definedName name="_3__123Graph_CDEV_EMPL" localSheetId="26" hidden="1">'[11]Time series'!#REF!</definedName>
    <definedName name="_3__123Graph_CDEV_EMPL" localSheetId="27" hidden="1">'[11]Time series'!#REF!</definedName>
    <definedName name="_3__123Graph_CDEV_EMPL" localSheetId="28" hidden="1">'[11]Time series'!#REF!</definedName>
    <definedName name="_3__123Graph_CDEV_EMPL" localSheetId="36" hidden="1">'[11]Time series'!#REF!</definedName>
    <definedName name="_3__123Graph_CDEV_EMPL" localSheetId="38" hidden="1">'[11]Time series'!#REF!</definedName>
    <definedName name="_3__123Graph_CDEV_EMPL" localSheetId="39" hidden="1">'[11]Time series'!#REF!</definedName>
    <definedName name="_3__123Graph_CDEV_EMPL" localSheetId="10" hidden="1">'[11]Time series'!#REF!</definedName>
    <definedName name="_3__123Graph_CDEV_EMPL" localSheetId="40" hidden="1">'[11]Time series'!#REF!</definedName>
    <definedName name="_3__123Graph_CDEV_EMPL" localSheetId="18" hidden="1">'[13]Time series'!#REF!</definedName>
    <definedName name="_3__123Graph_CDEV_EMPL" localSheetId="21" hidden="1">'[11]Time series'!#REF!</definedName>
    <definedName name="_3__123Graph_CDEV_EMPL" localSheetId="22" hidden="1">'[11]Time series'!#REF!</definedName>
    <definedName name="_3__123Graph_CDEV_EMPL" localSheetId="23" hidden="1">'[11]Time series'!#REF!</definedName>
    <definedName name="_3__123Graph_CDEV_EMPL" localSheetId="24" hidden="1">'[11]Time series'!#REF!</definedName>
    <definedName name="_3__123Graph_CDEV_EMPL" localSheetId="25" hidden="1">'[11]Time series'!#REF!</definedName>
    <definedName name="_3__123Graph_CDEV_EMPL" hidden="1">'[13]Time series'!#REF!</definedName>
    <definedName name="_30__123Graph_A_CURRENT_8" localSheetId="15" hidden="1">[5]A11!#REF!</definedName>
    <definedName name="_30__123Graph_A_CURRENT_8" localSheetId="17" hidden="1">[5]A11!#REF!</definedName>
    <definedName name="_30__123Graph_A_CURRENT_8" localSheetId="20" hidden="1">[6]A11!#REF!</definedName>
    <definedName name="_30__123Graph_A_CURRENT_8" localSheetId="31" hidden="1">[6]A11!#REF!</definedName>
    <definedName name="_30__123Graph_A_CURRENT_8" localSheetId="2" hidden="1">[6]A11!#REF!</definedName>
    <definedName name="_30__123Graph_A_CURRENT_8" localSheetId="33" hidden="1">[6]A11!#REF!</definedName>
    <definedName name="_30__123Graph_A_CURRENT_8" localSheetId="4" hidden="1">[5]A11!#REF!</definedName>
    <definedName name="_30__123Graph_A_CURRENT_8" localSheetId="7" hidden="1">[6]A11!#REF!</definedName>
    <definedName name="_30__123Graph_A_CURRENT_8" localSheetId="8" hidden="1">[6]A11!#REF!</definedName>
    <definedName name="_30__123Graph_A_CURRENT_8" localSheetId="3" hidden="1">[7]A11!#REF!</definedName>
    <definedName name="_30__123Graph_A_CURRENT_8" localSheetId="9" hidden="1">[6]A11!#REF!</definedName>
    <definedName name="_30__123Graph_A_CURRENT_8" localSheetId="26" hidden="1">[6]A11!#REF!</definedName>
    <definedName name="_30__123Graph_A_CURRENT_8" localSheetId="27" hidden="1">[6]A11!#REF!</definedName>
    <definedName name="_30__123Graph_A_CURRENT_8" localSheetId="28" hidden="1">[6]A11!#REF!</definedName>
    <definedName name="_30__123Graph_A_CURRENT_8" localSheetId="36" hidden="1">[6]A11!#REF!</definedName>
    <definedName name="_30__123Graph_A_CURRENT_8" localSheetId="38" hidden="1">[6]A11!#REF!</definedName>
    <definedName name="_30__123Graph_A_CURRENT_8" localSheetId="39" hidden="1">[6]A11!#REF!</definedName>
    <definedName name="_30__123Graph_A_CURRENT_8" localSheetId="10" hidden="1">[6]A11!#REF!</definedName>
    <definedName name="_30__123Graph_A_CURRENT_8" localSheetId="40" hidden="1">[6]A11!#REF!</definedName>
    <definedName name="_30__123Graph_A_CURRENT_8" localSheetId="18" hidden="1">[8]A11!#REF!</definedName>
    <definedName name="_30__123Graph_A_CURRENT_8" localSheetId="21" hidden="1">[6]A11!#REF!</definedName>
    <definedName name="_30__123Graph_A_CURRENT_8" localSheetId="22" hidden="1">[6]A11!#REF!</definedName>
    <definedName name="_30__123Graph_A_CURRENT_8" localSheetId="23" hidden="1">[6]A11!#REF!</definedName>
    <definedName name="_30__123Graph_A_CURRENT_8" localSheetId="24" hidden="1">[6]A11!#REF!</definedName>
    <definedName name="_30__123Graph_A_CURRENT_8" localSheetId="25" hidden="1">[6]A11!#REF!</definedName>
    <definedName name="_30__123Graph_A_CURRENT_8" hidden="1">[8]A11!#REF!</definedName>
    <definedName name="_33__123Graph_A_CURRENT_9" localSheetId="15" hidden="1">[5]A11!#REF!</definedName>
    <definedName name="_33__123Graph_A_CURRENT_9" localSheetId="17" hidden="1">[5]A11!#REF!</definedName>
    <definedName name="_33__123Graph_A_CURRENT_9" localSheetId="20" hidden="1">[6]A11!#REF!</definedName>
    <definedName name="_33__123Graph_A_CURRENT_9" localSheetId="31" hidden="1">[6]A11!#REF!</definedName>
    <definedName name="_33__123Graph_A_CURRENT_9" localSheetId="2" hidden="1">[6]A11!#REF!</definedName>
    <definedName name="_33__123Graph_A_CURRENT_9" localSheetId="33" hidden="1">[6]A11!#REF!</definedName>
    <definedName name="_33__123Graph_A_CURRENT_9" localSheetId="4" hidden="1">[5]A11!#REF!</definedName>
    <definedName name="_33__123Graph_A_CURRENT_9" localSheetId="7" hidden="1">[6]A11!#REF!</definedName>
    <definedName name="_33__123Graph_A_CURRENT_9" localSheetId="8" hidden="1">[6]A11!#REF!</definedName>
    <definedName name="_33__123Graph_A_CURRENT_9" localSheetId="3" hidden="1">[7]A11!#REF!</definedName>
    <definedName name="_33__123Graph_A_CURRENT_9" localSheetId="9" hidden="1">[6]A11!#REF!</definedName>
    <definedName name="_33__123Graph_A_CURRENT_9" localSheetId="26" hidden="1">[6]A11!#REF!</definedName>
    <definedName name="_33__123Graph_A_CURRENT_9" localSheetId="27" hidden="1">[6]A11!#REF!</definedName>
    <definedName name="_33__123Graph_A_CURRENT_9" localSheetId="28" hidden="1">[6]A11!#REF!</definedName>
    <definedName name="_33__123Graph_A_CURRENT_9" localSheetId="36" hidden="1">[6]A11!#REF!</definedName>
    <definedName name="_33__123Graph_A_CURRENT_9" localSheetId="38" hidden="1">[6]A11!#REF!</definedName>
    <definedName name="_33__123Graph_A_CURRENT_9" localSheetId="39" hidden="1">[6]A11!#REF!</definedName>
    <definedName name="_33__123Graph_A_CURRENT_9" localSheetId="10" hidden="1">[6]A11!#REF!</definedName>
    <definedName name="_33__123Graph_A_CURRENT_9" localSheetId="40" hidden="1">[6]A11!#REF!</definedName>
    <definedName name="_33__123Graph_A_CURRENT_9" localSheetId="18" hidden="1">[8]A11!#REF!</definedName>
    <definedName name="_33__123Graph_A_CURRENT_9" localSheetId="21" hidden="1">[6]A11!#REF!</definedName>
    <definedName name="_33__123Graph_A_CURRENT_9" localSheetId="22" hidden="1">[6]A11!#REF!</definedName>
    <definedName name="_33__123Graph_A_CURRENT_9" localSheetId="23" hidden="1">[6]A11!#REF!</definedName>
    <definedName name="_33__123Graph_A_CURRENT_9" localSheetId="24" hidden="1">[6]A11!#REF!</definedName>
    <definedName name="_33__123Graph_A_CURRENT_9" localSheetId="25" hidden="1">[6]A11!#REF!</definedName>
    <definedName name="_33__123Graph_A_CURRENT_9" hidden="1">[8]A11!#REF!</definedName>
    <definedName name="_36__123Graph_AChart_1" localSheetId="15" hidden="1">'[15]Table 1'!#REF!</definedName>
    <definedName name="_36__123Graph_AChart_1" localSheetId="17" hidden="1">'[15]Table 1'!#REF!</definedName>
    <definedName name="_36__123Graph_AChart_1" localSheetId="20" hidden="1">'[16]Table 1'!#REF!</definedName>
    <definedName name="_36__123Graph_AChart_1" localSheetId="31" hidden="1">'[16]Table 1'!#REF!</definedName>
    <definedName name="_36__123Graph_AChart_1" localSheetId="2" hidden="1">'[16]Table 1'!#REF!</definedName>
    <definedName name="_36__123Graph_AChart_1" localSheetId="33" hidden="1">'[16]Table 1'!#REF!</definedName>
    <definedName name="_36__123Graph_AChart_1" localSheetId="4" hidden="1">'[15]Table 1'!#REF!</definedName>
    <definedName name="_36__123Graph_AChart_1" localSheetId="7" hidden="1">'[16]Table 1'!#REF!</definedName>
    <definedName name="_36__123Graph_AChart_1" localSheetId="8" hidden="1">'[16]Table 1'!#REF!</definedName>
    <definedName name="_36__123Graph_AChart_1" localSheetId="3" hidden="1">'[17]Table 1'!#REF!</definedName>
    <definedName name="_36__123Graph_AChart_1" localSheetId="9" hidden="1">'[16]Table 1'!#REF!</definedName>
    <definedName name="_36__123Graph_AChart_1" localSheetId="26" hidden="1">'[16]Table 1'!#REF!</definedName>
    <definedName name="_36__123Graph_AChart_1" localSheetId="27" hidden="1">'[16]Table 1'!#REF!</definedName>
    <definedName name="_36__123Graph_AChart_1" localSheetId="28" hidden="1">'[16]Table 1'!#REF!</definedName>
    <definedName name="_36__123Graph_AChart_1" localSheetId="36" hidden="1">'[16]Table 1'!#REF!</definedName>
    <definedName name="_36__123Graph_AChart_1" localSheetId="38" hidden="1">'[16]Table 1'!#REF!</definedName>
    <definedName name="_36__123Graph_AChart_1" localSheetId="39" hidden="1">'[16]Table 1'!#REF!</definedName>
    <definedName name="_36__123Graph_AChart_1" localSheetId="10" hidden="1">'[16]Table 1'!#REF!</definedName>
    <definedName name="_36__123Graph_AChart_1" localSheetId="40" hidden="1">'[16]Table 1'!#REF!</definedName>
    <definedName name="_36__123Graph_AChart_1" localSheetId="18" hidden="1">'[18]Table 1'!#REF!</definedName>
    <definedName name="_36__123Graph_AChart_1" localSheetId="21" hidden="1">'[16]Table 1'!#REF!</definedName>
    <definedName name="_36__123Graph_AChart_1" localSheetId="22" hidden="1">'[16]Table 1'!#REF!</definedName>
    <definedName name="_36__123Graph_AChart_1" localSheetId="23" hidden="1">'[16]Table 1'!#REF!</definedName>
    <definedName name="_36__123Graph_AChart_1" localSheetId="24" hidden="1">'[16]Table 1'!#REF!</definedName>
    <definedName name="_36__123Graph_AChart_1" localSheetId="25" hidden="1">'[16]Table 1'!#REF!</definedName>
    <definedName name="_36__123Graph_AChart_1" hidden="1">'[18]Table 1'!#REF!</definedName>
    <definedName name="_39__123Graph_ADEV_EMPL" localSheetId="15" hidden="1">'[1]Time series'!#REF!</definedName>
    <definedName name="_39__123Graph_ADEV_EMPL" localSheetId="17" hidden="1">'[1]Time series'!#REF!</definedName>
    <definedName name="_39__123Graph_ADEV_EMPL" localSheetId="20" hidden="1">'[2]Time series'!#REF!</definedName>
    <definedName name="_39__123Graph_ADEV_EMPL" localSheetId="31" hidden="1">'[2]Time series'!#REF!</definedName>
    <definedName name="_39__123Graph_ADEV_EMPL" localSheetId="2" hidden="1">'[2]Time series'!#REF!</definedName>
    <definedName name="_39__123Graph_ADEV_EMPL" localSheetId="33" hidden="1">'[2]Time series'!#REF!</definedName>
    <definedName name="_39__123Graph_ADEV_EMPL" localSheetId="4" hidden="1">'[1]Time series'!#REF!</definedName>
    <definedName name="_39__123Graph_ADEV_EMPL" localSheetId="7" hidden="1">'[2]Time series'!#REF!</definedName>
    <definedName name="_39__123Graph_ADEV_EMPL" localSheetId="8" hidden="1">'[2]Time series'!#REF!</definedName>
    <definedName name="_39__123Graph_ADEV_EMPL" localSheetId="3" hidden="1">'[3]Time series'!#REF!</definedName>
    <definedName name="_39__123Graph_ADEV_EMPL" localSheetId="9" hidden="1">'[2]Time series'!#REF!</definedName>
    <definedName name="_39__123Graph_ADEV_EMPL" localSheetId="26" hidden="1">'[2]Time series'!#REF!</definedName>
    <definedName name="_39__123Graph_ADEV_EMPL" localSheetId="27" hidden="1">'[2]Time series'!#REF!</definedName>
    <definedName name="_39__123Graph_ADEV_EMPL" localSheetId="28" hidden="1">'[2]Time series'!#REF!</definedName>
    <definedName name="_39__123Graph_ADEV_EMPL" localSheetId="36" hidden="1">'[2]Time series'!#REF!</definedName>
    <definedName name="_39__123Graph_ADEV_EMPL" localSheetId="38" hidden="1">'[2]Time series'!#REF!</definedName>
    <definedName name="_39__123Graph_ADEV_EMPL" localSheetId="39" hidden="1">'[2]Time series'!#REF!</definedName>
    <definedName name="_39__123Graph_ADEV_EMPL" localSheetId="10" hidden="1">'[2]Time series'!#REF!</definedName>
    <definedName name="_39__123Graph_ADEV_EMPL" localSheetId="40" hidden="1">'[2]Time series'!#REF!</definedName>
    <definedName name="_39__123Graph_ADEV_EMPL" localSheetId="18" hidden="1">'[4]Time series'!#REF!</definedName>
    <definedName name="_39__123Graph_ADEV_EMPL" localSheetId="21" hidden="1">'[2]Time series'!#REF!</definedName>
    <definedName name="_39__123Graph_ADEV_EMPL" localSheetId="22" hidden="1">'[2]Time series'!#REF!</definedName>
    <definedName name="_39__123Graph_ADEV_EMPL" localSheetId="23" hidden="1">'[2]Time series'!#REF!</definedName>
    <definedName name="_39__123Graph_ADEV_EMPL" localSheetId="24" hidden="1">'[2]Time series'!#REF!</definedName>
    <definedName name="_39__123Graph_ADEV_EMPL" localSheetId="25" hidden="1">'[2]Time series'!#REF!</definedName>
    <definedName name="_39__123Graph_ADEV_EMPL" hidden="1">'[4]Time series'!#REF!</definedName>
    <definedName name="_4__123Graph_CSWE_EMPL" localSheetId="15" hidden="1">'[10]Time series'!#REF!</definedName>
    <definedName name="_4__123Graph_CSWE_EMPL" localSheetId="17" hidden="1">'[10]Time series'!#REF!</definedName>
    <definedName name="_4__123Graph_CSWE_EMPL" localSheetId="20" hidden="1">'[11]Time series'!#REF!</definedName>
    <definedName name="_4__123Graph_CSWE_EMPL" localSheetId="31" hidden="1">'[11]Time series'!#REF!</definedName>
    <definedName name="_4__123Graph_CSWE_EMPL" localSheetId="2" hidden="1">'[11]Time series'!#REF!</definedName>
    <definedName name="_4__123Graph_CSWE_EMPL" localSheetId="33" hidden="1">'[11]Time series'!#REF!</definedName>
    <definedName name="_4__123Graph_CSWE_EMPL" localSheetId="4" hidden="1">'[10]Time series'!#REF!</definedName>
    <definedName name="_4__123Graph_CSWE_EMPL" localSheetId="7" hidden="1">'[11]Time series'!#REF!</definedName>
    <definedName name="_4__123Graph_CSWE_EMPL" localSheetId="8" hidden="1">'[11]Time series'!#REF!</definedName>
    <definedName name="_4__123Graph_CSWE_EMPL" localSheetId="3" hidden="1">'[12]Time series'!#REF!</definedName>
    <definedName name="_4__123Graph_CSWE_EMPL" localSheetId="9" hidden="1">'[11]Time series'!#REF!</definedName>
    <definedName name="_4__123Graph_CSWE_EMPL" localSheetId="26" hidden="1">'[11]Time series'!#REF!</definedName>
    <definedName name="_4__123Graph_CSWE_EMPL" localSheetId="27" hidden="1">'[11]Time series'!#REF!</definedName>
    <definedName name="_4__123Graph_CSWE_EMPL" localSheetId="28" hidden="1">'[11]Time series'!#REF!</definedName>
    <definedName name="_4__123Graph_CSWE_EMPL" localSheetId="36" hidden="1">'[11]Time series'!#REF!</definedName>
    <definedName name="_4__123Graph_CSWE_EMPL" localSheetId="38" hidden="1">'[11]Time series'!#REF!</definedName>
    <definedName name="_4__123Graph_CSWE_EMPL" localSheetId="39" hidden="1">'[11]Time series'!#REF!</definedName>
    <definedName name="_4__123Graph_CSWE_EMPL" localSheetId="10" hidden="1">'[11]Time series'!#REF!</definedName>
    <definedName name="_4__123Graph_CSWE_EMPL" localSheetId="40" hidden="1">'[11]Time series'!#REF!</definedName>
    <definedName name="_4__123Graph_CSWE_EMPL" localSheetId="18" hidden="1">'[13]Time series'!#REF!</definedName>
    <definedName name="_4__123Graph_CSWE_EMPL" localSheetId="21" hidden="1">'[11]Time series'!#REF!</definedName>
    <definedName name="_4__123Graph_CSWE_EMPL" localSheetId="22" hidden="1">'[11]Time series'!#REF!</definedName>
    <definedName name="_4__123Graph_CSWE_EMPL" localSheetId="23" hidden="1">'[11]Time series'!#REF!</definedName>
    <definedName name="_4__123Graph_CSWE_EMPL" localSheetId="24" hidden="1">'[11]Time series'!#REF!</definedName>
    <definedName name="_4__123Graph_CSWE_EMPL" localSheetId="25" hidden="1">'[11]Time series'!#REF!</definedName>
    <definedName name="_4__123Graph_CSWE_EMPL" hidden="1">'[13]Time series'!#REF!</definedName>
    <definedName name="_42__123Graph_B_CURRENT" localSheetId="15" hidden="1">[5]A11!#REF!</definedName>
    <definedName name="_42__123Graph_B_CURRENT" localSheetId="17" hidden="1">[5]A11!#REF!</definedName>
    <definedName name="_42__123Graph_B_CURRENT" localSheetId="20" hidden="1">[6]A11!#REF!</definedName>
    <definedName name="_42__123Graph_B_CURRENT" localSheetId="31" hidden="1">[6]A11!#REF!</definedName>
    <definedName name="_42__123Graph_B_CURRENT" localSheetId="2" hidden="1">[6]A11!#REF!</definedName>
    <definedName name="_42__123Graph_B_CURRENT" localSheetId="33" hidden="1">[6]A11!#REF!</definedName>
    <definedName name="_42__123Graph_B_CURRENT" localSheetId="4" hidden="1">[5]A11!#REF!</definedName>
    <definedName name="_42__123Graph_B_CURRENT" localSheetId="7" hidden="1">[6]A11!#REF!</definedName>
    <definedName name="_42__123Graph_B_CURRENT" localSheetId="8" hidden="1">[6]A11!#REF!</definedName>
    <definedName name="_42__123Graph_B_CURRENT" localSheetId="3" hidden="1">[7]A11!#REF!</definedName>
    <definedName name="_42__123Graph_B_CURRENT" localSheetId="9" hidden="1">[6]A11!#REF!</definedName>
    <definedName name="_42__123Graph_B_CURRENT" localSheetId="26" hidden="1">[6]A11!#REF!</definedName>
    <definedName name="_42__123Graph_B_CURRENT" localSheetId="27" hidden="1">[6]A11!#REF!</definedName>
    <definedName name="_42__123Graph_B_CURRENT" localSheetId="28" hidden="1">[6]A11!#REF!</definedName>
    <definedName name="_42__123Graph_B_CURRENT" localSheetId="36" hidden="1">[6]A11!#REF!</definedName>
    <definedName name="_42__123Graph_B_CURRENT" localSheetId="38" hidden="1">[6]A11!#REF!</definedName>
    <definedName name="_42__123Graph_B_CURRENT" localSheetId="39" hidden="1">[6]A11!#REF!</definedName>
    <definedName name="_42__123Graph_B_CURRENT" localSheetId="10" hidden="1">[6]A11!#REF!</definedName>
    <definedName name="_42__123Graph_B_CURRENT" localSheetId="40" hidden="1">[6]A11!#REF!</definedName>
    <definedName name="_42__123Graph_B_CURRENT" localSheetId="18" hidden="1">[8]A11!#REF!</definedName>
    <definedName name="_42__123Graph_B_CURRENT" localSheetId="21" hidden="1">[6]A11!#REF!</definedName>
    <definedName name="_42__123Graph_B_CURRENT" localSheetId="22" hidden="1">[6]A11!#REF!</definedName>
    <definedName name="_42__123Graph_B_CURRENT" localSheetId="23" hidden="1">[6]A11!#REF!</definedName>
    <definedName name="_42__123Graph_B_CURRENT" localSheetId="24" hidden="1">[6]A11!#REF!</definedName>
    <definedName name="_42__123Graph_B_CURRENT" localSheetId="25" hidden="1">[6]A11!#REF!</definedName>
    <definedName name="_42__123Graph_B_CURRENT" hidden="1">[8]A11!#REF!</definedName>
    <definedName name="_45__123Graph_B_CURRENT_1" localSheetId="15" hidden="1">[5]A11!#REF!</definedName>
    <definedName name="_45__123Graph_B_CURRENT_1" localSheetId="17" hidden="1">[5]A11!#REF!</definedName>
    <definedName name="_45__123Graph_B_CURRENT_1" localSheetId="20" hidden="1">[6]A11!#REF!</definedName>
    <definedName name="_45__123Graph_B_CURRENT_1" localSheetId="31" hidden="1">[6]A11!#REF!</definedName>
    <definedName name="_45__123Graph_B_CURRENT_1" localSheetId="2" hidden="1">[6]A11!#REF!</definedName>
    <definedName name="_45__123Graph_B_CURRENT_1" localSheetId="33" hidden="1">[6]A11!#REF!</definedName>
    <definedName name="_45__123Graph_B_CURRENT_1" localSheetId="4" hidden="1">[5]A11!#REF!</definedName>
    <definedName name="_45__123Graph_B_CURRENT_1" localSheetId="7" hidden="1">[6]A11!#REF!</definedName>
    <definedName name="_45__123Graph_B_CURRENT_1" localSheetId="8" hidden="1">[6]A11!#REF!</definedName>
    <definedName name="_45__123Graph_B_CURRENT_1" localSheetId="3" hidden="1">[7]A11!#REF!</definedName>
    <definedName name="_45__123Graph_B_CURRENT_1" localSheetId="9" hidden="1">[6]A11!#REF!</definedName>
    <definedName name="_45__123Graph_B_CURRENT_1" localSheetId="26" hidden="1">[6]A11!#REF!</definedName>
    <definedName name="_45__123Graph_B_CURRENT_1" localSheetId="27" hidden="1">[6]A11!#REF!</definedName>
    <definedName name="_45__123Graph_B_CURRENT_1" localSheetId="28" hidden="1">[6]A11!#REF!</definedName>
    <definedName name="_45__123Graph_B_CURRENT_1" localSheetId="36" hidden="1">[6]A11!#REF!</definedName>
    <definedName name="_45__123Graph_B_CURRENT_1" localSheetId="38" hidden="1">[6]A11!#REF!</definedName>
    <definedName name="_45__123Graph_B_CURRENT_1" localSheetId="39" hidden="1">[6]A11!#REF!</definedName>
    <definedName name="_45__123Graph_B_CURRENT_1" localSheetId="10" hidden="1">[6]A11!#REF!</definedName>
    <definedName name="_45__123Graph_B_CURRENT_1" localSheetId="40" hidden="1">[6]A11!#REF!</definedName>
    <definedName name="_45__123Graph_B_CURRENT_1" localSheetId="18" hidden="1">[8]A11!#REF!</definedName>
    <definedName name="_45__123Graph_B_CURRENT_1" localSheetId="21" hidden="1">[6]A11!#REF!</definedName>
    <definedName name="_45__123Graph_B_CURRENT_1" localSheetId="22" hidden="1">[6]A11!#REF!</definedName>
    <definedName name="_45__123Graph_B_CURRENT_1" localSheetId="23" hidden="1">[6]A11!#REF!</definedName>
    <definedName name="_45__123Graph_B_CURRENT_1" localSheetId="24" hidden="1">[6]A11!#REF!</definedName>
    <definedName name="_45__123Graph_B_CURRENT_1" localSheetId="25" hidden="1">[6]A11!#REF!</definedName>
    <definedName name="_45__123Graph_B_CURRENT_1" hidden="1">[8]A11!#REF!</definedName>
    <definedName name="_48__123Graph_B_CURRENT_10" localSheetId="15" hidden="1">[5]A11!#REF!</definedName>
    <definedName name="_48__123Graph_B_CURRENT_10" localSheetId="17" hidden="1">[5]A11!#REF!</definedName>
    <definedName name="_48__123Graph_B_CURRENT_10" localSheetId="20" hidden="1">[6]A11!#REF!</definedName>
    <definedName name="_48__123Graph_B_CURRENT_10" localSheetId="31" hidden="1">[6]A11!#REF!</definedName>
    <definedName name="_48__123Graph_B_CURRENT_10" localSheetId="2" hidden="1">[6]A11!#REF!</definedName>
    <definedName name="_48__123Graph_B_CURRENT_10" localSheetId="33" hidden="1">[6]A11!#REF!</definedName>
    <definedName name="_48__123Graph_B_CURRENT_10" localSheetId="4" hidden="1">[5]A11!#REF!</definedName>
    <definedName name="_48__123Graph_B_CURRENT_10" localSheetId="7" hidden="1">[6]A11!#REF!</definedName>
    <definedName name="_48__123Graph_B_CURRENT_10" localSheetId="8" hidden="1">[6]A11!#REF!</definedName>
    <definedName name="_48__123Graph_B_CURRENT_10" localSheetId="3" hidden="1">[7]A11!#REF!</definedName>
    <definedName name="_48__123Graph_B_CURRENT_10" localSheetId="9" hidden="1">[6]A11!#REF!</definedName>
    <definedName name="_48__123Graph_B_CURRENT_10" localSheetId="26" hidden="1">[6]A11!#REF!</definedName>
    <definedName name="_48__123Graph_B_CURRENT_10" localSheetId="27" hidden="1">[6]A11!#REF!</definedName>
    <definedName name="_48__123Graph_B_CURRENT_10" localSheetId="28" hidden="1">[6]A11!#REF!</definedName>
    <definedName name="_48__123Graph_B_CURRENT_10" localSheetId="36" hidden="1">[6]A11!#REF!</definedName>
    <definedName name="_48__123Graph_B_CURRENT_10" localSheetId="38" hidden="1">[6]A11!#REF!</definedName>
    <definedName name="_48__123Graph_B_CURRENT_10" localSheetId="39" hidden="1">[6]A11!#REF!</definedName>
    <definedName name="_48__123Graph_B_CURRENT_10" localSheetId="10" hidden="1">[6]A11!#REF!</definedName>
    <definedName name="_48__123Graph_B_CURRENT_10" localSheetId="40" hidden="1">[6]A11!#REF!</definedName>
    <definedName name="_48__123Graph_B_CURRENT_10" localSheetId="18" hidden="1">[8]A11!#REF!</definedName>
    <definedName name="_48__123Graph_B_CURRENT_10" localSheetId="21" hidden="1">[6]A11!#REF!</definedName>
    <definedName name="_48__123Graph_B_CURRENT_10" localSheetId="22" hidden="1">[6]A11!#REF!</definedName>
    <definedName name="_48__123Graph_B_CURRENT_10" localSheetId="23" hidden="1">[6]A11!#REF!</definedName>
    <definedName name="_48__123Graph_B_CURRENT_10" localSheetId="24" hidden="1">[6]A11!#REF!</definedName>
    <definedName name="_48__123Graph_B_CURRENT_10" localSheetId="25" hidden="1">[6]A11!#REF!</definedName>
    <definedName name="_48__123Graph_B_CURRENT_10" hidden="1">[8]A11!#REF!</definedName>
    <definedName name="_51__123Graph_B_CURRENT_2" localSheetId="15" hidden="1">[5]A11!#REF!</definedName>
    <definedName name="_51__123Graph_B_CURRENT_2" localSheetId="17" hidden="1">[5]A11!#REF!</definedName>
    <definedName name="_51__123Graph_B_CURRENT_2" localSheetId="20" hidden="1">[6]A11!#REF!</definedName>
    <definedName name="_51__123Graph_B_CURRENT_2" localSheetId="31" hidden="1">[6]A11!#REF!</definedName>
    <definedName name="_51__123Graph_B_CURRENT_2" localSheetId="2" hidden="1">[6]A11!#REF!</definedName>
    <definedName name="_51__123Graph_B_CURRENT_2" localSheetId="33" hidden="1">[6]A11!#REF!</definedName>
    <definedName name="_51__123Graph_B_CURRENT_2" localSheetId="4" hidden="1">[5]A11!#REF!</definedName>
    <definedName name="_51__123Graph_B_CURRENT_2" localSheetId="7" hidden="1">[6]A11!#REF!</definedName>
    <definedName name="_51__123Graph_B_CURRENT_2" localSheetId="8" hidden="1">[6]A11!#REF!</definedName>
    <definedName name="_51__123Graph_B_CURRENT_2" localSheetId="3" hidden="1">[7]A11!#REF!</definedName>
    <definedName name="_51__123Graph_B_CURRENT_2" localSheetId="9" hidden="1">[6]A11!#REF!</definedName>
    <definedName name="_51__123Graph_B_CURRENT_2" localSheetId="26" hidden="1">[6]A11!#REF!</definedName>
    <definedName name="_51__123Graph_B_CURRENT_2" localSheetId="27" hidden="1">[6]A11!#REF!</definedName>
    <definedName name="_51__123Graph_B_CURRENT_2" localSheetId="28" hidden="1">[6]A11!#REF!</definedName>
    <definedName name="_51__123Graph_B_CURRENT_2" localSheetId="36" hidden="1">[6]A11!#REF!</definedName>
    <definedName name="_51__123Graph_B_CURRENT_2" localSheetId="38" hidden="1">[6]A11!#REF!</definedName>
    <definedName name="_51__123Graph_B_CURRENT_2" localSheetId="39" hidden="1">[6]A11!#REF!</definedName>
    <definedName name="_51__123Graph_B_CURRENT_2" localSheetId="10" hidden="1">[6]A11!#REF!</definedName>
    <definedName name="_51__123Graph_B_CURRENT_2" localSheetId="40" hidden="1">[6]A11!#REF!</definedName>
    <definedName name="_51__123Graph_B_CURRENT_2" localSheetId="18" hidden="1">[8]A11!#REF!</definedName>
    <definedName name="_51__123Graph_B_CURRENT_2" localSheetId="21" hidden="1">[6]A11!#REF!</definedName>
    <definedName name="_51__123Graph_B_CURRENT_2" localSheetId="22" hidden="1">[6]A11!#REF!</definedName>
    <definedName name="_51__123Graph_B_CURRENT_2" localSheetId="23" hidden="1">[6]A11!#REF!</definedName>
    <definedName name="_51__123Graph_B_CURRENT_2" localSheetId="24" hidden="1">[6]A11!#REF!</definedName>
    <definedName name="_51__123Graph_B_CURRENT_2" localSheetId="25" hidden="1">[6]A11!#REF!</definedName>
    <definedName name="_51__123Graph_B_CURRENT_2" hidden="1">[8]A11!#REF!</definedName>
    <definedName name="_54__123Graph_B_CURRENT_3" localSheetId="15" hidden="1">[5]A11!#REF!</definedName>
    <definedName name="_54__123Graph_B_CURRENT_3" localSheetId="17" hidden="1">[5]A11!#REF!</definedName>
    <definedName name="_54__123Graph_B_CURRENT_3" localSheetId="20" hidden="1">[6]A11!#REF!</definedName>
    <definedName name="_54__123Graph_B_CURRENT_3" localSheetId="31" hidden="1">[6]A11!#REF!</definedName>
    <definedName name="_54__123Graph_B_CURRENT_3" localSheetId="2" hidden="1">[6]A11!#REF!</definedName>
    <definedName name="_54__123Graph_B_CURRENT_3" localSheetId="33" hidden="1">[6]A11!#REF!</definedName>
    <definedName name="_54__123Graph_B_CURRENT_3" localSheetId="4" hidden="1">[5]A11!#REF!</definedName>
    <definedName name="_54__123Graph_B_CURRENT_3" localSheetId="7" hidden="1">[6]A11!#REF!</definedName>
    <definedName name="_54__123Graph_B_CURRENT_3" localSheetId="8" hidden="1">[6]A11!#REF!</definedName>
    <definedName name="_54__123Graph_B_CURRENT_3" localSheetId="3" hidden="1">[7]A11!#REF!</definedName>
    <definedName name="_54__123Graph_B_CURRENT_3" localSheetId="9" hidden="1">[6]A11!#REF!</definedName>
    <definedName name="_54__123Graph_B_CURRENT_3" localSheetId="26" hidden="1">[6]A11!#REF!</definedName>
    <definedName name="_54__123Graph_B_CURRENT_3" localSheetId="27" hidden="1">[6]A11!#REF!</definedName>
    <definedName name="_54__123Graph_B_CURRENT_3" localSheetId="28" hidden="1">[6]A11!#REF!</definedName>
    <definedName name="_54__123Graph_B_CURRENT_3" localSheetId="36" hidden="1">[6]A11!#REF!</definedName>
    <definedName name="_54__123Graph_B_CURRENT_3" localSheetId="38" hidden="1">[6]A11!#REF!</definedName>
    <definedName name="_54__123Graph_B_CURRENT_3" localSheetId="39" hidden="1">[6]A11!#REF!</definedName>
    <definedName name="_54__123Graph_B_CURRENT_3" localSheetId="10" hidden="1">[6]A11!#REF!</definedName>
    <definedName name="_54__123Graph_B_CURRENT_3" localSheetId="40" hidden="1">[6]A11!#REF!</definedName>
    <definedName name="_54__123Graph_B_CURRENT_3" localSheetId="18" hidden="1">[8]A11!#REF!</definedName>
    <definedName name="_54__123Graph_B_CURRENT_3" localSheetId="21" hidden="1">[6]A11!#REF!</definedName>
    <definedName name="_54__123Graph_B_CURRENT_3" localSheetId="22" hidden="1">[6]A11!#REF!</definedName>
    <definedName name="_54__123Graph_B_CURRENT_3" localSheetId="23" hidden="1">[6]A11!#REF!</definedName>
    <definedName name="_54__123Graph_B_CURRENT_3" localSheetId="24" hidden="1">[6]A11!#REF!</definedName>
    <definedName name="_54__123Graph_B_CURRENT_3" localSheetId="25" hidden="1">[6]A11!#REF!</definedName>
    <definedName name="_54__123Graph_B_CURRENT_3" hidden="1">[8]A11!#REF!</definedName>
    <definedName name="_57__123Graph_B_CURRENT_4" localSheetId="15" hidden="1">[5]A11!#REF!</definedName>
    <definedName name="_57__123Graph_B_CURRENT_4" localSheetId="17" hidden="1">[5]A11!#REF!</definedName>
    <definedName name="_57__123Graph_B_CURRENT_4" localSheetId="20" hidden="1">[6]A11!#REF!</definedName>
    <definedName name="_57__123Graph_B_CURRENT_4" localSheetId="31" hidden="1">[6]A11!#REF!</definedName>
    <definedName name="_57__123Graph_B_CURRENT_4" localSheetId="2" hidden="1">[6]A11!#REF!</definedName>
    <definedName name="_57__123Graph_B_CURRENT_4" localSheetId="33" hidden="1">[6]A11!#REF!</definedName>
    <definedName name="_57__123Graph_B_CURRENT_4" localSheetId="4" hidden="1">[5]A11!#REF!</definedName>
    <definedName name="_57__123Graph_B_CURRENT_4" localSheetId="7" hidden="1">[6]A11!#REF!</definedName>
    <definedName name="_57__123Graph_B_CURRENT_4" localSheetId="8" hidden="1">[6]A11!#REF!</definedName>
    <definedName name="_57__123Graph_B_CURRENT_4" localSheetId="3" hidden="1">[7]A11!#REF!</definedName>
    <definedName name="_57__123Graph_B_CURRENT_4" localSheetId="9" hidden="1">[6]A11!#REF!</definedName>
    <definedName name="_57__123Graph_B_CURRENT_4" localSheetId="26" hidden="1">[6]A11!#REF!</definedName>
    <definedName name="_57__123Graph_B_CURRENT_4" localSheetId="27" hidden="1">[6]A11!#REF!</definedName>
    <definedName name="_57__123Graph_B_CURRENT_4" localSheetId="28" hidden="1">[6]A11!#REF!</definedName>
    <definedName name="_57__123Graph_B_CURRENT_4" localSheetId="36" hidden="1">[6]A11!#REF!</definedName>
    <definedName name="_57__123Graph_B_CURRENT_4" localSheetId="38" hidden="1">[6]A11!#REF!</definedName>
    <definedName name="_57__123Graph_B_CURRENT_4" localSheetId="39" hidden="1">[6]A11!#REF!</definedName>
    <definedName name="_57__123Graph_B_CURRENT_4" localSheetId="10" hidden="1">[6]A11!#REF!</definedName>
    <definedName name="_57__123Graph_B_CURRENT_4" localSheetId="40" hidden="1">[6]A11!#REF!</definedName>
    <definedName name="_57__123Graph_B_CURRENT_4" localSheetId="18" hidden="1">[8]A11!#REF!</definedName>
    <definedName name="_57__123Graph_B_CURRENT_4" localSheetId="21" hidden="1">[6]A11!#REF!</definedName>
    <definedName name="_57__123Graph_B_CURRENT_4" localSheetId="22" hidden="1">[6]A11!#REF!</definedName>
    <definedName name="_57__123Graph_B_CURRENT_4" localSheetId="23" hidden="1">[6]A11!#REF!</definedName>
    <definedName name="_57__123Graph_B_CURRENT_4" localSheetId="24" hidden="1">[6]A11!#REF!</definedName>
    <definedName name="_57__123Graph_B_CURRENT_4" localSheetId="25" hidden="1">[6]A11!#REF!</definedName>
    <definedName name="_57__123Graph_B_CURRENT_4" hidden="1">[8]A11!#REF!</definedName>
    <definedName name="_6__123Graph_A_CURRENT_1" localSheetId="15" hidden="1">[5]A11!#REF!</definedName>
    <definedName name="_6__123Graph_A_CURRENT_1" localSheetId="17" hidden="1">[5]A11!#REF!</definedName>
    <definedName name="_6__123Graph_A_CURRENT_1" localSheetId="20" hidden="1">[6]A11!#REF!</definedName>
    <definedName name="_6__123Graph_A_CURRENT_1" localSheetId="31" hidden="1">[6]A11!#REF!</definedName>
    <definedName name="_6__123Graph_A_CURRENT_1" localSheetId="2" hidden="1">[6]A11!#REF!</definedName>
    <definedName name="_6__123Graph_A_CURRENT_1" localSheetId="33" hidden="1">[6]A11!#REF!</definedName>
    <definedName name="_6__123Graph_A_CURRENT_1" localSheetId="4" hidden="1">[5]A11!#REF!</definedName>
    <definedName name="_6__123Graph_A_CURRENT_1" localSheetId="7" hidden="1">[6]A11!#REF!</definedName>
    <definedName name="_6__123Graph_A_CURRENT_1" localSheetId="8" hidden="1">[6]A11!#REF!</definedName>
    <definedName name="_6__123Graph_A_CURRENT_1" localSheetId="3" hidden="1">[7]A11!#REF!</definedName>
    <definedName name="_6__123Graph_A_CURRENT_1" localSheetId="9" hidden="1">[6]A11!#REF!</definedName>
    <definedName name="_6__123Graph_A_CURRENT_1" localSheetId="26" hidden="1">[6]A11!#REF!</definedName>
    <definedName name="_6__123Graph_A_CURRENT_1" localSheetId="27" hidden="1">[6]A11!#REF!</definedName>
    <definedName name="_6__123Graph_A_CURRENT_1" localSheetId="28" hidden="1">[6]A11!#REF!</definedName>
    <definedName name="_6__123Graph_A_CURRENT_1" localSheetId="36" hidden="1">[6]A11!#REF!</definedName>
    <definedName name="_6__123Graph_A_CURRENT_1" localSheetId="38" hidden="1">[6]A11!#REF!</definedName>
    <definedName name="_6__123Graph_A_CURRENT_1" localSheetId="39" hidden="1">[6]A11!#REF!</definedName>
    <definedName name="_6__123Graph_A_CURRENT_1" localSheetId="10" hidden="1">[6]A11!#REF!</definedName>
    <definedName name="_6__123Graph_A_CURRENT_1" localSheetId="40" hidden="1">[6]A11!#REF!</definedName>
    <definedName name="_6__123Graph_A_CURRENT_1" localSheetId="18" hidden="1">[8]A11!#REF!</definedName>
    <definedName name="_6__123Graph_A_CURRENT_1" localSheetId="21" hidden="1">[6]A11!#REF!</definedName>
    <definedName name="_6__123Graph_A_CURRENT_1" localSheetId="22" hidden="1">[6]A11!#REF!</definedName>
    <definedName name="_6__123Graph_A_CURRENT_1" localSheetId="23" hidden="1">[6]A11!#REF!</definedName>
    <definedName name="_6__123Graph_A_CURRENT_1" localSheetId="24" hidden="1">[6]A11!#REF!</definedName>
    <definedName name="_6__123Graph_A_CURRENT_1" localSheetId="25" hidden="1">[6]A11!#REF!</definedName>
    <definedName name="_6__123Graph_A_CURRENT_1" hidden="1">[8]A11!#REF!</definedName>
    <definedName name="_60__123Graph_B_CURRENT_5" localSheetId="15" hidden="1">[5]A11!#REF!</definedName>
    <definedName name="_60__123Graph_B_CURRENT_5" localSheetId="17" hidden="1">[5]A11!#REF!</definedName>
    <definedName name="_60__123Graph_B_CURRENT_5" localSheetId="20" hidden="1">[6]A11!#REF!</definedName>
    <definedName name="_60__123Graph_B_CURRENT_5" localSheetId="31" hidden="1">[6]A11!#REF!</definedName>
    <definedName name="_60__123Graph_B_CURRENT_5" localSheetId="2" hidden="1">[6]A11!#REF!</definedName>
    <definedName name="_60__123Graph_B_CURRENT_5" localSheetId="33" hidden="1">[6]A11!#REF!</definedName>
    <definedName name="_60__123Graph_B_CURRENT_5" localSheetId="4" hidden="1">[5]A11!#REF!</definedName>
    <definedName name="_60__123Graph_B_CURRENT_5" localSheetId="7" hidden="1">[6]A11!#REF!</definedName>
    <definedName name="_60__123Graph_B_CURRENT_5" localSheetId="8" hidden="1">[6]A11!#REF!</definedName>
    <definedName name="_60__123Graph_B_CURRENT_5" localSheetId="3" hidden="1">[7]A11!#REF!</definedName>
    <definedName name="_60__123Graph_B_CURRENT_5" localSheetId="9" hidden="1">[6]A11!#REF!</definedName>
    <definedName name="_60__123Graph_B_CURRENT_5" localSheetId="26" hidden="1">[6]A11!#REF!</definedName>
    <definedName name="_60__123Graph_B_CURRENT_5" localSheetId="27" hidden="1">[6]A11!#REF!</definedName>
    <definedName name="_60__123Graph_B_CURRENT_5" localSheetId="28" hidden="1">[6]A11!#REF!</definedName>
    <definedName name="_60__123Graph_B_CURRENT_5" localSheetId="36" hidden="1">[6]A11!#REF!</definedName>
    <definedName name="_60__123Graph_B_CURRENT_5" localSheetId="38" hidden="1">[6]A11!#REF!</definedName>
    <definedName name="_60__123Graph_B_CURRENT_5" localSheetId="39" hidden="1">[6]A11!#REF!</definedName>
    <definedName name="_60__123Graph_B_CURRENT_5" localSheetId="10" hidden="1">[6]A11!#REF!</definedName>
    <definedName name="_60__123Graph_B_CURRENT_5" localSheetId="40" hidden="1">[6]A11!#REF!</definedName>
    <definedName name="_60__123Graph_B_CURRENT_5" localSheetId="18" hidden="1">[8]A11!#REF!</definedName>
    <definedName name="_60__123Graph_B_CURRENT_5" localSheetId="21" hidden="1">[6]A11!#REF!</definedName>
    <definedName name="_60__123Graph_B_CURRENT_5" localSheetId="22" hidden="1">[6]A11!#REF!</definedName>
    <definedName name="_60__123Graph_B_CURRENT_5" localSheetId="23" hidden="1">[6]A11!#REF!</definedName>
    <definedName name="_60__123Graph_B_CURRENT_5" localSheetId="24" hidden="1">[6]A11!#REF!</definedName>
    <definedName name="_60__123Graph_B_CURRENT_5" localSheetId="25" hidden="1">[6]A11!#REF!</definedName>
    <definedName name="_60__123Graph_B_CURRENT_5" hidden="1">[8]A11!#REF!</definedName>
    <definedName name="_63__123Graph_B_CURRENT_6" localSheetId="15" hidden="1">[5]A11!#REF!</definedName>
    <definedName name="_63__123Graph_B_CURRENT_6" localSheetId="17" hidden="1">[5]A11!#REF!</definedName>
    <definedName name="_63__123Graph_B_CURRENT_6" localSheetId="20" hidden="1">[6]A11!#REF!</definedName>
    <definedName name="_63__123Graph_B_CURRENT_6" localSheetId="31" hidden="1">[6]A11!#REF!</definedName>
    <definedName name="_63__123Graph_B_CURRENT_6" localSheetId="2" hidden="1">[6]A11!#REF!</definedName>
    <definedName name="_63__123Graph_B_CURRENT_6" localSheetId="33" hidden="1">[6]A11!#REF!</definedName>
    <definedName name="_63__123Graph_B_CURRENT_6" localSheetId="4" hidden="1">[5]A11!#REF!</definedName>
    <definedName name="_63__123Graph_B_CURRENT_6" localSheetId="7" hidden="1">[6]A11!#REF!</definedName>
    <definedName name="_63__123Graph_B_CURRENT_6" localSheetId="8" hidden="1">[6]A11!#REF!</definedName>
    <definedName name="_63__123Graph_B_CURRENT_6" localSheetId="3" hidden="1">[7]A11!#REF!</definedName>
    <definedName name="_63__123Graph_B_CURRENT_6" localSheetId="9" hidden="1">[6]A11!#REF!</definedName>
    <definedName name="_63__123Graph_B_CURRENT_6" localSheetId="26" hidden="1">[6]A11!#REF!</definedName>
    <definedName name="_63__123Graph_B_CURRENT_6" localSheetId="27" hidden="1">[6]A11!#REF!</definedName>
    <definedName name="_63__123Graph_B_CURRENT_6" localSheetId="28" hidden="1">[6]A11!#REF!</definedName>
    <definedName name="_63__123Graph_B_CURRENT_6" localSheetId="36" hidden="1">[6]A11!#REF!</definedName>
    <definedName name="_63__123Graph_B_CURRENT_6" localSheetId="38" hidden="1">[6]A11!#REF!</definedName>
    <definedName name="_63__123Graph_B_CURRENT_6" localSheetId="39" hidden="1">[6]A11!#REF!</definedName>
    <definedName name="_63__123Graph_B_CURRENT_6" localSheetId="10" hidden="1">[6]A11!#REF!</definedName>
    <definedName name="_63__123Graph_B_CURRENT_6" localSheetId="40" hidden="1">[6]A11!#REF!</definedName>
    <definedName name="_63__123Graph_B_CURRENT_6" localSheetId="18" hidden="1">[8]A11!#REF!</definedName>
    <definedName name="_63__123Graph_B_CURRENT_6" localSheetId="21" hidden="1">[6]A11!#REF!</definedName>
    <definedName name="_63__123Graph_B_CURRENT_6" localSheetId="22" hidden="1">[6]A11!#REF!</definedName>
    <definedName name="_63__123Graph_B_CURRENT_6" localSheetId="23" hidden="1">[6]A11!#REF!</definedName>
    <definedName name="_63__123Graph_B_CURRENT_6" localSheetId="24" hidden="1">[6]A11!#REF!</definedName>
    <definedName name="_63__123Graph_B_CURRENT_6" localSheetId="25" hidden="1">[6]A11!#REF!</definedName>
    <definedName name="_63__123Graph_B_CURRENT_6" hidden="1">[8]A11!#REF!</definedName>
    <definedName name="_66__123Graph_B_CURRENT_7" localSheetId="15" hidden="1">[5]A11!#REF!</definedName>
    <definedName name="_66__123Graph_B_CURRENT_7" localSheetId="17" hidden="1">[5]A11!#REF!</definedName>
    <definedName name="_66__123Graph_B_CURRENT_7" localSheetId="20" hidden="1">[6]A11!#REF!</definedName>
    <definedName name="_66__123Graph_B_CURRENT_7" localSheetId="31" hidden="1">[6]A11!#REF!</definedName>
    <definedName name="_66__123Graph_B_CURRENT_7" localSheetId="2" hidden="1">[6]A11!#REF!</definedName>
    <definedName name="_66__123Graph_B_CURRENT_7" localSheetId="33" hidden="1">[6]A11!#REF!</definedName>
    <definedName name="_66__123Graph_B_CURRENT_7" localSheetId="4" hidden="1">[5]A11!#REF!</definedName>
    <definedName name="_66__123Graph_B_CURRENT_7" localSheetId="7" hidden="1">[6]A11!#REF!</definedName>
    <definedName name="_66__123Graph_B_CURRENT_7" localSheetId="8" hidden="1">[6]A11!#REF!</definedName>
    <definedName name="_66__123Graph_B_CURRENT_7" localSheetId="3" hidden="1">[7]A11!#REF!</definedName>
    <definedName name="_66__123Graph_B_CURRENT_7" localSheetId="9" hidden="1">[6]A11!#REF!</definedName>
    <definedName name="_66__123Graph_B_CURRENT_7" localSheetId="26" hidden="1">[6]A11!#REF!</definedName>
    <definedName name="_66__123Graph_B_CURRENT_7" localSheetId="27" hidden="1">[6]A11!#REF!</definedName>
    <definedName name="_66__123Graph_B_CURRENT_7" localSheetId="28" hidden="1">[6]A11!#REF!</definedName>
    <definedName name="_66__123Graph_B_CURRENT_7" localSheetId="36" hidden="1">[6]A11!#REF!</definedName>
    <definedName name="_66__123Graph_B_CURRENT_7" localSheetId="38" hidden="1">[6]A11!#REF!</definedName>
    <definedName name="_66__123Graph_B_CURRENT_7" localSheetId="39" hidden="1">[6]A11!#REF!</definedName>
    <definedName name="_66__123Graph_B_CURRENT_7" localSheetId="10" hidden="1">[6]A11!#REF!</definedName>
    <definedName name="_66__123Graph_B_CURRENT_7" localSheetId="40" hidden="1">[6]A11!#REF!</definedName>
    <definedName name="_66__123Graph_B_CURRENT_7" localSheetId="18" hidden="1">[8]A11!#REF!</definedName>
    <definedName name="_66__123Graph_B_CURRENT_7" localSheetId="21" hidden="1">[6]A11!#REF!</definedName>
    <definedName name="_66__123Graph_B_CURRENT_7" localSheetId="22" hidden="1">[6]A11!#REF!</definedName>
    <definedName name="_66__123Graph_B_CURRENT_7" localSheetId="23" hidden="1">[6]A11!#REF!</definedName>
    <definedName name="_66__123Graph_B_CURRENT_7" localSheetId="24" hidden="1">[6]A11!#REF!</definedName>
    <definedName name="_66__123Graph_B_CURRENT_7" localSheetId="25" hidden="1">[6]A11!#REF!</definedName>
    <definedName name="_66__123Graph_B_CURRENT_7" hidden="1">[8]A11!#REF!</definedName>
    <definedName name="_69__123Graph_B_CURRENT_8" localSheetId="15" hidden="1">[5]A11!#REF!</definedName>
    <definedName name="_69__123Graph_B_CURRENT_8" localSheetId="17" hidden="1">[5]A11!#REF!</definedName>
    <definedName name="_69__123Graph_B_CURRENT_8" localSheetId="20" hidden="1">[6]A11!#REF!</definedName>
    <definedName name="_69__123Graph_B_CURRENT_8" localSheetId="31" hidden="1">[6]A11!#REF!</definedName>
    <definedName name="_69__123Graph_B_CURRENT_8" localSheetId="2" hidden="1">[6]A11!#REF!</definedName>
    <definedName name="_69__123Graph_B_CURRENT_8" localSheetId="33" hidden="1">[6]A11!#REF!</definedName>
    <definedName name="_69__123Graph_B_CURRENT_8" localSheetId="4" hidden="1">[5]A11!#REF!</definedName>
    <definedName name="_69__123Graph_B_CURRENT_8" localSheetId="7" hidden="1">[6]A11!#REF!</definedName>
    <definedName name="_69__123Graph_B_CURRENT_8" localSheetId="8" hidden="1">[6]A11!#REF!</definedName>
    <definedName name="_69__123Graph_B_CURRENT_8" localSheetId="3" hidden="1">[7]A11!#REF!</definedName>
    <definedName name="_69__123Graph_B_CURRENT_8" localSheetId="9" hidden="1">[6]A11!#REF!</definedName>
    <definedName name="_69__123Graph_B_CURRENT_8" localSheetId="26" hidden="1">[6]A11!#REF!</definedName>
    <definedName name="_69__123Graph_B_CURRENT_8" localSheetId="27" hidden="1">[6]A11!#REF!</definedName>
    <definedName name="_69__123Graph_B_CURRENT_8" localSheetId="28" hidden="1">[6]A11!#REF!</definedName>
    <definedName name="_69__123Graph_B_CURRENT_8" localSheetId="36" hidden="1">[6]A11!#REF!</definedName>
    <definedName name="_69__123Graph_B_CURRENT_8" localSheetId="38" hidden="1">[6]A11!#REF!</definedName>
    <definedName name="_69__123Graph_B_CURRENT_8" localSheetId="39" hidden="1">[6]A11!#REF!</definedName>
    <definedName name="_69__123Graph_B_CURRENT_8" localSheetId="10" hidden="1">[6]A11!#REF!</definedName>
    <definedName name="_69__123Graph_B_CURRENT_8" localSheetId="40" hidden="1">[6]A11!#REF!</definedName>
    <definedName name="_69__123Graph_B_CURRENT_8" localSheetId="18" hidden="1">[8]A11!#REF!</definedName>
    <definedName name="_69__123Graph_B_CURRENT_8" localSheetId="21" hidden="1">[6]A11!#REF!</definedName>
    <definedName name="_69__123Graph_B_CURRENT_8" localSheetId="22" hidden="1">[6]A11!#REF!</definedName>
    <definedName name="_69__123Graph_B_CURRENT_8" localSheetId="23" hidden="1">[6]A11!#REF!</definedName>
    <definedName name="_69__123Graph_B_CURRENT_8" localSheetId="24" hidden="1">[6]A11!#REF!</definedName>
    <definedName name="_69__123Graph_B_CURRENT_8" localSheetId="25" hidden="1">[6]A11!#REF!</definedName>
    <definedName name="_69__123Graph_B_CURRENT_8" hidden="1">[8]A11!#REF!</definedName>
    <definedName name="_72__123Graph_B_CURRENT_9" localSheetId="15" hidden="1">[5]A11!#REF!</definedName>
    <definedName name="_72__123Graph_B_CURRENT_9" localSheetId="17" hidden="1">[5]A11!#REF!</definedName>
    <definedName name="_72__123Graph_B_CURRENT_9" localSheetId="20" hidden="1">[6]A11!#REF!</definedName>
    <definedName name="_72__123Graph_B_CURRENT_9" localSheetId="31" hidden="1">[6]A11!#REF!</definedName>
    <definedName name="_72__123Graph_B_CURRENT_9" localSheetId="2" hidden="1">[6]A11!#REF!</definedName>
    <definedName name="_72__123Graph_B_CURRENT_9" localSheetId="33" hidden="1">[6]A11!#REF!</definedName>
    <definedName name="_72__123Graph_B_CURRENT_9" localSheetId="4" hidden="1">[5]A11!#REF!</definedName>
    <definedName name="_72__123Graph_B_CURRENT_9" localSheetId="7" hidden="1">[6]A11!#REF!</definedName>
    <definedName name="_72__123Graph_B_CURRENT_9" localSheetId="8" hidden="1">[6]A11!#REF!</definedName>
    <definedName name="_72__123Graph_B_CURRENT_9" localSheetId="3" hidden="1">[7]A11!#REF!</definedName>
    <definedName name="_72__123Graph_B_CURRENT_9" localSheetId="9" hidden="1">[6]A11!#REF!</definedName>
    <definedName name="_72__123Graph_B_CURRENT_9" localSheetId="26" hidden="1">[6]A11!#REF!</definedName>
    <definedName name="_72__123Graph_B_CURRENT_9" localSheetId="27" hidden="1">[6]A11!#REF!</definedName>
    <definedName name="_72__123Graph_B_CURRENT_9" localSheetId="28" hidden="1">[6]A11!#REF!</definedName>
    <definedName name="_72__123Graph_B_CURRENT_9" localSheetId="36" hidden="1">[6]A11!#REF!</definedName>
    <definedName name="_72__123Graph_B_CURRENT_9" localSheetId="38" hidden="1">[6]A11!#REF!</definedName>
    <definedName name="_72__123Graph_B_CURRENT_9" localSheetId="39" hidden="1">[6]A11!#REF!</definedName>
    <definedName name="_72__123Graph_B_CURRENT_9" localSheetId="10" hidden="1">[6]A11!#REF!</definedName>
    <definedName name="_72__123Graph_B_CURRENT_9" localSheetId="40" hidden="1">[6]A11!#REF!</definedName>
    <definedName name="_72__123Graph_B_CURRENT_9" localSheetId="18" hidden="1">[8]A11!#REF!</definedName>
    <definedName name="_72__123Graph_B_CURRENT_9" localSheetId="21" hidden="1">[6]A11!#REF!</definedName>
    <definedName name="_72__123Graph_B_CURRENT_9" localSheetId="22" hidden="1">[6]A11!#REF!</definedName>
    <definedName name="_72__123Graph_B_CURRENT_9" localSheetId="23" hidden="1">[6]A11!#REF!</definedName>
    <definedName name="_72__123Graph_B_CURRENT_9" localSheetId="24" hidden="1">[6]A11!#REF!</definedName>
    <definedName name="_72__123Graph_B_CURRENT_9" localSheetId="25" hidden="1">[6]A11!#REF!</definedName>
    <definedName name="_72__123Graph_B_CURRENT_9" hidden="1">[8]A11!#REF!</definedName>
    <definedName name="_75__123Graph_BDEV_EMPL" localSheetId="15" hidden="1">'[1]Time series'!#REF!</definedName>
    <definedName name="_75__123Graph_BDEV_EMPL" localSheetId="17" hidden="1">'[1]Time series'!#REF!</definedName>
    <definedName name="_75__123Graph_BDEV_EMPL" localSheetId="20" hidden="1">'[2]Time series'!#REF!</definedName>
    <definedName name="_75__123Graph_BDEV_EMPL" localSheetId="31" hidden="1">'[2]Time series'!#REF!</definedName>
    <definedName name="_75__123Graph_BDEV_EMPL" localSheetId="2" hidden="1">'[2]Time series'!#REF!</definedName>
    <definedName name="_75__123Graph_BDEV_EMPL" localSheetId="33" hidden="1">'[2]Time series'!#REF!</definedName>
    <definedName name="_75__123Graph_BDEV_EMPL" localSheetId="4" hidden="1">'[1]Time series'!#REF!</definedName>
    <definedName name="_75__123Graph_BDEV_EMPL" localSheetId="7" hidden="1">'[2]Time series'!#REF!</definedName>
    <definedName name="_75__123Graph_BDEV_EMPL" localSheetId="8" hidden="1">'[2]Time series'!#REF!</definedName>
    <definedName name="_75__123Graph_BDEV_EMPL" localSheetId="3" hidden="1">'[3]Time series'!#REF!</definedName>
    <definedName name="_75__123Graph_BDEV_EMPL" localSheetId="9" hidden="1">'[2]Time series'!#REF!</definedName>
    <definedName name="_75__123Graph_BDEV_EMPL" localSheetId="26" hidden="1">'[2]Time series'!#REF!</definedName>
    <definedName name="_75__123Graph_BDEV_EMPL" localSheetId="27" hidden="1">'[2]Time series'!#REF!</definedName>
    <definedName name="_75__123Graph_BDEV_EMPL" localSheetId="28" hidden="1">'[2]Time series'!#REF!</definedName>
    <definedName name="_75__123Graph_BDEV_EMPL" localSheetId="36" hidden="1">'[2]Time series'!#REF!</definedName>
    <definedName name="_75__123Graph_BDEV_EMPL" localSheetId="38" hidden="1">'[2]Time series'!#REF!</definedName>
    <definedName name="_75__123Graph_BDEV_EMPL" localSheetId="39" hidden="1">'[2]Time series'!#REF!</definedName>
    <definedName name="_75__123Graph_BDEV_EMPL" localSheetId="10" hidden="1">'[2]Time series'!#REF!</definedName>
    <definedName name="_75__123Graph_BDEV_EMPL" localSheetId="40" hidden="1">'[2]Time series'!#REF!</definedName>
    <definedName name="_75__123Graph_BDEV_EMPL" localSheetId="18" hidden="1">'[4]Time series'!#REF!</definedName>
    <definedName name="_75__123Graph_BDEV_EMPL" localSheetId="21" hidden="1">'[2]Time series'!#REF!</definedName>
    <definedName name="_75__123Graph_BDEV_EMPL" localSheetId="22" hidden="1">'[2]Time series'!#REF!</definedName>
    <definedName name="_75__123Graph_BDEV_EMPL" localSheetId="23" hidden="1">'[2]Time series'!#REF!</definedName>
    <definedName name="_75__123Graph_BDEV_EMPL" localSheetId="24" hidden="1">'[2]Time series'!#REF!</definedName>
    <definedName name="_75__123Graph_BDEV_EMPL" localSheetId="25" hidden="1">'[2]Time series'!#REF!</definedName>
    <definedName name="_75__123Graph_BDEV_EMPL" hidden="1">'[4]Time series'!#REF!</definedName>
    <definedName name="_78__123Graph_C_CURRENT" localSheetId="15" hidden="1">[5]A11!#REF!</definedName>
    <definedName name="_78__123Graph_C_CURRENT" localSheetId="17" hidden="1">[5]A11!#REF!</definedName>
    <definedName name="_78__123Graph_C_CURRENT" localSheetId="20" hidden="1">[6]A11!#REF!</definedName>
    <definedName name="_78__123Graph_C_CURRENT" localSheetId="31" hidden="1">[6]A11!#REF!</definedName>
    <definedName name="_78__123Graph_C_CURRENT" localSheetId="2" hidden="1">[6]A11!#REF!</definedName>
    <definedName name="_78__123Graph_C_CURRENT" localSheetId="33" hidden="1">[6]A11!#REF!</definedName>
    <definedName name="_78__123Graph_C_CURRENT" localSheetId="4" hidden="1">[5]A11!#REF!</definedName>
    <definedName name="_78__123Graph_C_CURRENT" localSheetId="7" hidden="1">[6]A11!#REF!</definedName>
    <definedName name="_78__123Graph_C_CURRENT" localSheetId="8" hidden="1">[6]A11!#REF!</definedName>
    <definedName name="_78__123Graph_C_CURRENT" localSheetId="3" hidden="1">[7]A11!#REF!</definedName>
    <definedName name="_78__123Graph_C_CURRENT" localSheetId="9" hidden="1">[6]A11!#REF!</definedName>
    <definedName name="_78__123Graph_C_CURRENT" localSheetId="26" hidden="1">[6]A11!#REF!</definedName>
    <definedName name="_78__123Graph_C_CURRENT" localSheetId="27" hidden="1">[6]A11!#REF!</definedName>
    <definedName name="_78__123Graph_C_CURRENT" localSheetId="28" hidden="1">[6]A11!#REF!</definedName>
    <definedName name="_78__123Graph_C_CURRENT" localSheetId="36" hidden="1">[6]A11!#REF!</definedName>
    <definedName name="_78__123Graph_C_CURRENT" localSheetId="38" hidden="1">[6]A11!#REF!</definedName>
    <definedName name="_78__123Graph_C_CURRENT" localSheetId="39" hidden="1">[6]A11!#REF!</definedName>
    <definedName name="_78__123Graph_C_CURRENT" localSheetId="10" hidden="1">[6]A11!#REF!</definedName>
    <definedName name="_78__123Graph_C_CURRENT" localSheetId="40" hidden="1">[6]A11!#REF!</definedName>
    <definedName name="_78__123Graph_C_CURRENT" localSheetId="18" hidden="1">[8]A11!#REF!</definedName>
    <definedName name="_78__123Graph_C_CURRENT" localSheetId="21" hidden="1">[6]A11!#REF!</definedName>
    <definedName name="_78__123Graph_C_CURRENT" localSheetId="22" hidden="1">[6]A11!#REF!</definedName>
    <definedName name="_78__123Graph_C_CURRENT" localSheetId="23" hidden="1">[6]A11!#REF!</definedName>
    <definedName name="_78__123Graph_C_CURRENT" localSheetId="24" hidden="1">[6]A11!#REF!</definedName>
    <definedName name="_78__123Graph_C_CURRENT" localSheetId="25" hidden="1">[6]A11!#REF!</definedName>
    <definedName name="_78__123Graph_C_CURRENT" hidden="1">[8]A11!#REF!</definedName>
    <definedName name="_81__123Graph_C_CURRENT_1" localSheetId="15" hidden="1">[5]A11!#REF!</definedName>
    <definedName name="_81__123Graph_C_CURRENT_1" localSheetId="17" hidden="1">[5]A11!#REF!</definedName>
    <definedName name="_81__123Graph_C_CURRENT_1" localSheetId="20" hidden="1">[6]A11!#REF!</definedName>
    <definedName name="_81__123Graph_C_CURRENT_1" localSheetId="31" hidden="1">[6]A11!#REF!</definedName>
    <definedName name="_81__123Graph_C_CURRENT_1" localSheetId="2" hidden="1">[6]A11!#REF!</definedName>
    <definedName name="_81__123Graph_C_CURRENT_1" localSheetId="33" hidden="1">[6]A11!#REF!</definedName>
    <definedName name="_81__123Graph_C_CURRENT_1" localSheetId="4" hidden="1">[5]A11!#REF!</definedName>
    <definedName name="_81__123Graph_C_CURRENT_1" localSheetId="7" hidden="1">[6]A11!#REF!</definedName>
    <definedName name="_81__123Graph_C_CURRENT_1" localSheetId="8" hidden="1">[6]A11!#REF!</definedName>
    <definedName name="_81__123Graph_C_CURRENT_1" localSheetId="3" hidden="1">[7]A11!#REF!</definedName>
    <definedName name="_81__123Graph_C_CURRENT_1" localSheetId="9" hidden="1">[6]A11!#REF!</definedName>
    <definedName name="_81__123Graph_C_CURRENT_1" localSheetId="26" hidden="1">[6]A11!#REF!</definedName>
    <definedName name="_81__123Graph_C_CURRENT_1" localSheetId="27" hidden="1">[6]A11!#REF!</definedName>
    <definedName name="_81__123Graph_C_CURRENT_1" localSheetId="28" hidden="1">[6]A11!#REF!</definedName>
    <definedName name="_81__123Graph_C_CURRENT_1" localSheetId="36" hidden="1">[6]A11!#REF!</definedName>
    <definedName name="_81__123Graph_C_CURRENT_1" localSheetId="38" hidden="1">[6]A11!#REF!</definedName>
    <definedName name="_81__123Graph_C_CURRENT_1" localSheetId="39" hidden="1">[6]A11!#REF!</definedName>
    <definedName name="_81__123Graph_C_CURRENT_1" localSheetId="10" hidden="1">[6]A11!#REF!</definedName>
    <definedName name="_81__123Graph_C_CURRENT_1" localSheetId="40" hidden="1">[6]A11!#REF!</definedName>
    <definedName name="_81__123Graph_C_CURRENT_1" localSheetId="18" hidden="1">[8]A11!#REF!</definedName>
    <definedName name="_81__123Graph_C_CURRENT_1" localSheetId="21" hidden="1">[6]A11!#REF!</definedName>
    <definedName name="_81__123Graph_C_CURRENT_1" localSheetId="22" hidden="1">[6]A11!#REF!</definedName>
    <definedName name="_81__123Graph_C_CURRENT_1" localSheetId="23" hidden="1">[6]A11!#REF!</definedName>
    <definedName name="_81__123Graph_C_CURRENT_1" localSheetId="24" hidden="1">[6]A11!#REF!</definedName>
    <definedName name="_81__123Graph_C_CURRENT_1" localSheetId="25" hidden="1">[6]A11!#REF!</definedName>
    <definedName name="_81__123Graph_C_CURRENT_1" hidden="1">[8]A11!#REF!</definedName>
    <definedName name="_84__123Graph_C_CURRENT_10" localSheetId="15" hidden="1">[5]A11!#REF!</definedName>
    <definedName name="_84__123Graph_C_CURRENT_10" localSheetId="17" hidden="1">[5]A11!#REF!</definedName>
    <definedName name="_84__123Graph_C_CURRENT_10" localSheetId="20" hidden="1">[6]A11!#REF!</definedName>
    <definedName name="_84__123Graph_C_CURRENT_10" localSheetId="31" hidden="1">[6]A11!#REF!</definedName>
    <definedName name="_84__123Graph_C_CURRENT_10" localSheetId="2" hidden="1">[6]A11!#REF!</definedName>
    <definedName name="_84__123Graph_C_CURRENT_10" localSheetId="33" hidden="1">[6]A11!#REF!</definedName>
    <definedName name="_84__123Graph_C_CURRENT_10" localSheetId="4" hidden="1">[5]A11!#REF!</definedName>
    <definedName name="_84__123Graph_C_CURRENT_10" localSheetId="7" hidden="1">[6]A11!#REF!</definedName>
    <definedName name="_84__123Graph_C_CURRENT_10" localSheetId="8" hidden="1">[6]A11!#REF!</definedName>
    <definedName name="_84__123Graph_C_CURRENT_10" localSheetId="3" hidden="1">[7]A11!#REF!</definedName>
    <definedName name="_84__123Graph_C_CURRENT_10" localSheetId="9" hidden="1">[6]A11!#REF!</definedName>
    <definedName name="_84__123Graph_C_CURRENT_10" localSheetId="26" hidden="1">[6]A11!#REF!</definedName>
    <definedName name="_84__123Graph_C_CURRENT_10" localSheetId="27" hidden="1">[6]A11!#REF!</definedName>
    <definedName name="_84__123Graph_C_CURRENT_10" localSheetId="28" hidden="1">[6]A11!#REF!</definedName>
    <definedName name="_84__123Graph_C_CURRENT_10" localSheetId="36" hidden="1">[6]A11!#REF!</definedName>
    <definedName name="_84__123Graph_C_CURRENT_10" localSheetId="38" hidden="1">[6]A11!#REF!</definedName>
    <definedName name="_84__123Graph_C_CURRENT_10" localSheetId="39" hidden="1">[6]A11!#REF!</definedName>
    <definedName name="_84__123Graph_C_CURRENT_10" localSheetId="10" hidden="1">[6]A11!#REF!</definedName>
    <definedName name="_84__123Graph_C_CURRENT_10" localSheetId="40" hidden="1">[6]A11!#REF!</definedName>
    <definedName name="_84__123Graph_C_CURRENT_10" localSheetId="18" hidden="1">[8]A11!#REF!</definedName>
    <definedName name="_84__123Graph_C_CURRENT_10" localSheetId="21" hidden="1">[6]A11!#REF!</definedName>
    <definedName name="_84__123Graph_C_CURRENT_10" localSheetId="22" hidden="1">[6]A11!#REF!</definedName>
    <definedName name="_84__123Graph_C_CURRENT_10" localSheetId="23" hidden="1">[6]A11!#REF!</definedName>
    <definedName name="_84__123Graph_C_CURRENT_10" localSheetId="24" hidden="1">[6]A11!#REF!</definedName>
    <definedName name="_84__123Graph_C_CURRENT_10" localSheetId="25" hidden="1">[6]A11!#REF!</definedName>
    <definedName name="_84__123Graph_C_CURRENT_10" hidden="1">[8]A11!#REF!</definedName>
    <definedName name="_87__123Graph_C_CURRENT_2" localSheetId="15" hidden="1">[5]A11!#REF!</definedName>
    <definedName name="_87__123Graph_C_CURRENT_2" localSheetId="17" hidden="1">[5]A11!#REF!</definedName>
    <definedName name="_87__123Graph_C_CURRENT_2" localSheetId="20" hidden="1">[6]A11!#REF!</definedName>
    <definedName name="_87__123Graph_C_CURRENT_2" localSheetId="31" hidden="1">[6]A11!#REF!</definedName>
    <definedName name="_87__123Graph_C_CURRENT_2" localSheetId="2" hidden="1">[6]A11!#REF!</definedName>
    <definedName name="_87__123Graph_C_CURRENT_2" localSheetId="33" hidden="1">[6]A11!#REF!</definedName>
    <definedName name="_87__123Graph_C_CURRENT_2" localSheetId="4" hidden="1">[5]A11!#REF!</definedName>
    <definedName name="_87__123Graph_C_CURRENT_2" localSheetId="7" hidden="1">[6]A11!#REF!</definedName>
    <definedName name="_87__123Graph_C_CURRENT_2" localSheetId="8" hidden="1">[6]A11!#REF!</definedName>
    <definedName name="_87__123Graph_C_CURRENT_2" localSheetId="3" hidden="1">[7]A11!#REF!</definedName>
    <definedName name="_87__123Graph_C_CURRENT_2" localSheetId="9" hidden="1">[6]A11!#REF!</definedName>
    <definedName name="_87__123Graph_C_CURRENT_2" localSheetId="26" hidden="1">[6]A11!#REF!</definedName>
    <definedName name="_87__123Graph_C_CURRENT_2" localSheetId="27" hidden="1">[6]A11!#REF!</definedName>
    <definedName name="_87__123Graph_C_CURRENT_2" localSheetId="28" hidden="1">[6]A11!#REF!</definedName>
    <definedName name="_87__123Graph_C_CURRENT_2" localSheetId="36" hidden="1">[6]A11!#REF!</definedName>
    <definedName name="_87__123Graph_C_CURRENT_2" localSheetId="38" hidden="1">[6]A11!#REF!</definedName>
    <definedName name="_87__123Graph_C_CURRENT_2" localSheetId="39" hidden="1">[6]A11!#REF!</definedName>
    <definedName name="_87__123Graph_C_CURRENT_2" localSheetId="10" hidden="1">[6]A11!#REF!</definedName>
    <definedName name="_87__123Graph_C_CURRENT_2" localSheetId="40" hidden="1">[6]A11!#REF!</definedName>
    <definedName name="_87__123Graph_C_CURRENT_2" localSheetId="18" hidden="1">[8]A11!#REF!</definedName>
    <definedName name="_87__123Graph_C_CURRENT_2" localSheetId="21" hidden="1">[6]A11!#REF!</definedName>
    <definedName name="_87__123Graph_C_CURRENT_2" localSheetId="22" hidden="1">[6]A11!#REF!</definedName>
    <definedName name="_87__123Graph_C_CURRENT_2" localSheetId="23" hidden="1">[6]A11!#REF!</definedName>
    <definedName name="_87__123Graph_C_CURRENT_2" localSheetId="24" hidden="1">[6]A11!#REF!</definedName>
    <definedName name="_87__123Graph_C_CURRENT_2" localSheetId="25" hidden="1">[6]A11!#REF!</definedName>
    <definedName name="_87__123Graph_C_CURRENT_2" hidden="1">[8]A11!#REF!</definedName>
    <definedName name="_9__123Graph_A_CURRENT_10" localSheetId="15" hidden="1">[5]A11!#REF!</definedName>
    <definedName name="_9__123Graph_A_CURRENT_10" localSheetId="17" hidden="1">[5]A11!#REF!</definedName>
    <definedName name="_9__123Graph_A_CURRENT_10" localSheetId="20" hidden="1">[6]A11!#REF!</definedName>
    <definedName name="_9__123Graph_A_CURRENT_10" localSheetId="31" hidden="1">[6]A11!#REF!</definedName>
    <definedName name="_9__123Graph_A_CURRENT_10" localSheetId="2" hidden="1">[6]A11!#REF!</definedName>
    <definedName name="_9__123Graph_A_CURRENT_10" localSheetId="33" hidden="1">[6]A11!#REF!</definedName>
    <definedName name="_9__123Graph_A_CURRENT_10" localSheetId="4" hidden="1">[5]A11!#REF!</definedName>
    <definedName name="_9__123Graph_A_CURRENT_10" localSheetId="7" hidden="1">[6]A11!#REF!</definedName>
    <definedName name="_9__123Graph_A_CURRENT_10" localSheetId="8" hidden="1">[6]A11!#REF!</definedName>
    <definedName name="_9__123Graph_A_CURRENT_10" localSheetId="3" hidden="1">[7]A11!#REF!</definedName>
    <definedName name="_9__123Graph_A_CURRENT_10" localSheetId="9" hidden="1">[6]A11!#REF!</definedName>
    <definedName name="_9__123Graph_A_CURRENT_10" localSheetId="26" hidden="1">[6]A11!#REF!</definedName>
    <definedName name="_9__123Graph_A_CURRENT_10" localSheetId="27" hidden="1">[6]A11!#REF!</definedName>
    <definedName name="_9__123Graph_A_CURRENT_10" localSheetId="28" hidden="1">[6]A11!#REF!</definedName>
    <definedName name="_9__123Graph_A_CURRENT_10" localSheetId="36" hidden="1">[6]A11!#REF!</definedName>
    <definedName name="_9__123Graph_A_CURRENT_10" localSheetId="38" hidden="1">[6]A11!#REF!</definedName>
    <definedName name="_9__123Graph_A_CURRENT_10" localSheetId="39" hidden="1">[6]A11!#REF!</definedName>
    <definedName name="_9__123Graph_A_CURRENT_10" localSheetId="10" hidden="1">[6]A11!#REF!</definedName>
    <definedName name="_9__123Graph_A_CURRENT_10" localSheetId="40" hidden="1">[6]A11!#REF!</definedName>
    <definedName name="_9__123Graph_A_CURRENT_10" localSheetId="18" hidden="1">[8]A11!#REF!</definedName>
    <definedName name="_9__123Graph_A_CURRENT_10" localSheetId="21" hidden="1">[6]A11!#REF!</definedName>
    <definedName name="_9__123Graph_A_CURRENT_10" localSheetId="22" hidden="1">[6]A11!#REF!</definedName>
    <definedName name="_9__123Graph_A_CURRENT_10" localSheetId="23" hidden="1">[6]A11!#REF!</definedName>
    <definedName name="_9__123Graph_A_CURRENT_10" localSheetId="24" hidden="1">[6]A11!#REF!</definedName>
    <definedName name="_9__123Graph_A_CURRENT_10" localSheetId="25" hidden="1">[6]A11!#REF!</definedName>
    <definedName name="_9__123Graph_A_CURRENT_10" hidden="1">[8]A11!#REF!</definedName>
    <definedName name="_90__123Graph_C_CURRENT_3" localSheetId="15" hidden="1">[5]A11!#REF!</definedName>
    <definedName name="_90__123Graph_C_CURRENT_3" localSheetId="17" hidden="1">[5]A11!#REF!</definedName>
    <definedName name="_90__123Graph_C_CURRENT_3" localSheetId="20" hidden="1">[6]A11!#REF!</definedName>
    <definedName name="_90__123Graph_C_CURRENT_3" localSheetId="31" hidden="1">[6]A11!#REF!</definedName>
    <definedName name="_90__123Graph_C_CURRENT_3" localSheetId="2" hidden="1">[6]A11!#REF!</definedName>
    <definedName name="_90__123Graph_C_CURRENT_3" localSheetId="33" hidden="1">[6]A11!#REF!</definedName>
    <definedName name="_90__123Graph_C_CURRENT_3" localSheetId="4" hidden="1">[5]A11!#REF!</definedName>
    <definedName name="_90__123Graph_C_CURRENT_3" localSheetId="7" hidden="1">[6]A11!#REF!</definedName>
    <definedName name="_90__123Graph_C_CURRENT_3" localSheetId="8" hidden="1">[6]A11!#REF!</definedName>
    <definedName name="_90__123Graph_C_CURRENT_3" localSheetId="3" hidden="1">[7]A11!#REF!</definedName>
    <definedName name="_90__123Graph_C_CURRENT_3" localSheetId="9" hidden="1">[6]A11!#REF!</definedName>
    <definedName name="_90__123Graph_C_CURRENT_3" localSheetId="26" hidden="1">[6]A11!#REF!</definedName>
    <definedName name="_90__123Graph_C_CURRENT_3" localSheetId="27" hidden="1">[6]A11!#REF!</definedName>
    <definedName name="_90__123Graph_C_CURRENT_3" localSheetId="28" hidden="1">[6]A11!#REF!</definedName>
    <definedName name="_90__123Graph_C_CURRENT_3" localSheetId="36" hidden="1">[6]A11!#REF!</definedName>
    <definedName name="_90__123Graph_C_CURRENT_3" localSheetId="38" hidden="1">[6]A11!#REF!</definedName>
    <definedName name="_90__123Graph_C_CURRENT_3" localSheetId="39" hidden="1">[6]A11!#REF!</definedName>
    <definedName name="_90__123Graph_C_CURRENT_3" localSheetId="10" hidden="1">[6]A11!#REF!</definedName>
    <definedName name="_90__123Graph_C_CURRENT_3" localSheetId="40" hidden="1">[6]A11!#REF!</definedName>
    <definedName name="_90__123Graph_C_CURRENT_3" localSheetId="18" hidden="1">[8]A11!#REF!</definedName>
    <definedName name="_90__123Graph_C_CURRENT_3" localSheetId="21" hidden="1">[6]A11!#REF!</definedName>
    <definedName name="_90__123Graph_C_CURRENT_3" localSheetId="22" hidden="1">[6]A11!#REF!</definedName>
    <definedName name="_90__123Graph_C_CURRENT_3" localSheetId="23" hidden="1">[6]A11!#REF!</definedName>
    <definedName name="_90__123Graph_C_CURRENT_3" localSheetId="24" hidden="1">[6]A11!#REF!</definedName>
    <definedName name="_90__123Graph_C_CURRENT_3" localSheetId="25" hidden="1">[6]A11!#REF!</definedName>
    <definedName name="_90__123Graph_C_CURRENT_3" hidden="1">[8]A11!#REF!</definedName>
    <definedName name="_93__123Graph_C_CURRENT_4" localSheetId="15" hidden="1">[5]A11!#REF!</definedName>
    <definedName name="_93__123Graph_C_CURRENT_4" localSheetId="17" hidden="1">[5]A11!#REF!</definedName>
    <definedName name="_93__123Graph_C_CURRENT_4" localSheetId="20" hidden="1">[6]A11!#REF!</definedName>
    <definedName name="_93__123Graph_C_CURRENT_4" localSheetId="31" hidden="1">[6]A11!#REF!</definedName>
    <definedName name="_93__123Graph_C_CURRENT_4" localSheetId="2" hidden="1">[6]A11!#REF!</definedName>
    <definedName name="_93__123Graph_C_CURRENT_4" localSheetId="33" hidden="1">[6]A11!#REF!</definedName>
    <definedName name="_93__123Graph_C_CURRENT_4" localSheetId="4" hidden="1">[5]A11!#REF!</definedName>
    <definedName name="_93__123Graph_C_CURRENT_4" localSheetId="7" hidden="1">[6]A11!#REF!</definedName>
    <definedName name="_93__123Graph_C_CURRENT_4" localSheetId="8" hidden="1">[6]A11!#REF!</definedName>
    <definedName name="_93__123Graph_C_CURRENT_4" localSheetId="3" hidden="1">[7]A11!#REF!</definedName>
    <definedName name="_93__123Graph_C_CURRENT_4" localSheetId="9" hidden="1">[6]A11!#REF!</definedName>
    <definedName name="_93__123Graph_C_CURRENT_4" localSheetId="26" hidden="1">[6]A11!#REF!</definedName>
    <definedName name="_93__123Graph_C_CURRENT_4" localSheetId="27" hidden="1">[6]A11!#REF!</definedName>
    <definedName name="_93__123Graph_C_CURRENT_4" localSheetId="28" hidden="1">[6]A11!#REF!</definedName>
    <definedName name="_93__123Graph_C_CURRENT_4" localSheetId="36" hidden="1">[6]A11!#REF!</definedName>
    <definedName name="_93__123Graph_C_CURRENT_4" localSheetId="38" hidden="1">[6]A11!#REF!</definedName>
    <definedName name="_93__123Graph_C_CURRENT_4" localSheetId="39" hidden="1">[6]A11!#REF!</definedName>
    <definedName name="_93__123Graph_C_CURRENT_4" localSheetId="10" hidden="1">[6]A11!#REF!</definedName>
    <definedName name="_93__123Graph_C_CURRENT_4" localSheetId="40" hidden="1">[6]A11!#REF!</definedName>
    <definedName name="_93__123Graph_C_CURRENT_4" localSheetId="18" hidden="1">[8]A11!#REF!</definedName>
    <definedName name="_93__123Graph_C_CURRENT_4" localSheetId="21" hidden="1">[6]A11!#REF!</definedName>
    <definedName name="_93__123Graph_C_CURRENT_4" localSheetId="22" hidden="1">[6]A11!#REF!</definedName>
    <definedName name="_93__123Graph_C_CURRENT_4" localSheetId="23" hidden="1">[6]A11!#REF!</definedName>
    <definedName name="_93__123Graph_C_CURRENT_4" localSheetId="24" hidden="1">[6]A11!#REF!</definedName>
    <definedName name="_93__123Graph_C_CURRENT_4" localSheetId="25" hidden="1">[6]A11!#REF!</definedName>
    <definedName name="_93__123Graph_C_CURRENT_4" hidden="1">[8]A11!#REF!</definedName>
    <definedName name="_96__123Graph_C_CURRENT_5" localSheetId="15" hidden="1">[5]A11!#REF!</definedName>
    <definedName name="_96__123Graph_C_CURRENT_5" localSheetId="17" hidden="1">[5]A11!#REF!</definedName>
    <definedName name="_96__123Graph_C_CURRENT_5" localSheetId="20" hidden="1">[6]A11!#REF!</definedName>
    <definedName name="_96__123Graph_C_CURRENT_5" localSheetId="31" hidden="1">[6]A11!#REF!</definedName>
    <definedName name="_96__123Graph_C_CURRENT_5" localSheetId="2" hidden="1">[6]A11!#REF!</definedName>
    <definedName name="_96__123Graph_C_CURRENT_5" localSheetId="33" hidden="1">[6]A11!#REF!</definedName>
    <definedName name="_96__123Graph_C_CURRENT_5" localSheetId="4" hidden="1">[5]A11!#REF!</definedName>
    <definedName name="_96__123Graph_C_CURRENT_5" localSheetId="7" hidden="1">[6]A11!#REF!</definedName>
    <definedName name="_96__123Graph_C_CURRENT_5" localSheetId="8" hidden="1">[6]A11!#REF!</definedName>
    <definedName name="_96__123Graph_C_CURRENT_5" localSheetId="3" hidden="1">[7]A11!#REF!</definedName>
    <definedName name="_96__123Graph_C_CURRENT_5" localSheetId="9" hidden="1">[6]A11!#REF!</definedName>
    <definedName name="_96__123Graph_C_CURRENT_5" localSheetId="26" hidden="1">[6]A11!#REF!</definedName>
    <definedName name="_96__123Graph_C_CURRENT_5" localSheetId="27" hidden="1">[6]A11!#REF!</definedName>
    <definedName name="_96__123Graph_C_CURRENT_5" localSheetId="28" hidden="1">[6]A11!#REF!</definedName>
    <definedName name="_96__123Graph_C_CURRENT_5" localSheetId="36" hidden="1">[6]A11!#REF!</definedName>
    <definedName name="_96__123Graph_C_CURRENT_5" localSheetId="38" hidden="1">[6]A11!#REF!</definedName>
    <definedName name="_96__123Graph_C_CURRENT_5" localSheetId="39" hidden="1">[6]A11!#REF!</definedName>
    <definedName name="_96__123Graph_C_CURRENT_5" localSheetId="10" hidden="1">[6]A11!#REF!</definedName>
    <definedName name="_96__123Graph_C_CURRENT_5" localSheetId="40" hidden="1">[6]A11!#REF!</definedName>
    <definedName name="_96__123Graph_C_CURRENT_5" localSheetId="18" hidden="1">[8]A11!#REF!</definedName>
    <definedName name="_96__123Graph_C_CURRENT_5" localSheetId="21" hidden="1">[6]A11!#REF!</definedName>
    <definedName name="_96__123Graph_C_CURRENT_5" localSheetId="22" hidden="1">[6]A11!#REF!</definedName>
    <definedName name="_96__123Graph_C_CURRENT_5" localSheetId="23" hidden="1">[6]A11!#REF!</definedName>
    <definedName name="_96__123Graph_C_CURRENT_5" localSheetId="24" hidden="1">[6]A11!#REF!</definedName>
    <definedName name="_96__123Graph_C_CURRENT_5" localSheetId="25" hidden="1">[6]A11!#REF!</definedName>
    <definedName name="_96__123Graph_C_CURRENT_5" hidden="1">[8]A11!#REF!</definedName>
    <definedName name="_99__123Graph_C_CURRENT_6" localSheetId="15" hidden="1">[5]A11!#REF!</definedName>
    <definedName name="_99__123Graph_C_CURRENT_6" localSheetId="17" hidden="1">[5]A11!#REF!</definedName>
    <definedName name="_99__123Graph_C_CURRENT_6" localSheetId="20" hidden="1">[6]A11!#REF!</definedName>
    <definedName name="_99__123Graph_C_CURRENT_6" localSheetId="31" hidden="1">[6]A11!#REF!</definedName>
    <definedName name="_99__123Graph_C_CURRENT_6" localSheetId="2" hidden="1">[6]A11!#REF!</definedName>
    <definedName name="_99__123Graph_C_CURRENT_6" localSheetId="33" hidden="1">[6]A11!#REF!</definedName>
    <definedName name="_99__123Graph_C_CURRENT_6" localSheetId="4" hidden="1">[5]A11!#REF!</definedName>
    <definedName name="_99__123Graph_C_CURRENT_6" localSheetId="7" hidden="1">[6]A11!#REF!</definedName>
    <definedName name="_99__123Graph_C_CURRENT_6" localSheetId="8" hidden="1">[6]A11!#REF!</definedName>
    <definedName name="_99__123Graph_C_CURRENT_6" localSheetId="3" hidden="1">[7]A11!#REF!</definedName>
    <definedName name="_99__123Graph_C_CURRENT_6" localSheetId="9" hidden="1">[6]A11!#REF!</definedName>
    <definedName name="_99__123Graph_C_CURRENT_6" localSheetId="26" hidden="1">[6]A11!#REF!</definedName>
    <definedName name="_99__123Graph_C_CURRENT_6" localSheetId="27" hidden="1">[6]A11!#REF!</definedName>
    <definedName name="_99__123Graph_C_CURRENT_6" localSheetId="28" hidden="1">[6]A11!#REF!</definedName>
    <definedName name="_99__123Graph_C_CURRENT_6" localSheetId="36" hidden="1">[6]A11!#REF!</definedName>
    <definedName name="_99__123Graph_C_CURRENT_6" localSheetId="38" hidden="1">[6]A11!#REF!</definedName>
    <definedName name="_99__123Graph_C_CURRENT_6" localSheetId="39" hidden="1">[6]A11!#REF!</definedName>
    <definedName name="_99__123Graph_C_CURRENT_6" localSheetId="10" hidden="1">[6]A11!#REF!</definedName>
    <definedName name="_99__123Graph_C_CURRENT_6" localSheetId="40" hidden="1">[6]A11!#REF!</definedName>
    <definedName name="_99__123Graph_C_CURRENT_6" localSheetId="18" hidden="1">[8]A11!#REF!</definedName>
    <definedName name="_99__123Graph_C_CURRENT_6" localSheetId="21" hidden="1">[6]A11!#REF!</definedName>
    <definedName name="_99__123Graph_C_CURRENT_6" localSheetId="22" hidden="1">[6]A11!#REF!</definedName>
    <definedName name="_99__123Graph_C_CURRENT_6" localSheetId="23" hidden="1">[6]A11!#REF!</definedName>
    <definedName name="_99__123Graph_C_CURRENT_6" localSheetId="24" hidden="1">[6]A11!#REF!</definedName>
    <definedName name="_99__123Graph_C_CURRENT_6" localSheetId="25" hidden="1">[6]A11!#REF!</definedName>
    <definedName name="_99__123Graph_C_CURRENT_6" hidden="1">[8]A11!#REF!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'[9]C. PENSION'!#REF!</definedName>
    <definedName name="_DAT13">[19]mensual!#REF!</definedName>
    <definedName name="_DAT14">[19]mensual!#REF!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localSheetId="3" hidden="1">#REF!</definedName>
    <definedName name="_Dist_Values" localSheetId="18" hidden="1">#REF!</definedName>
    <definedName name="_Dist_Values" hidden="1">#REF!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Order1" hidden="1">0</definedName>
    <definedName name="_t1">#REF!</definedName>
    <definedName name="_T2">#REF!</definedName>
    <definedName name="_T5">#REF!</definedName>
    <definedName name="_Toc32502169" localSheetId="40">'Tab 2.20'!$A$1</definedName>
    <definedName name="_Toc57027121" localSheetId="37">'Tab 2.17'!$A$1</definedName>
    <definedName name="_Toc57034772" localSheetId="0">SOMMAIRE!$A$40</definedName>
    <definedName name="_Toc74056957" localSheetId="40">'Tab 2.20'!$A$1</definedName>
    <definedName name="a" localSheetId="14" hidden="1">{"TABL1",#N/A,TRUE,"TABLX";"TABL2",#N/A,TRUE,"TABLX"}</definedName>
    <definedName name="a" localSheetId="15" hidden="1">{"TABL1",#N/A,TRUE,"TABLX";"TABL2",#N/A,TRUE,"TABLX"}</definedName>
    <definedName name="a" localSheetId="16" hidden="1">{"TABL1",#N/A,TRUE,"TABLX";"TABL2",#N/A,TRUE,"TABLX"}</definedName>
    <definedName name="a" localSheetId="17" hidden="1">{"TABL1",#N/A,TRUE,"TABLX";"TABL2",#N/A,TRUE,"TABLX"}</definedName>
    <definedName name="a" localSheetId="19" hidden="1">{"TABL1",#N/A,TRUE,"TABLX";"TABL2",#N/A,TRUE,"TABLX"}</definedName>
    <definedName name="a" localSheetId="20" hidden="1">{"TABL1",#N/A,TRUE,"TABLX";"TABL2",#N/A,TRUE,"TABLX"}</definedName>
    <definedName name="a" localSheetId="31" hidden="1">{"TABL1",#N/A,TRUE,"TABLX";"TABL2",#N/A,TRUE,"TABLX"}</definedName>
    <definedName name="a" localSheetId="32" hidden="1">{"TABL1",#N/A,TRUE,"TABLX";"TABL2",#N/A,TRUE,"TABLX"}</definedName>
    <definedName name="a" localSheetId="2" hidden="1">{"TABL1",#N/A,TRUE,"TABLX";"TABL2",#N/A,TRUE,"TABLX"}</definedName>
    <definedName name="a" localSheetId="33" hidden="1">{"TABL1",#N/A,TRUE,"TABLX";"TABL2",#N/A,TRUE,"TABLX"}</definedName>
    <definedName name="a" localSheetId="4" hidden="1">{"TABL1",#N/A,TRUE,"TABLX";"TABL2",#N/A,TRUE,"TABLX"}</definedName>
    <definedName name="a" localSheetId="5" hidden="1">{"TABL1",#N/A,TRUE,"TABLX";"TABL2",#N/A,TRUE,"TABLX"}</definedName>
    <definedName name="a" localSheetId="6" hidden="1">{"TABL1",#N/A,TRUE,"TABLX";"TABL2",#N/A,TRUE,"TABLX"}</definedName>
    <definedName name="a" localSheetId="7" hidden="1">{"TABL1",#N/A,TRUE,"TABLX";"TABL2",#N/A,TRUE,"TABLX"}</definedName>
    <definedName name="a" localSheetId="8" hidden="1">{"TABL1",#N/A,TRUE,"TABLX";"TABL2",#N/A,TRUE,"TABLX"}</definedName>
    <definedName name="A" localSheetId="3">#REF!</definedName>
    <definedName name="a" localSheetId="27" hidden="1">{"TABL1",#N/A,TRUE,"TABLX";"TABL2",#N/A,TRUE,"TABLX"}</definedName>
    <definedName name="a" localSheetId="28" hidden="1">{"TABL1",#N/A,TRUE,"TABLX";"TABL2",#N/A,TRUE,"TABLX"}</definedName>
    <definedName name="a" hidden="1">{"TABL1",#N/A,TRUE,"TABLX";"TABL2",#N/A,TRUE,"TABLX"}</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31" hidden="1">{"g95_96m1",#N/A,FALSE,"Graf(95+96)M";"g95_96m2",#N/A,FALSE,"Graf(95+96)M";"g95_96mb1",#N/A,FALSE,"Graf(95+96)Mb";"g95_96mb2",#N/A,FALSE,"Graf(95+96)Mb";"g95_96f1",#N/A,FALSE,"Graf(95+96)F";"g95_96f2",#N/A,FALSE,"Graf(95+96)F";"g95_96fb1",#N/A,FALSE,"Graf(95+96)Fb";"g95_96fb2",#N/A,FALSE,"Graf(95+96)Fb"}</definedName>
    <definedName name="aa" localSheetId="32"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5" hidden="1">'[1]Time series'!#REF!</definedName>
    <definedName name="aaa" localSheetId="17" hidden="1">'[1]Time series'!#REF!</definedName>
    <definedName name="aaa" localSheetId="20" hidden="1">'[2]Time series'!#REF!</definedName>
    <definedName name="aaa" localSheetId="31" hidden="1">'[2]Time series'!#REF!</definedName>
    <definedName name="aaa" localSheetId="2" hidden="1">'[2]Time series'!#REF!</definedName>
    <definedName name="aaa" localSheetId="33" hidden="1">'[2]Time series'!#REF!</definedName>
    <definedName name="aaa" localSheetId="34" hidden="1">'[2]Time series'!#REF!</definedName>
    <definedName name="aaa" localSheetId="4" hidden="1">'[1]Time series'!#REF!</definedName>
    <definedName name="aaa" localSheetId="7" hidden="1">'[2]Time series'!#REF!</definedName>
    <definedName name="aaa" localSheetId="8" hidden="1">'[2]Time series'!#REF!</definedName>
    <definedName name="aaa" localSheetId="3" hidden="1">'[3]Time series'!#REF!</definedName>
    <definedName name="aaa" localSheetId="9" hidden="1">'[2]Time series'!#REF!</definedName>
    <definedName name="aaa" localSheetId="26" hidden="1">'[2]Time series'!#REF!</definedName>
    <definedName name="aaa" localSheetId="27" hidden="1">'[2]Time series'!#REF!</definedName>
    <definedName name="aaa" localSheetId="28" hidden="1">'[2]Time series'!#REF!</definedName>
    <definedName name="aaa" localSheetId="36" hidden="1">'[2]Time series'!#REF!</definedName>
    <definedName name="aaa" localSheetId="38" hidden="1">'[2]Time series'!#REF!</definedName>
    <definedName name="aaa" localSheetId="39" hidden="1">'[2]Time series'!#REF!</definedName>
    <definedName name="aaa" localSheetId="10" hidden="1">'[2]Time series'!#REF!</definedName>
    <definedName name="aaa" localSheetId="40" hidden="1">'[2]Time series'!#REF!</definedName>
    <definedName name="aaa" localSheetId="18" hidden="1">'[4]Time series'!#REF!</definedName>
    <definedName name="aaa" localSheetId="21" hidden="1">'[2]Time series'!#REF!</definedName>
    <definedName name="aaa" localSheetId="22" hidden="1">'[2]Time series'!#REF!</definedName>
    <definedName name="aaa" localSheetId="23" hidden="1">'[2]Time series'!#REF!</definedName>
    <definedName name="aaa" localSheetId="24" hidden="1">'[2]Time series'!#REF!</definedName>
    <definedName name="aaa" localSheetId="25" hidden="1">'[2]Time series'!#REF!</definedName>
    <definedName name="aaa" hidden="1">'[4]Time series'!#REF!</definedName>
    <definedName name="ab">#REF!</definedName>
    <definedName name="Agirc">[20]RecapAGIRCm0m7!$A$9:$AZ$50</definedName>
    <definedName name="AgircArrco">[20]RecapRUm0m7!$A$9:$AZ$50</definedName>
    <definedName name="alt">#REF!</definedName>
    <definedName name="ANNEE">[21]ACTUEL!$A$10</definedName>
    <definedName name="Année">[22]TX!$C$8</definedName>
    <definedName name="ar">#REF!</definedName>
    <definedName name="Arrco">[20]RecapARRCOm0m7!$A$9:$AZ$50</definedName>
    <definedName name="arth">#REF!</definedName>
    <definedName name="b" localSheetId="14" hidden="1">{"TABL1",#N/A,TRUE,"TABLX";"TABL2",#N/A,TRUE,"TABLX"}</definedName>
    <definedName name="b" localSheetId="15" hidden="1">{"TABL1",#N/A,TRUE,"TABLX";"TABL2",#N/A,TRUE,"TABLX"}</definedName>
    <definedName name="b" localSheetId="16" hidden="1">{"TABL1",#N/A,TRUE,"TABLX";"TABL2",#N/A,TRUE,"TABLX"}</definedName>
    <definedName name="b" localSheetId="17" hidden="1">{"TABL1",#N/A,TRUE,"TABLX";"TABL2",#N/A,TRUE,"TABLX"}</definedName>
    <definedName name="b" localSheetId="19" hidden="1">{"TABL1",#N/A,TRUE,"TABLX";"TABL2",#N/A,TRUE,"TABLX"}</definedName>
    <definedName name="b" localSheetId="20" hidden="1">{"TABL1",#N/A,TRUE,"TABLX";"TABL2",#N/A,TRUE,"TABLX"}</definedName>
    <definedName name="b" localSheetId="31" hidden="1">{"TABL1",#N/A,TRUE,"TABLX";"TABL2",#N/A,TRUE,"TABLX"}</definedName>
    <definedName name="b" localSheetId="32" hidden="1">{"TABL1",#N/A,TRUE,"TABLX";"TABL2",#N/A,TRUE,"TABLX"}</definedName>
    <definedName name="b" localSheetId="2" hidden="1">{"TABL1",#N/A,TRUE,"TABLX";"TABL2",#N/A,TRUE,"TABLX"}</definedName>
    <definedName name="b" localSheetId="33" hidden="1">{"TABL1",#N/A,TRUE,"TABLX";"TABL2",#N/A,TRUE,"TABLX"}</definedName>
    <definedName name="b" localSheetId="4" hidden="1">{"TABL1",#N/A,TRUE,"TABLX";"TABL2",#N/A,TRUE,"TABLX"}</definedName>
    <definedName name="b" localSheetId="5" hidden="1">{"TABL1",#N/A,TRUE,"TABLX";"TABL2",#N/A,TRUE,"TABLX"}</definedName>
    <definedName name="b" localSheetId="6" hidden="1">{"TABL1",#N/A,TRUE,"TABLX";"TABL2",#N/A,TRUE,"TABLX"}</definedName>
    <definedName name="b" localSheetId="7" hidden="1">{"TABL1",#N/A,TRUE,"TABLX";"TABL2",#N/A,TRUE,"TABLX"}</definedName>
    <definedName name="b" localSheetId="8" hidden="1">{"TABL1",#N/A,TRUE,"TABLX";"TABL2",#N/A,TRUE,"TABLX"}</definedName>
    <definedName name="B" localSheetId="3">#REF!</definedName>
    <definedName name="b" localSheetId="27" hidden="1">{"TABL1",#N/A,TRUE,"TABLX";"TABL2",#N/A,TRUE,"TABLX"}</definedName>
    <definedName name="b" localSheetId="28" hidden="1">{"TABL1",#N/A,TRUE,"TABLX";"TABL2",#N/A,TRUE,"TABLX"}</definedName>
    <definedName name="b" hidden="1">{"TABL1",#N/A,TRUE,"TABLX";"TABL2",#N/A,TRUE,"TABLX"}</definedName>
    <definedName name="Base_de_datos">#REF!</definedName>
    <definedName name="_xlnm.Database">#REF!</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17" hidden="1">{"TABL1",#N/A,TRUE,"TABLX";"TABL2",#N/A,TRUE,"TABLX"}</definedName>
    <definedName name="bisous" localSheetId="19" hidden="1">{"TABL1",#N/A,TRUE,"TABLX";"TABL2",#N/A,TRUE,"TABLX"}</definedName>
    <definedName name="bisous" localSheetId="20" hidden="1">{"TABL1",#N/A,TRUE,"TABLX";"TABL2",#N/A,TRUE,"TABLX"}</definedName>
    <definedName name="bisous" localSheetId="31" hidden="1">{"TABL1",#N/A,TRUE,"TABLX";"TABL2",#N/A,TRUE,"TABLX"}</definedName>
    <definedName name="bisous" localSheetId="32" hidden="1">{"TABL1",#N/A,TRUE,"TABLX";"TABL2",#N/A,TRUE,"TABLX"}</definedName>
    <definedName name="bisous" localSheetId="2" hidden="1">{"TABL1",#N/A,TRUE,"TABLX";"TABL2",#N/A,TRUE,"TABLX"}</definedName>
    <definedName name="bisous" localSheetId="33" hidden="1">{"TABL1",#N/A,TRUE,"TABLX";"TABL2",#N/A,TRUE,"TABLX"}</definedName>
    <definedName name="bisous" localSheetId="4" hidden="1">{"TABL1",#N/A,TRUE,"TABLX";"TABL2",#N/A,TRUE,"TABLX"}</definedName>
    <definedName name="bisous" localSheetId="5" hidden="1">{"TABL1",#N/A,TRUE,"TABLX";"TABL2",#N/A,TRUE,"TABLX"}</definedName>
    <definedName name="bisous" localSheetId="6" hidden="1">{"TABL1",#N/A,TRUE,"TABLX";"TABL2",#N/A,TRUE,"TABLX"}</definedName>
    <definedName name="bisous" localSheetId="7" hidden="1">{"TABL1",#N/A,TRUE,"TABLX";"TABL2",#N/A,TRUE,"TABLX"}</definedName>
    <definedName name="bisous" localSheetId="8" hidden="1">{"TABL1",#N/A,TRUE,"TABLX";"TABL2",#N/A,TRUE,"TABLX"}</definedName>
    <definedName name="bisous" localSheetId="3" hidden="1">{"TABL1",#N/A,TRUE,"TABLX";"TABL2",#N/A,TRUE,"TABLX"}</definedName>
    <definedName name="bisous" localSheetId="27" hidden="1">{"TABL1",#N/A,TRUE,"TABLX";"TABL2",#N/A,TRUE,"TABLX"}</definedName>
    <definedName name="bisous" localSheetId="28" hidden="1">{"TABL1",#N/A,TRUE,"TABLX";"TABL2",#N/A,TRUE,"TABLX"}</definedName>
    <definedName name="bisous"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17" hidden="1">{"TABL1",#N/A,TRUE,"TABLX";"TABL2",#N/A,TRUE,"TABLX"}</definedName>
    <definedName name="blabla" localSheetId="19" hidden="1">{"TABL1",#N/A,TRUE,"TABLX";"TABL2",#N/A,TRUE,"TABLX"}</definedName>
    <definedName name="blabla" localSheetId="20" hidden="1">{"TABL1",#N/A,TRUE,"TABLX";"TABL2",#N/A,TRUE,"TABLX"}</definedName>
    <definedName name="blabla" localSheetId="31" hidden="1">{"TABL1",#N/A,TRUE,"TABLX";"TABL2",#N/A,TRUE,"TABLX"}</definedName>
    <definedName name="blabla" localSheetId="32" hidden="1">{"TABL1",#N/A,TRUE,"TABLX";"TABL2",#N/A,TRUE,"TABLX"}</definedName>
    <definedName name="blabla" localSheetId="2" hidden="1">{"TABL1",#N/A,TRUE,"TABLX";"TABL2",#N/A,TRUE,"TABLX"}</definedName>
    <definedName name="blabla" localSheetId="33" hidden="1">{"TABL1",#N/A,TRUE,"TABLX";"TABL2",#N/A,TRUE,"TABLX"}</definedName>
    <definedName name="blabla" localSheetId="4"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8" hidden="1">{"TABL1",#N/A,TRUE,"TABLX";"TABL2",#N/A,TRUE,"TABLX"}</definedName>
    <definedName name="blabla" localSheetId="3" hidden="1">{"TABL1",#N/A,TRUE,"TABLX";"TABL2",#N/A,TRUE,"TABLX"}</definedName>
    <definedName name="blabla" localSheetId="9"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38" hidden="1">{"TABL1",#N/A,TRUE,"TABLX";"TABL2",#N/A,TRUE,"TABLX"}</definedName>
    <definedName name="blabla" localSheetId="39" hidden="1">{"TABL1",#N/A,TRUE,"TABLX";"TABL2",#N/A,TRUE,"TABLX"}</definedName>
    <definedName name="blabla" localSheetId="10" hidden="1">{"TABL1",#N/A,TRUE,"TABLX";"TABL2",#N/A,TRUE,"TABLX"}</definedName>
    <definedName name="blabla" localSheetId="40" hidden="1">{"TABL1",#N/A,TRUE,"TABLX";"TABL2",#N/A,TRUE,"TABLX"}</definedName>
    <definedName name="blabla" localSheetId="21"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hidden="1">{"TABL1",#N/A,TRUE,"TABLX";"TABL2",#N/A,TRUE,"TABLX"}</definedName>
    <definedName name="blabla2" localSheetId="14" hidden="1">{"TABL1",#N/A,TRUE,"TABLX";"TABL2",#N/A,TRUE,"TABLX"}</definedName>
    <definedName name="blabla2" localSheetId="15" hidden="1">{"TABL1",#N/A,TRUE,"TABLX";"TABL2",#N/A,TRUE,"TABLX"}</definedName>
    <definedName name="blabla2" localSheetId="16" hidden="1">{"TABL1",#N/A,TRUE,"TABLX";"TABL2",#N/A,TRUE,"TABLX"}</definedName>
    <definedName name="blabla2" localSheetId="17" hidden="1">{"TABL1",#N/A,TRUE,"TABLX";"TABL2",#N/A,TRUE,"TABLX"}</definedName>
    <definedName name="blabla2" localSheetId="19" hidden="1">{"TABL1",#N/A,TRUE,"TABLX";"TABL2",#N/A,TRUE,"TABLX"}</definedName>
    <definedName name="blabla2" localSheetId="20" hidden="1">{"TABL1",#N/A,TRUE,"TABLX";"TABL2",#N/A,TRUE,"TABLX"}</definedName>
    <definedName name="blabla2" localSheetId="31" hidden="1">{"TABL1",#N/A,TRUE,"TABLX";"TABL2",#N/A,TRUE,"TABLX"}</definedName>
    <definedName name="blabla2" localSheetId="32" hidden="1">{"TABL1",#N/A,TRUE,"TABLX";"TABL2",#N/A,TRUE,"TABLX"}</definedName>
    <definedName name="blabla2" localSheetId="2" hidden="1">{"TABL1",#N/A,TRUE,"TABLX";"TABL2",#N/A,TRUE,"TABLX"}</definedName>
    <definedName name="blabla2" localSheetId="33" hidden="1">{"TABL1",#N/A,TRUE,"TABLX";"TABL2",#N/A,TRUE,"TABLX"}</definedName>
    <definedName name="blabla2" localSheetId="4" hidden="1">{"TABL1",#N/A,TRUE,"TABLX";"TABL2",#N/A,TRUE,"TABLX"}</definedName>
    <definedName name="blabla2" localSheetId="5" hidden="1">{"TABL1",#N/A,TRUE,"TABLX";"TABL2",#N/A,TRUE,"TABLX"}</definedName>
    <definedName name="blabla2" localSheetId="6" hidden="1">{"TABL1",#N/A,TRUE,"TABLX";"TABL2",#N/A,TRUE,"TABLX"}</definedName>
    <definedName name="blabla2" localSheetId="7" hidden="1">{"TABL1",#N/A,TRUE,"TABLX";"TABL2",#N/A,TRUE,"TABLX"}</definedName>
    <definedName name="blabla2" localSheetId="8" hidden="1">{"TABL1",#N/A,TRUE,"TABLX";"TABL2",#N/A,TRUE,"TABLX"}</definedName>
    <definedName name="blabla2" localSheetId="27" hidden="1">{"TABL1",#N/A,TRUE,"TABLX";"TABL2",#N/A,TRUE,"TABLX"}</definedName>
    <definedName name="blabla2" localSheetId="28" hidden="1">{"TABL1",#N/A,TRUE,"TABLX";"TABL2",#N/A,TRUE,"TABLX"}</definedName>
    <definedName name="blabla2" hidden="1">{"TABL1",#N/A,TRUE,"TABLX";"TABL2",#N/A,TRUE,"TABLX"}</definedName>
    <definedName name="BMASKeyIsInplace">FALSE</definedName>
    <definedName name="brut_graph2" localSheetId="3">#REF!</definedName>
    <definedName name="brut_graph2">#REF!</definedName>
    <definedName name="brut_mt" localSheetId="3">#REF!</definedName>
    <definedName name="brut_mt">#REF!</definedName>
    <definedName name="brut_tab1" localSheetId="3">#REF!</definedName>
    <definedName name="brut_tab1">#REF!</definedName>
    <definedName name="brut_txplein" localSheetId="3">#REF!</definedName>
    <definedName name="brut_txplein">#REF!</definedName>
    <definedName name="CALCULO_INICIAL_2008">#REF!</definedName>
    <definedName name="cb">#REF!</definedName>
    <definedName name="cc">#REF!</definedName>
    <definedName name="CHO_INAC_FLUX_ECHANT" localSheetId="3">#REF!</definedName>
    <definedName name="CHO_INAC_FLUX_ECHANT">#REF!</definedName>
    <definedName name="cm">#REF!</definedName>
    <definedName name="COHERENCE" localSheetId="3">#REF!</definedName>
    <definedName name="COHERENCE">#REF!</definedName>
    <definedName name="COHERENCE_FLUX_ECHANT" localSheetId="3">#REF!</definedName>
    <definedName name="COHERENCE_FLUX_ECHANT">#REF!</definedName>
    <definedName name="COMPARAISON_FLUXECHAN" localSheetId="3">#REF!</definedName>
    <definedName name="COMPARAISON_FLUXECHAN">#REF!</definedName>
    <definedName name="COMPROBACIÓN">#REF!</definedName>
    <definedName name="CONSULTA_EVALUACION">#REF!</definedName>
    <definedName name="Consulta_Evaluación">#REF!</definedName>
    <definedName name="Consulta5">#REF!</definedName>
    <definedName name="_xlnm.Criteria">[23]TRASPL!$H$81</definedName>
    <definedName name="D">#REF!</definedName>
    <definedName name="DA">#REF!</definedName>
    <definedName name="dat">#REF!</definedName>
    <definedName name="DATOS">[24]rangos!$E$2:$H$26</definedName>
    <definedName name="ddd">#REF!</definedName>
    <definedName name="dddd">#REF!</definedName>
    <definedName name="de">#REF!</definedName>
    <definedName name="deee">#REF!</definedName>
    <definedName name="DESLIZAMIENTO_ANTIG_TOTAL">#REF!</definedName>
    <definedName name="dv">#REF!</definedName>
    <definedName name="e">#REF!</definedName>
    <definedName name="ed">#REF!</definedName>
    <definedName name="edades">#REF!</definedName>
    <definedName name="EF_FAMI">#REF!</definedName>
    <definedName name="EIP">#REF!</definedName>
    <definedName name="EJUBI">#REF!</definedName>
    <definedName name="ENERO">#REF!</definedName>
    <definedName name="ENTRANTES">#REF!</definedName>
    <definedName name="EORFANDAD">#REF!</definedName>
    <definedName name="ETSIS">#REF!</definedName>
    <definedName name="euro">[25]SOMMAIRE!$C$131</definedName>
    <definedName name="EVIUDEDAD">#REF!</definedName>
    <definedName name="evo">#REF!</definedName>
    <definedName name="Febrero06">#REF!</definedName>
    <definedName name="FFAMILI_TOTAL">#REF!</definedName>
    <definedName name="fff">#REF!</definedName>
    <definedName name="ffffvf">#REF!</definedName>
    <definedName name="_xlnm.Recorder">#REF!</definedName>
    <definedName name="Format">#REF!</definedName>
    <definedName name="g">#REF!</definedName>
    <definedName name="GORLIZ">#REF!</definedName>
    <definedName name="grabació">#REF!</definedName>
    <definedName name="H">#REF!</definedName>
    <definedName name="HBID_sal_Agosto">#REF!</definedName>
    <definedName name="HBID_sal_Dic">#REF!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idi">#REF!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mpor">#REF!</definedName>
    <definedName name="importe">#REF!</definedName>
    <definedName name="IMPORTE_P67">'[14]IMPORTE POR CONCEPTOS'!$B$2:$Z$18</definedName>
    <definedName name="_xlnm.Print_Titles">#N/A</definedName>
    <definedName name="INCP_JUBILA">#REF!</definedName>
    <definedName name="IND.APROVISIONAMIENTOS">#REF!</definedName>
    <definedName name="INDIC_BASE" localSheetId="3">#REF!</definedName>
    <definedName name="INDIC_BASE">#REF!</definedName>
    <definedName name="INDIC_ECH" localSheetId="3">#REF!</definedName>
    <definedName name="INDIC_ECH">#REF!</definedName>
    <definedName name="Ingresos">#REF!</definedName>
    <definedName name="INVERSIONES">#REF!</definedName>
    <definedName name="ip">#REF!</definedName>
    <definedName name="J">#REF!</definedName>
    <definedName name="j63.1">#REF!</definedName>
    <definedName name="jjjmmhh" localSheetId="14" hidden="1">{"TABL1",#N/A,TRUE,"TABLX";"TABL2",#N/A,TRUE,"TABLX"}</definedName>
    <definedName name="jjjmmhh" localSheetId="15" hidden="1">{"TABL1",#N/A,TRUE,"TABLX";"TABL2",#N/A,TRUE,"TABLX"}</definedName>
    <definedName name="jjjmmhh" localSheetId="16" hidden="1">{"TABL1",#N/A,TRUE,"TABLX";"TABL2",#N/A,TRUE,"TABLX"}</definedName>
    <definedName name="jjjmmhh" localSheetId="17" hidden="1">{"TABL1",#N/A,TRUE,"TABLX";"TABL2",#N/A,TRUE,"TABLX"}</definedName>
    <definedName name="jjjmmhh" localSheetId="19" hidden="1">{"TABL1",#N/A,TRUE,"TABLX";"TABL2",#N/A,TRUE,"TABLX"}</definedName>
    <definedName name="jjjmmhh" localSheetId="20" hidden="1">{"TABL1",#N/A,TRUE,"TABLX";"TABL2",#N/A,TRUE,"TABLX"}</definedName>
    <definedName name="jjjmmhh" localSheetId="31" hidden="1">{"TABL1",#N/A,TRUE,"TABLX";"TABL2",#N/A,TRUE,"TABLX"}</definedName>
    <definedName name="jjjmmhh" localSheetId="32" hidden="1">{"TABL1",#N/A,TRUE,"TABLX";"TABL2",#N/A,TRUE,"TABLX"}</definedName>
    <definedName name="jjjmmhh" localSheetId="2" hidden="1">{"TABL1",#N/A,TRUE,"TABLX";"TABL2",#N/A,TRUE,"TABLX"}</definedName>
    <definedName name="jjjmmhh" localSheetId="33" hidden="1">{"TABL1",#N/A,TRUE,"TABLX";"TABL2",#N/A,TRUE,"TABLX"}</definedName>
    <definedName name="jjjmmhh" localSheetId="4" hidden="1">{"TABL1",#N/A,TRUE,"TABLX";"TABL2",#N/A,TRUE,"TABLX"}</definedName>
    <definedName name="jjjmmhh" localSheetId="5" hidden="1">{"TABL1",#N/A,TRUE,"TABLX";"TABL2",#N/A,TRUE,"TABLX"}</definedName>
    <definedName name="jjjmmhh" localSheetId="6" hidden="1">{"TABL1",#N/A,TRUE,"TABLX";"TABL2",#N/A,TRUE,"TABLX"}</definedName>
    <definedName name="jjjmmhh" localSheetId="7" hidden="1">{"TABL1",#N/A,TRUE,"TABLX";"TABL2",#N/A,TRUE,"TABLX"}</definedName>
    <definedName name="jjjmmhh" localSheetId="8" hidden="1">{"TABL1",#N/A,TRUE,"TABLX";"TABL2",#N/A,TRUE,"TABLX"}</definedName>
    <definedName name="jjjmmhh" localSheetId="27" hidden="1">{"TABL1",#N/A,TRUE,"TABLX";"TABL2",#N/A,TRUE,"TABLX"}</definedName>
    <definedName name="jjjmmhh" localSheetId="28" hidden="1">{"TABL1",#N/A,TRUE,"TABLX";"TABL2",#N/A,TRUE,"TABLX"}</definedName>
    <definedName name="jjjmmhh"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17" hidden="1">{"TABL1",#N/A,TRUE,"TABLX";"TABL2",#N/A,TRUE,"TABLX"}</definedName>
    <definedName name="jjmmhh" localSheetId="19" hidden="1">{"TABL1",#N/A,TRUE,"TABLX";"TABL2",#N/A,TRUE,"TABLX"}</definedName>
    <definedName name="jjmmhh" localSheetId="20" hidden="1">{"TABL1",#N/A,TRUE,"TABLX";"TABL2",#N/A,TRUE,"TABLX"}</definedName>
    <definedName name="jjmmhh" localSheetId="31" hidden="1">{"TABL1",#N/A,TRUE,"TABLX";"TABL2",#N/A,TRUE,"TABLX"}</definedName>
    <definedName name="jjmmhh" localSheetId="32" hidden="1">{"TABL1",#N/A,TRUE,"TABLX";"TABL2",#N/A,TRUE,"TABLX"}</definedName>
    <definedName name="jjmmhh" localSheetId="2" hidden="1">{"TABL1",#N/A,TRUE,"TABLX";"TABL2",#N/A,TRUE,"TABLX"}</definedName>
    <definedName name="jjmmhh" localSheetId="33" hidden="1">{"TABL1",#N/A,TRUE,"TABLX";"TABL2",#N/A,TRUE,"TABLX"}</definedName>
    <definedName name="jjmmhh" localSheetId="4"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8" hidden="1">{"TABL1",#N/A,TRUE,"TABLX";"TABL2",#N/A,TRUE,"TABLX"}</definedName>
    <definedName name="jjmmhh" localSheetId="3" hidden="1">{"TABL1",#N/A,TRUE,"TABLX";"TABL2",#N/A,TRUE,"TABLX"}</definedName>
    <definedName name="jjmmhh" localSheetId="9"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38" hidden="1">{"TABL1",#N/A,TRUE,"TABLX";"TABL2",#N/A,TRUE,"TABLX"}</definedName>
    <definedName name="jjmmhh" localSheetId="39" hidden="1">{"TABL1",#N/A,TRUE,"TABLX";"TABL2",#N/A,TRUE,"TABLX"}</definedName>
    <definedName name="jjmmhh" localSheetId="10" hidden="1">{"TABL1",#N/A,TRUE,"TABLX";"TABL2",#N/A,TRUE,"TABLX"}</definedName>
    <definedName name="jjmmhh" localSheetId="40" hidden="1">{"TABL1",#N/A,TRUE,"TABLX";"TABL2",#N/A,TRUE,"TABLX"}</definedName>
    <definedName name="jjmmhh" localSheetId="21"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17" hidden="1">{"TABL1",#N/A,TRUE,"TABLX";"TABL2",#N/A,TRUE,"TABLX"}</definedName>
    <definedName name="jmhjmh" localSheetId="19" hidden="1">{"TABL1",#N/A,TRUE,"TABLX";"TABL2",#N/A,TRUE,"TABLX"}</definedName>
    <definedName name="jmhjmh" localSheetId="20" hidden="1">{"TABL1",#N/A,TRUE,"TABLX";"TABL2",#N/A,TRUE,"TABLX"}</definedName>
    <definedName name="jmhjmh" localSheetId="31" hidden="1">{"TABL1",#N/A,TRUE,"TABLX";"TABL2",#N/A,TRUE,"TABLX"}</definedName>
    <definedName name="jmhjmh" localSheetId="32" hidden="1">{"TABL1",#N/A,TRUE,"TABLX";"TABL2",#N/A,TRUE,"TABLX"}</definedName>
    <definedName name="jmhjmh" localSheetId="2" hidden="1">{"TABL1",#N/A,TRUE,"TABLX";"TABL2",#N/A,TRUE,"TABLX"}</definedName>
    <definedName name="jmhjmh" localSheetId="33" hidden="1">{"TABL1",#N/A,TRUE,"TABLX";"TABL2",#N/A,TRUE,"TABLX"}</definedName>
    <definedName name="jmhjmh" localSheetId="4"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8" hidden="1">{"TABL1",#N/A,TRUE,"TABLX";"TABL2",#N/A,TRUE,"TABLX"}</definedName>
    <definedName name="jmhjmh" localSheetId="3" hidden="1">{"TABL1",#N/A,TRUE,"TABLX";"TABL2",#N/A,TRUE,"TABLX"}</definedName>
    <definedName name="jmhjmh" localSheetId="9"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38" hidden="1">{"TABL1",#N/A,TRUE,"TABLX";"TABL2",#N/A,TRUE,"TABLX"}</definedName>
    <definedName name="jmhjmh" localSheetId="39" hidden="1">{"TABL1",#N/A,TRUE,"TABLX";"TABL2",#N/A,TRUE,"TABLX"}</definedName>
    <definedName name="jmhjmh" localSheetId="10" hidden="1">{"TABL1",#N/A,TRUE,"TABLX";"TABL2",#N/A,TRUE,"TABLX"}</definedName>
    <definedName name="jmhjmh" localSheetId="40" hidden="1">{"TABL1",#N/A,TRUE,"TABLX";"TABL2",#N/A,TRUE,"TABLX"}</definedName>
    <definedName name="jmhjmh" localSheetId="21"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hidden="1">{"TABL1",#N/A,TRUE,"TABLX";"TABL2",#N/A,TRUE,"TABLX"}</definedName>
    <definedName name="jmhjmhh" localSheetId="14" hidden="1">{"TABL1",#N/A,TRUE,"TABLX";"TABL2",#N/A,TRUE,"TABLX"}</definedName>
    <definedName name="jmhjmhh" localSheetId="15" hidden="1">{"TABL1",#N/A,TRUE,"TABLX";"TABL2",#N/A,TRUE,"TABLX"}</definedName>
    <definedName name="jmhjmhh" localSheetId="16" hidden="1">{"TABL1",#N/A,TRUE,"TABLX";"TABL2",#N/A,TRUE,"TABLX"}</definedName>
    <definedName name="jmhjmhh" localSheetId="17" hidden="1">{"TABL1",#N/A,TRUE,"TABLX";"TABL2",#N/A,TRUE,"TABLX"}</definedName>
    <definedName name="jmhjmhh" localSheetId="19" hidden="1">{"TABL1",#N/A,TRUE,"TABLX";"TABL2",#N/A,TRUE,"TABLX"}</definedName>
    <definedName name="jmhjmhh" localSheetId="20" hidden="1">{"TABL1",#N/A,TRUE,"TABLX";"TABL2",#N/A,TRUE,"TABLX"}</definedName>
    <definedName name="jmhjmhh" localSheetId="31" hidden="1">{"TABL1",#N/A,TRUE,"TABLX";"TABL2",#N/A,TRUE,"TABLX"}</definedName>
    <definedName name="jmhjmhh" localSheetId="32" hidden="1">{"TABL1",#N/A,TRUE,"TABLX";"TABL2",#N/A,TRUE,"TABLX"}</definedName>
    <definedName name="jmhjmhh" localSheetId="2" hidden="1">{"TABL1",#N/A,TRUE,"TABLX";"TABL2",#N/A,TRUE,"TABLX"}</definedName>
    <definedName name="jmhjmhh" localSheetId="33" hidden="1">{"TABL1",#N/A,TRUE,"TABLX";"TABL2",#N/A,TRUE,"TABLX"}</definedName>
    <definedName name="jmhjmhh" localSheetId="4" hidden="1">{"TABL1",#N/A,TRUE,"TABLX";"TABL2",#N/A,TRUE,"TABLX"}</definedName>
    <definedName name="jmhjmhh" localSheetId="5" hidden="1">{"TABL1",#N/A,TRUE,"TABLX";"TABL2",#N/A,TRUE,"TABLX"}</definedName>
    <definedName name="jmhjmhh" localSheetId="6" hidden="1">{"TABL1",#N/A,TRUE,"TABLX";"TABL2",#N/A,TRUE,"TABLX"}</definedName>
    <definedName name="jmhjmhh" localSheetId="7" hidden="1">{"TABL1",#N/A,TRUE,"TABLX";"TABL2",#N/A,TRUE,"TABLX"}</definedName>
    <definedName name="jmhjmhh" localSheetId="8" hidden="1">{"TABL1",#N/A,TRUE,"TABLX";"TABL2",#N/A,TRUE,"TABLX"}</definedName>
    <definedName name="jmhjmhh" localSheetId="27" hidden="1">{"TABL1",#N/A,TRUE,"TABLX";"TABL2",#N/A,TRUE,"TABLX"}</definedName>
    <definedName name="jmhjmhh" localSheetId="28" hidden="1">{"TABL1",#N/A,TRUE,"TABLX";"TABL2",#N/A,TRUE,"TABLX"}</definedName>
    <definedName name="jmhjmhh" hidden="1">{"TABL1",#N/A,TRUE,"TABLX";"TABL2",#N/A,TRUE,"TABLX"}</definedName>
    <definedName name="K">#REF!</definedName>
    <definedName name="kailis">#REF!</definedName>
    <definedName name="KK">#REF!</definedName>
    <definedName name="kkk">#REF!</definedName>
    <definedName name="kkkkk">#REF!</definedName>
    <definedName name="LIST_INCOHERENCE" localSheetId="3">#REF!</definedName>
    <definedName name="LIST_INCOHERENCE">#REF!</definedName>
    <definedName name="LIST_INCOHERENCE_2" localSheetId="3">#REF!</definedName>
    <definedName name="LIST_INCOHERENCE_2">#REF!</definedName>
    <definedName name="LIST_INCOHERENCE_CHO" localSheetId="3">#REF!</definedName>
    <definedName name="LIST_INCOHERENCE_CHO">#REF!</definedName>
    <definedName name="LIST_INCOHERENCE_CHO2" localSheetId="3">#REF!</definedName>
    <definedName name="LIST_INCOHERENCE_CHO2">#REF!</definedName>
    <definedName name="LL">#REF!</definedName>
    <definedName name="Mat">#REF!</definedName>
    <definedName name="Mes">[26]Rangos!$A$2:$B$13</definedName>
    <definedName name="MESES">"enero, febrero, marzo, abril, mayo, junio, julio, agosto, septiembre, octubre, noviembre, diciembre"</definedName>
    <definedName name="mmmmmm">#REF!</definedName>
    <definedName name="mmmmmmmm">#REF!</definedName>
    <definedName name="MOIS_EJ" localSheetId="3">#REF!</definedName>
    <definedName name="MOIS_EJ">#REF!</definedName>
    <definedName name="MONTANT" localSheetId="3">#REF!</definedName>
    <definedName name="MONTANT">#REF!</definedName>
    <definedName name="MONTANT_REVISION" localSheetId="3">#REF!</definedName>
    <definedName name="MONTANT_REVISION">#REF!</definedName>
    <definedName name="N">#REF!</definedName>
    <definedName name="npi">#REF!</definedName>
    <definedName name="paraconta">#REF!</definedName>
    <definedName name="PB_COHERENCE" localSheetId="3">#REF!</definedName>
    <definedName name="PB_COHERENCE">#REF!</definedName>
    <definedName name="PERSONAL">#REF!</definedName>
    <definedName name="POR_SOCIEDAD">#REF!</definedName>
    <definedName name="Probaa" localSheetId="3">#REF!</definedName>
    <definedName name="Probaa">#REF!</definedName>
    <definedName name="Q">#REF!</definedName>
    <definedName name="qq" localSheetId="15" hidden="1">[5]A11!#REF!</definedName>
    <definedName name="qq" localSheetId="17" hidden="1">[5]A11!#REF!</definedName>
    <definedName name="qq" localSheetId="20" hidden="1">[6]A11!#REF!</definedName>
    <definedName name="qq" localSheetId="31" hidden="1">[6]A11!#REF!</definedName>
    <definedName name="qq" localSheetId="2" hidden="1">[6]A11!#REF!</definedName>
    <definedName name="qq" localSheetId="33" hidden="1">[6]A11!#REF!</definedName>
    <definedName name="qq" localSheetId="34" hidden="1">[6]A11!#REF!</definedName>
    <definedName name="qq" localSheetId="4" hidden="1">[5]A11!#REF!</definedName>
    <definedName name="qq" localSheetId="7" hidden="1">[6]A11!#REF!</definedName>
    <definedName name="qq" localSheetId="8" hidden="1">[6]A11!#REF!</definedName>
    <definedName name="qq" localSheetId="3" hidden="1">[7]A11!#REF!</definedName>
    <definedName name="qq" localSheetId="9" hidden="1">[6]A11!#REF!</definedName>
    <definedName name="qq" localSheetId="26" hidden="1">[6]A11!#REF!</definedName>
    <definedName name="qq" localSheetId="27" hidden="1">[6]A11!#REF!</definedName>
    <definedName name="qq" localSheetId="28" hidden="1">[6]A11!#REF!</definedName>
    <definedName name="qq" localSheetId="36" hidden="1">[6]A11!#REF!</definedName>
    <definedName name="qq" localSheetId="38" hidden="1">[6]A11!#REF!</definedName>
    <definedName name="qq" localSheetId="39" hidden="1">[6]A11!#REF!</definedName>
    <definedName name="qq" localSheetId="10" hidden="1">[6]A11!#REF!</definedName>
    <definedName name="qq" localSheetId="40" hidden="1">[6]A11!#REF!</definedName>
    <definedName name="qq" localSheetId="18" hidden="1">[8]A11!#REF!</definedName>
    <definedName name="qq" localSheetId="21" hidden="1">[6]A11!#REF!</definedName>
    <definedName name="qq" localSheetId="22" hidden="1">[6]A11!#REF!</definedName>
    <definedName name="qq" localSheetId="23" hidden="1">[6]A11!#REF!</definedName>
    <definedName name="qq" localSheetId="24" hidden="1">[6]A11!#REF!</definedName>
    <definedName name="qq" localSheetId="25" hidden="1">[6]A11!#REF!</definedName>
    <definedName name="qq" hidden="1">[8]A11!#REF!</definedName>
    <definedName name="qqq" localSheetId="15" hidden="1">[5]A11!#REF!</definedName>
    <definedName name="qqq" localSheetId="17" hidden="1">[5]A11!#REF!</definedName>
    <definedName name="qqq" localSheetId="20" hidden="1">[6]A11!#REF!</definedName>
    <definedName name="qqq" localSheetId="31" hidden="1">[6]A11!#REF!</definedName>
    <definedName name="qqq" localSheetId="2" hidden="1">[6]A11!#REF!</definedName>
    <definedName name="qqq" localSheetId="33" hidden="1">[6]A11!#REF!</definedName>
    <definedName name="qqq" localSheetId="34" hidden="1">[6]A11!#REF!</definedName>
    <definedName name="qqq" localSheetId="4" hidden="1">[5]A11!#REF!</definedName>
    <definedName name="qqq" localSheetId="7" hidden="1">[6]A11!#REF!</definedName>
    <definedName name="qqq" localSheetId="8" hidden="1">[6]A11!#REF!</definedName>
    <definedName name="qqq" localSheetId="3" hidden="1">[7]A11!#REF!</definedName>
    <definedName name="qqq" localSheetId="9" hidden="1">[6]A11!#REF!</definedName>
    <definedName name="qqq" localSheetId="26" hidden="1">[6]A11!#REF!</definedName>
    <definedName name="qqq" localSheetId="27" hidden="1">[6]A11!#REF!</definedName>
    <definedName name="qqq" localSheetId="28" hidden="1">[6]A11!#REF!</definedName>
    <definedName name="qqq" localSheetId="36" hidden="1">[6]A11!#REF!</definedName>
    <definedName name="qqq" localSheetId="38" hidden="1">[6]A11!#REF!</definedName>
    <definedName name="qqq" localSheetId="39" hidden="1">[6]A11!#REF!</definedName>
    <definedName name="qqq" localSheetId="10" hidden="1">[6]A11!#REF!</definedName>
    <definedName name="qqq" localSheetId="40" hidden="1">[6]A11!#REF!</definedName>
    <definedName name="qqq" localSheetId="18" hidden="1">[8]A11!#REF!</definedName>
    <definedName name="qqq" localSheetId="21" hidden="1">[6]A11!#REF!</definedName>
    <definedName name="qqq" localSheetId="22" hidden="1">[6]A11!#REF!</definedName>
    <definedName name="qqq" localSheetId="23" hidden="1">[6]A11!#REF!</definedName>
    <definedName name="qqq" localSheetId="24" hidden="1">[6]A11!#REF!</definedName>
    <definedName name="qqq" localSheetId="25" hidden="1">[6]A11!#REF!</definedName>
    <definedName name="qqq" hidden="1">[8]A11!#REF!</definedName>
    <definedName name="qwrw">#REF!</definedName>
    <definedName name="RawData">#REF!</definedName>
    <definedName name="RawHeader">#REF!</definedName>
    <definedName name="Rodriguez">#REF!</definedName>
    <definedName name="SAS_TAB_TEST_INDICATEUR" localSheetId="3">#REF!</definedName>
    <definedName name="SAS_TAB_TEST_INDICATEUR">#REF!</definedName>
    <definedName name="SAS_TAB1" localSheetId="3">#REF!</definedName>
    <definedName name="SAS_TAB1">#REF!</definedName>
    <definedName name="sdfsdf" localSheetId="15" hidden="1">[27]A11!#REF!</definedName>
    <definedName name="sdfsdf" localSheetId="17" hidden="1">[27]A11!#REF!</definedName>
    <definedName name="sdfsdf" localSheetId="20" hidden="1">[28]A11!#REF!</definedName>
    <definedName name="sdfsdf" localSheetId="31" hidden="1">[28]A11!#REF!</definedName>
    <definedName name="sdfsdf" localSheetId="2" hidden="1">[28]A11!#REF!</definedName>
    <definedName name="sdfsdf" localSheetId="33" hidden="1">[28]A11!#REF!</definedName>
    <definedName name="sdfsdf" localSheetId="34" hidden="1">[28]A11!#REF!</definedName>
    <definedName name="sdfsdf" localSheetId="4" hidden="1">[27]A11!#REF!</definedName>
    <definedName name="sdfsdf" localSheetId="7" hidden="1">[28]A11!#REF!</definedName>
    <definedName name="sdfsdf" localSheetId="8" hidden="1">[28]A11!#REF!</definedName>
    <definedName name="sdfsdf" localSheetId="3" hidden="1">[29]A11!#REF!</definedName>
    <definedName name="sdfsdf" localSheetId="9" hidden="1">[28]A11!#REF!</definedName>
    <definedName name="sdfsdf" localSheetId="26" hidden="1">[28]A11!#REF!</definedName>
    <definedName name="sdfsdf" localSheetId="27" hidden="1">[28]A11!#REF!</definedName>
    <definedName name="sdfsdf" localSheetId="28" hidden="1">[28]A11!#REF!</definedName>
    <definedName name="sdfsdf" localSheetId="36" hidden="1">[28]A11!#REF!</definedName>
    <definedName name="sdfsdf" localSheetId="38" hidden="1">[28]A11!#REF!</definedName>
    <definedName name="sdfsdf" localSheetId="39" hidden="1">[28]A11!#REF!</definedName>
    <definedName name="sdfsdf" localSheetId="10" hidden="1">[28]A11!#REF!</definedName>
    <definedName name="sdfsdf" localSheetId="40" hidden="1">[28]A11!#REF!</definedName>
    <definedName name="sdfsdf" localSheetId="18" hidden="1">[30]A11!#REF!</definedName>
    <definedName name="sdfsdf" localSheetId="21" hidden="1">[28]A11!#REF!</definedName>
    <definedName name="sdfsdf" localSheetId="22" hidden="1">[28]A11!#REF!</definedName>
    <definedName name="sdfsdf" localSheetId="23" hidden="1">[28]A11!#REF!</definedName>
    <definedName name="sdfsdf" localSheetId="24" hidden="1">[28]A11!#REF!</definedName>
    <definedName name="sdfsdf" localSheetId="25" hidden="1">[28]A11!#REF!</definedName>
    <definedName name="sdfsdf" hidden="1">[30]A11!#REF!</definedName>
    <definedName name="ss">#REF!</definedName>
    <definedName name="t46h">[31]MS!$B$3:$B$63</definedName>
    <definedName name="Tab" localSheetId="3">#REF!</definedName>
    <definedName name="Tab">#REF!</definedName>
    <definedName name="Table" localSheetId="3">#REF!</definedName>
    <definedName name="Table">#REF!</definedName>
    <definedName name="table2" localSheetId="3">#REF!</definedName>
    <definedName name="table2">#REF!</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31" hidden="1">{"g95_96m1",#N/A,FALSE,"Graf(95+96)M";"g95_96m2",#N/A,FALSE,"Graf(95+96)M";"g95_96mb1",#N/A,FALSE,"Graf(95+96)Mb";"g95_96mb2",#N/A,FALSE,"Graf(95+96)Mb";"g95_96f1",#N/A,FALSE,"Graf(95+96)F";"g95_96f2",#N/A,FALSE,"Graf(95+96)F";"g95_96fb1",#N/A,FALSE,"Graf(95+96)Fb";"g95_96fb2",#N/A,FALSE,"Graf(95+96)Fb"}</definedName>
    <definedName name="tabx" localSheetId="32"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31" hidden="1">{"g95_96m1",#N/A,FALSE,"Graf(95+96)M";"g95_96m2",#N/A,FALSE,"Graf(95+96)M";"g95_96mb1",#N/A,FALSE,"Graf(95+96)Mb";"g95_96mb2",#N/A,FALSE,"Graf(95+96)Mb";"g95_96f1",#N/A,FALSE,"Graf(95+96)F";"g95_96f2",#N/A,FALSE,"Graf(95+96)F";"g95_96fb1",#N/A,FALSE,"Graf(95+96)Fb";"g95_96fb2",#N/A,FALSE,"Graf(95+96)Fb"}</definedName>
    <definedName name="tavola" localSheetId="32"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#REF!</definedName>
    <definedName name="TESTHKEY">#REF!</definedName>
    <definedName name="TESTKEYS">#REF!</definedName>
    <definedName name="TESTVKEY">#REF!</definedName>
    <definedName name="TMS">[32]MS!$B$3:$B$63</definedName>
    <definedName name="TMTR">[32]MTR!$B$3:$B$52</definedName>
    <definedName name="tmtrr">[31]MTR!$B$3:$B$61</definedName>
    <definedName name="tnvb">[31]MS!$B$3:$B$63</definedName>
    <definedName name="toto" localSheetId="3">#REF!</definedName>
    <definedName name="toto">#REF!</definedName>
    <definedName name="TRAMOS_CUANTÍA">#REF!</definedName>
    <definedName name="TSHO" localSheetId="3">#REF!</definedName>
    <definedName name="TSHO">#REF!</definedName>
    <definedName name="TSM" localSheetId="3">#REF!</definedName>
    <definedName name="TSM">#REF!</definedName>
    <definedName name="ve">#REF!</definedName>
    <definedName name="VERIFICATION_MONTANT" localSheetId="3">#REF!</definedName>
    <definedName name="VERIFICATION_MONTANT">#REF!</definedName>
    <definedName name="VERIFICATION_PRORATISATION" localSheetId="3">#REF!</definedName>
    <definedName name="VERIFICATION_PRORATISATION">#REF!</definedName>
    <definedName name="VERIFICATION_PRORATISATION2" localSheetId="3">#REF!</definedName>
    <definedName name="VERIFICATION_PRORATISATION2">#REF!</definedName>
    <definedName name="VIUDE_ORFAN">#REF!</definedName>
    <definedName name="vvcwxcv" localSheetId="15" hidden="1">[27]A11!#REF!</definedName>
    <definedName name="vvcwxcv" localSheetId="17" hidden="1">[27]A11!#REF!</definedName>
    <definedName name="vvcwxcv" localSheetId="20" hidden="1">[28]A11!#REF!</definedName>
    <definedName name="vvcwxcv" localSheetId="31" hidden="1">[28]A11!#REF!</definedName>
    <definedName name="vvcwxcv" localSheetId="2" hidden="1">[28]A11!#REF!</definedName>
    <definedName name="vvcwxcv" localSheetId="33" hidden="1">[28]A11!#REF!</definedName>
    <definedName name="vvcwxcv" localSheetId="34" hidden="1">[28]A11!#REF!</definedName>
    <definedName name="vvcwxcv" localSheetId="4" hidden="1">[27]A11!#REF!</definedName>
    <definedName name="vvcwxcv" localSheetId="7" hidden="1">[28]A11!#REF!</definedName>
    <definedName name="vvcwxcv" localSheetId="8" hidden="1">[28]A11!#REF!</definedName>
    <definedName name="vvcwxcv" localSheetId="3" hidden="1">[29]A11!#REF!</definedName>
    <definedName name="vvcwxcv" localSheetId="9" hidden="1">[28]A11!#REF!</definedName>
    <definedName name="vvcwxcv" localSheetId="26" hidden="1">[28]A11!#REF!</definedName>
    <definedName name="vvcwxcv" localSheetId="27" hidden="1">[28]A11!#REF!</definedName>
    <definedName name="vvcwxcv" localSheetId="28" hidden="1">[28]A11!#REF!</definedName>
    <definedName name="vvcwxcv" localSheetId="36" hidden="1">[28]A11!#REF!</definedName>
    <definedName name="vvcwxcv" localSheetId="38" hidden="1">[28]A11!#REF!</definedName>
    <definedName name="vvcwxcv" localSheetId="39" hidden="1">[28]A11!#REF!</definedName>
    <definedName name="vvcwxcv" localSheetId="10" hidden="1">[28]A11!#REF!</definedName>
    <definedName name="vvcwxcv" localSheetId="40" hidden="1">[28]A11!#REF!</definedName>
    <definedName name="vvcwxcv" localSheetId="18" hidden="1">[30]A11!#REF!</definedName>
    <definedName name="vvcwxcv" localSheetId="21" hidden="1">[28]A11!#REF!</definedName>
    <definedName name="vvcwxcv" localSheetId="22" hidden="1">[28]A11!#REF!</definedName>
    <definedName name="vvcwxcv" localSheetId="23" hidden="1">[28]A11!#REF!</definedName>
    <definedName name="vvcwxcv" localSheetId="24" hidden="1">[28]A11!#REF!</definedName>
    <definedName name="vvcwxcv" localSheetId="25" hidden="1">[28]A11!#REF!</definedName>
    <definedName name="vvcwxcv" hidden="1">[30]A11!#REF!</definedName>
    <definedName name="w" localSheetId="15" hidden="1">'[1]Time series'!#REF!</definedName>
    <definedName name="w" localSheetId="17" hidden="1">'[1]Time series'!#REF!</definedName>
    <definedName name="w" localSheetId="20" hidden="1">'[2]Time series'!#REF!</definedName>
    <definedName name="w" localSheetId="31" hidden="1">'[2]Time series'!#REF!</definedName>
    <definedName name="w" localSheetId="2" hidden="1">'[2]Time series'!#REF!</definedName>
    <definedName name="w" localSheetId="33" hidden="1">'[2]Time series'!#REF!</definedName>
    <definedName name="w" localSheetId="34" hidden="1">'[2]Time series'!#REF!</definedName>
    <definedName name="w" localSheetId="4" hidden="1">'[1]Time series'!#REF!</definedName>
    <definedName name="w" localSheetId="7" hidden="1">'[2]Time series'!#REF!</definedName>
    <definedName name="w" localSheetId="8" hidden="1">'[2]Time series'!#REF!</definedName>
    <definedName name="w" localSheetId="3" hidden="1">'[3]Time series'!#REF!</definedName>
    <definedName name="w" localSheetId="9" hidden="1">'[2]Time series'!#REF!</definedName>
    <definedName name="w" localSheetId="26" hidden="1">'[2]Time series'!#REF!</definedName>
    <definedName name="w" localSheetId="27" hidden="1">'[2]Time series'!#REF!</definedName>
    <definedName name="w" localSheetId="28" hidden="1">'[2]Time series'!#REF!</definedName>
    <definedName name="w" localSheetId="36" hidden="1">'[2]Time series'!#REF!</definedName>
    <definedName name="w" localSheetId="38" hidden="1">'[2]Time series'!#REF!</definedName>
    <definedName name="w" localSheetId="39" hidden="1">'[2]Time series'!#REF!</definedName>
    <definedName name="w" localSheetId="10" hidden="1">'[2]Time series'!#REF!</definedName>
    <definedName name="w" localSheetId="40" hidden="1">'[2]Time series'!#REF!</definedName>
    <definedName name="w" localSheetId="18" hidden="1">'[4]Time series'!#REF!</definedName>
    <definedName name="w" localSheetId="21" hidden="1">'[2]Time series'!#REF!</definedName>
    <definedName name="w" localSheetId="22" hidden="1">'[2]Time series'!#REF!</definedName>
    <definedName name="w" localSheetId="23" hidden="1">'[2]Time series'!#REF!</definedName>
    <definedName name="w" localSheetId="24" hidden="1">'[2]Time series'!#REF!</definedName>
    <definedName name="w" localSheetId="25" hidden="1">'[2]Time series'!#REF!</definedName>
    <definedName name="w" hidden="1">'[4]Time series'!#REF!</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31" hidden="1">{"g95_96m1",#N/A,FALSE,"Graf(95+96)M";"g95_96m2",#N/A,FALSE,"Graf(95+96)M";"g95_96mb1",#N/A,FALSE,"Graf(95+96)Mb";"g95_96mb2",#N/A,FALSE,"Graf(95+96)Mb";"g95_96f1",#N/A,FALSE,"Graf(95+96)F";"g95_96f2",#N/A,FALSE,"Graf(95+96)F";"g95_96fb1",#N/A,FALSE,"Graf(95+96)Fb";"g95_96fb2",#N/A,FALSE,"Graf(95+96)Fb"}</definedName>
    <definedName name="wrn.Graf95_96." localSheetId="32"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7" hidden="1">{"TABL1",#N/A,TRUE,"TABLX";"TABL2",#N/A,TRUE,"TABLX"}</definedName>
    <definedName name="wrn.Rapport." localSheetId="19" hidden="1">{"TABL1",#N/A,TRUE,"TABLX";"TABL2",#N/A,TRUE,"TABLX"}</definedName>
    <definedName name="wrn.Rapport." localSheetId="20" hidden="1">{"TABL1",#N/A,TRUE,"TABLX";"TABL2",#N/A,TRUE,"TABLX"}</definedName>
    <definedName name="wrn.Rapport." localSheetId="31" hidden="1">{"TABL1",#N/A,TRUE,"TABLX";"TABL2",#N/A,TRUE,"TABLX"}</definedName>
    <definedName name="wrn.Rapport." localSheetId="32" hidden="1">{"TABL1",#N/A,TRUE,"TABLX";"TABL2",#N/A,TRUE,"TABLX"}</definedName>
    <definedName name="wrn.Rapport." localSheetId="2" hidden="1">{"TABL1",#N/A,TRUE,"TABLX";"TABL2",#N/A,TRUE,"TABLX"}</definedName>
    <definedName name="wrn.Rapport." localSheetId="33" hidden="1">{"TABL1",#N/A,TRUE,"TABLX";"TABL2",#N/A,TRUE,"TABLX"}</definedName>
    <definedName name="wrn.Rapport." localSheetId="4"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8" hidden="1">{"TABL1",#N/A,TRUE,"TABLX";"TABL2",#N/A,TRUE,"TABLX"}</definedName>
    <definedName name="wrn.Rapport." localSheetId="3" hidden="1">{"TABL1",#N/A,TRUE,"TABLX";"TABL2",#N/A,TRUE,"TABLX"}</definedName>
    <definedName name="wrn.Rapport." localSheetId="9"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38" hidden="1">{"TABL1",#N/A,TRUE,"TABLX";"TABL2",#N/A,TRUE,"TABLX"}</definedName>
    <definedName name="wrn.Rapport." localSheetId="39" hidden="1">{"TABL1",#N/A,TRUE,"TABLX";"TABL2",#N/A,TRUE,"TABLX"}</definedName>
    <definedName name="wrn.Rapport." localSheetId="10" hidden="1">{"TABL1",#N/A,TRUE,"TABLX";"TABL2",#N/A,TRUE,"TABLX"}</definedName>
    <definedName name="wrn.Rapport." localSheetId="40" hidden="1">{"TABL1",#N/A,TRUE,"TABLX";"TABL2",#N/A,TRUE,"TABLX"}</definedName>
    <definedName name="wrn.Rapport." localSheetId="18" hidden="1">{"TABL1",#N/A,TRUE,"TABLX";"TABL2",#N/A,TRUE,"TABLX"}</definedName>
    <definedName name="wrn.Rapport." localSheetId="21"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hidden="1">{"TABL1",#N/A,TRUE,"TABLX";"TABL2",#N/A,TRUE,"TABLX"}</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31" hidden="1">{"Page1",#N/A,FALSE,"ARA M&amp;F&amp;T";"Page2",#N/A,FALSE,"ARA M&amp;F&amp;T";"Page3",#N/A,FALSE,"ARA M&amp;F&amp;T"}</definedName>
    <definedName name="wrn.TabARA." localSheetId="32" hidden="1">{"Page1",#N/A,FALSE,"ARA M&amp;F&amp;T";"Page2",#N/A,FALSE,"ARA M&amp;F&amp;T";"Page3",#N/A,FALSE,"ARA M&amp;F&amp;T"}</definedName>
    <definedName name="wrn.TabARA." localSheetId="2" hidden="1">{"Page1",#N/A,FALSE,"ARA M&amp;F&amp;T";"Page2",#N/A,FALSE,"ARA M&amp;F&amp;T";"Page3",#N/A,FALSE,"ARA M&amp;F&amp;T"}</definedName>
    <definedName name="wrn.TabARA." localSheetId="3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WW">#REF!</definedName>
    <definedName name="x" localSheetId="14" hidden="1">{"TABL1",#N/A,TRUE,"TABLX";"TABL2",#N/A,TRUE,"TABLX"}</definedName>
    <definedName name="x" localSheetId="15" hidden="1">{"TABL1",#N/A,TRUE,"TABLX";"TABL2",#N/A,TRUE,"TABLX"}</definedName>
    <definedName name="x" localSheetId="16" hidden="1">{"TABL1",#N/A,TRUE,"TABLX";"TABL2",#N/A,TRUE,"TABLX"}</definedName>
    <definedName name="x" localSheetId="17" hidden="1">{"TABL1",#N/A,TRUE,"TABLX";"TABL2",#N/A,TRUE,"TABLX"}</definedName>
    <definedName name="x" localSheetId="19" hidden="1">{"TABL1",#N/A,TRUE,"TABLX";"TABL2",#N/A,TRUE,"TABLX"}</definedName>
    <definedName name="x" localSheetId="20" hidden="1">{"TABL1",#N/A,TRUE,"TABLX";"TABL2",#N/A,TRUE,"TABLX"}</definedName>
    <definedName name="x" localSheetId="31" hidden="1">{"TABL1",#N/A,TRUE,"TABLX";"TABL2",#N/A,TRUE,"TABLX"}</definedName>
    <definedName name="x" localSheetId="32" hidden="1">{"TABL1",#N/A,TRUE,"TABLX";"TABL2",#N/A,TRUE,"TABLX"}</definedName>
    <definedName name="x" localSheetId="2" hidden="1">{"TABL1",#N/A,TRUE,"TABLX";"TABL2",#N/A,TRUE,"TABLX"}</definedName>
    <definedName name="x" localSheetId="33" hidden="1">{"TABL1",#N/A,TRUE,"TABLX";"TABL2",#N/A,TRUE,"TABLX"}</definedName>
    <definedName name="x" localSheetId="4" hidden="1">{"TABL1",#N/A,TRUE,"TABLX";"TABL2",#N/A,TRUE,"TABLX"}</definedName>
    <definedName name="x" localSheetId="5" hidden="1">{"TABL1",#N/A,TRUE,"TABLX";"TABL2",#N/A,TRUE,"TABLX"}</definedName>
    <definedName name="x" localSheetId="6" hidden="1">{"TABL1",#N/A,TRUE,"TABLX";"TABL2",#N/A,TRUE,"TABLX"}</definedName>
    <definedName name="x" localSheetId="7" hidden="1">{"TABL1",#N/A,TRUE,"TABLX";"TABL2",#N/A,TRUE,"TABLX"}</definedName>
    <definedName name="x" localSheetId="8" hidden="1">{"TABL1",#N/A,TRUE,"TABLX";"TABL2",#N/A,TRUE,"TABLX"}</definedName>
    <definedName name="x" localSheetId="3" hidden="1">{"TABL1",#N/A,TRUE,"TABLX";"TABL2",#N/A,TRUE,"TABLX"}</definedName>
    <definedName name="x" localSheetId="27" hidden="1">{"TABL1",#N/A,TRUE,"TABLX";"TABL2",#N/A,TRUE,"TABLX"}</definedName>
    <definedName name="x" localSheetId="28" hidden="1">{"TABL1",#N/A,TRUE,"TABLX";"TABL2",#N/A,TRUE,"TABLX"}</definedName>
    <definedName name="x" hidden="1">{"TABL1",#N/A,TRUE,"TABLX";"TABL2",#N/A,TRUE,"TABLX"}</definedName>
    <definedName name="xx">#REF!</definedName>
    <definedName name="y" localSheetId="15" hidden="1">'[10]Time series'!#REF!</definedName>
    <definedName name="y" localSheetId="17" hidden="1">'[10]Time series'!#REF!</definedName>
    <definedName name="y" localSheetId="20" hidden="1">'[11]Time series'!#REF!</definedName>
    <definedName name="y" localSheetId="31" hidden="1">'[11]Time series'!#REF!</definedName>
    <definedName name="y" localSheetId="2" hidden="1">'[11]Time series'!#REF!</definedName>
    <definedName name="y" localSheetId="33" hidden="1">'[11]Time series'!#REF!</definedName>
    <definedName name="y" localSheetId="4" hidden="1">'[10]Time series'!#REF!</definedName>
    <definedName name="y" localSheetId="7" hidden="1">'[11]Time series'!#REF!</definedName>
    <definedName name="y" localSheetId="8" hidden="1">'[11]Time series'!#REF!</definedName>
    <definedName name="y" localSheetId="3" hidden="1">'[12]Time series'!#REF!</definedName>
    <definedName name="y" localSheetId="9" hidden="1">'[11]Time series'!#REF!</definedName>
    <definedName name="y" localSheetId="26" hidden="1">'[11]Time series'!#REF!</definedName>
    <definedName name="y" localSheetId="27" hidden="1">'[11]Time series'!#REF!</definedName>
    <definedName name="y" localSheetId="28" hidden="1">'[11]Time series'!#REF!</definedName>
    <definedName name="y" localSheetId="36" hidden="1">'[11]Time series'!#REF!</definedName>
    <definedName name="y" localSheetId="38" hidden="1">'[11]Time series'!#REF!</definedName>
    <definedName name="y" localSheetId="39" hidden="1">'[11]Time series'!#REF!</definedName>
    <definedName name="y" localSheetId="10" hidden="1">'[11]Time series'!#REF!</definedName>
    <definedName name="y" localSheetId="40" hidden="1">'[11]Time series'!#REF!</definedName>
    <definedName name="y" localSheetId="18" hidden="1">'[13]Time series'!#REF!</definedName>
    <definedName name="y" localSheetId="21" hidden="1">'[11]Time series'!#REF!</definedName>
    <definedName name="y" localSheetId="22" hidden="1">'[11]Time series'!#REF!</definedName>
    <definedName name="y" localSheetId="23" hidden="1">'[11]Time series'!#REF!</definedName>
    <definedName name="y" localSheetId="24" hidden="1">'[11]Time series'!#REF!</definedName>
    <definedName name="y" localSheetId="25" hidden="1">'[11]Time series'!#REF!</definedName>
    <definedName name="y" hidden="1">'[13]Time series'!#REF!</definedName>
    <definedName name="years" localSheetId="3">[33]txcot!#REF!</definedName>
    <definedName name="years">[33]txcot!#REF!</definedName>
    <definedName name="yyy">#REF!</definedName>
    <definedName name="z">#REF!</definedName>
    <definedName name="_xlnm.Print_Area">#REF!</definedName>
  </definedNames>
  <calcPr calcId="162913"/>
</workbook>
</file>

<file path=xl/calcChain.xml><?xml version="1.0" encoding="utf-8"?>
<calcChain xmlns="http://schemas.openxmlformats.org/spreadsheetml/2006/main">
  <c r="C10" i="58" l="1"/>
  <c r="C7" i="58"/>
  <c r="I4" i="98"/>
  <c r="M4" i="98"/>
  <c r="Q4" i="98"/>
  <c r="E7" i="98"/>
  <c r="L7" i="98"/>
  <c r="M7" i="98"/>
  <c r="T7" i="98"/>
  <c r="AN7" i="98"/>
  <c r="I7" i="98"/>
  <c r="P7" i="98"/>
  <c r="AJ7" i="98"/>
  <c r="D7" i="98"/>
  <c r="H7" i="98"/>
  <c r="X7" i="98"/>
  <c r="AB7" i="98"/>
  <c r="AF7" i="98"/>
  <c r="AR7" i="98"/>
  <c r="U4" i="98"/>
  <c r="Q7" i="98"/>
  <c r="Y4" i="98"/>
  <c r="X5" i="73"/>
  <c r="BV3" i="89"/>
  <c r="BU3" i="89"/>
  <c r="BT3" i="89"/>
  <c r="BS3" i="89"/>
  <c r="BR3" i="89"/>
  <c r="BQ3" i="89"/>
  <c r="BP3" i="89"/>
  <c r="BO3" i="89"/>
  <c r="BN3" i="89"/>
  <c r="BM3" i="89"/>
  <c r="BL3" i="89"/>
  <c r="BK3" i="89"/>
  <c r="BJ3" i="89"/>
  <c r="BI3" i="89"/>
  <c r="BH3" i="89"/>
  <c r="BG3" i="89"/>
  <c r="BF3" i="89"/>
  <c r="BE3" i="89"/>
  <c r="BD3" i="89"/>
  <c r="BC3" i="89"/>
  <c r="BB3" i="89"/>
  <c r="BA3" i="89"/>
  <c r="AZ3" i="89"/>
  <c r="AY3" i="89"/>
  <c r="AX3" i="89"/>
  <c r="AW3" i="89"/>
  <c r="AV3" i="89"/>
  <c r="AU3" i="89"/>
  <c r="AT3" i="89"/>
  <c r="AS3" i="89"/>
  <c r="AR3" i="89"/>
  <c r="AQ3" i="89"/>
  <c r="AP3" i="89"/>
  <c r="AO3" i="89"/>
  <c r="AN3" i="89"/>
  <c r="AM3" i="89"/>
  <c r="AL3" i="89"/>
  <c r="AK3" i="89"/>
  <c r="AJ3" i="89"/>
  <c r="AI3" i="89"/>
  <c r="AH3" i="89"/>
  <c r="AG3" i="89"/>
  <c r="AF3" i="89"/>
  <c r="AE3" i="89"/>
  <c r="AD3" i="89"/>
  <c r="AC3" i="89"/>
  <c r="AB3" i="89"/>
  <c r="AA3" i="89"/>
  <c r="Z3" i="89"/>
  <c r="Y3" i="89"/>
  <c r="X3" i="89"/>
  <c r="W3" i="89"/>
  <c r="V3" i="89"/>
  <c r="BV2" i="89"/>
  <c r="BU2" i="89"/>
  <c r="BT2" i="89"/>
  <c r="BS2" i="89"/>
  <c r="BR2" i="89"/>
  <c r="BQ2" i="89"/>
  <c r="BP2" i="89"/>
  <c r="BO2" i="89"/>
  <c r="BN2" i="89"/>
  <c r="BM2" i="89"/>
  <c r="BL2" i="89"/>
  <c r="BK2" i="89"/>
  <c r="BJ2" i="89"/>
  <c r="BI2" i="89"/>
  <c r="BH2" i="89"/>
  <c r="BG2" i="89"/>
  <c r="BF2" i="89"/>
  <c r="BE2" i="89"/>
  <c r="BD2" i="89"/>
  <c r="BC2" i="89"/>
  <c r="BB2" i="89"/>
  <c r="BA2" i="89"/>
  <c r="AZ2" i="89"/>
  <c r="AY2" i="89"/>
  <c r="AX2" i="89"/>
  <c r="AW2" i="89"/>
  <c r="AV2" i="89"/>
  <c r="AU2" i="89"/>
  <c r="AT2" i="89"/>
  <c r="AS2" i="89"/>
  <c r="AR2" i="89"/>
  <c r="AQ2" i="89"/>
  <c r="AP2" i="89"/>
  <c r="AO2" i="89"/>
  <c r="AN2" i="89"/>
  <c r="AM2" i="89"/>
  <c r="AL2" i="89"/>
  <c r="AK2" i="89"/>
  <c r="AJ2" i="89"/>
  <c r="AI2" i="89"/>
  <c r="AH2" i="89"/>
  <c r="AG2" i="89"/>
  <c r="AF2" i="89"/>
  <c r="AE2" i="89"/>
  <c r="AD2" i="89"/>
  <c r="AC2" i="89"/>
  <c r="AB2" i="89"/>
  <c r="AA2" i="89"/>
  <c r="Z2" i="89"/>
  <c r="Y2" i="89"/>
  <c r="X2" i="89"/>
  <c r="W2" i="89"/>
  <c r="V2" i="89"/>
  <c r="D11" i="86"/>
  <c r="D9" i="86"/>
  <c r="R6" i="86"/>
  <c r="D11" i="85"/>
  <c r="D9" i="85"/>
  <c r="R6" i="85"/>
  <c r="X5" i="78"/>
  <c r="E4" i="77"/>
  <c r="F4" i="77"/>
  <c r="G4" i="77"/>
  <c r="H4" i="77"/>
  <c r="I4" i="77"/>
  <c r="J4" i="77"/>
  <c r="K4" i="77"/>
  <c r="L4" i="77"/>
  <c r="M4" i="77"/>
  <c r="N4" i="77"/>
  <c r="BX22" i="76"/>
  <c r="BX21" i="76"/>
  <c r="BX20" i="76"/>
  <c r="BX19" i="76"/>
  <c r="BX18" i="76"/>
  <c r="BX17" i="76"/>
  <c r="BX16" i="76"/>
  <c r="BX15" i="76"/>
  <c r="BX14" i="76"/>
  <c r="BX13" i="76"/>
  <c r="BX12" i="76"/>
  <c r="BX11" i="76"/>
  <c r="U7" i="98"/>
  <c r="AC4" i="98"/>
  <c r="M15" i="63"/>
  <c r="S15" i="63"/>
  <c r="M14" i="63"/>
  <c r="S14" i="63"/>
  <c r="M13" i="63"/>
  <c r="S13" i="63"/>
  <c r="M12" i="63"/>
  <c r="S12" i="63"/>
  <c r="M11" i="63"/>
  <c r="S11" i="63"/>
  <c r="M10" i="63"/>
  <c r="S10" i="63"/>
  <c r="M9" i="63"/>
  <c r="S9" i="63"/>
  <c r="M8" i="63"/>
  <c r="S8" i="63"/>
  <c r="M7" i="63"/>
  <c r="S7" i="63"/>
  <c r="M6" i="63"/>
  <c r="S6" i="63"/>
  <c r="M5" i="63"/>
  <c r="S5" i="63"/>
  <c r="Y7" i="98"/>
  <c r="AG4" i="98"/>
  <c r="AC7" i="98"/>
  <c r="AK4" i="98"/>
  <c r="AG7" i="98"/>
  <c r="AO4" i="98"/>
  <c r="AK7" i="98"/>
  <c r="AS4" i="98"/>
  <c r="AO7" i="98"/>
  <c r="AS7" i="98"/>
</calcChain>
</file>

<file path=xl/sharedStrings.xml><?xml version="1.0" encoding="utf-8"?>
<sst xmlns="http://schemas.openxmlformats.org/spreadsheetml/2006/main" count="885" uniqueCount="359">
  <si>
    <t>Chapitre 1 – Les dépenses du système de retraite</t>
  </si>
  <si>
    <t>Chapitre 2. Les ressources et le solde financier du système de retraite</t>
  </si>
  <si>
    <t>Figure 2.1 – Dépenses du système de retraite en % du PIB observées et projetées</t>
  </si>
  <si>
    <t>Tableau 2.1 – Dépenses en part de PIB (%) en 2020 et 2019 et écart de dépenses entre 2020 et 2019 (en point de %)</t>
  </si>
  <si>
    <t>Tableau 2.2 - Écarts 2020-2019 de masses de dépenses et de PIB en valeur</t>
  </si>
  <si>
    <t>Chapitre 4. Le pilotage de l’équilibre financier du système de retraite</t>
  </si>
  <si>
    <t>Chapitre 3. La sensibilité des dépenses et du solde du système de retraite à différentes hypothèses</t>
  </si>
  <si>
    <t>Deuxième partie – Les résultats : les évolutions du système de retraite au regard de l'objectif de pérennité financière</t>
  </si>
  <si>
    <t>Figure 2.3 - L’effet des réformes sur les dépenses du système de retraite en % du PIB : illustration sur le scénario C du COR de 2012 (scénario 1,3 %)</t>
  </si>
  <si>
    <t>Figure 2.4 – Les déterminants de l’évolution de la masse des pensions</t>
  </si>
  <si>
    <t>Figure 2.5 – Âge moyen conjoncturel de départ à la retraite</t>
  </si>
  <si>
    <t>Figure 2.6 – Effectifs de retraités et de cotisants observés et projetés</t>
  </si>
  <si>
    <t>Tableau 2.4 – Taux de cotisation apparent et taux de prélèvement d’équilibre en 2019</t>
  </si>
  <si>
    <t>Tableau 2.5 – Écarts 2021-2020 de ressources en part de PIB (convention EEC)</t>
  </si>
  <si>
    <t>Tableau 2.6 – Écarts 2021-2020 de soldes en part de PIB (convention EEC)</t>
  </si>
  <si>
    <t>Tableau 2.7 - Écarts 2021-2020 de ressources en part de PIB (convention TCC)</t>
  </si>
  <si>
    <t>Tableau 2.8 – Écarts 2021-2020 de solde en part de PIB (convention TCC)</t>
  </si>
  <si>
    <t>Tableau 2.9 - Écarts 2021-2020 de ressources en part de PIB (convention EPR)</t>
  </si>
  <si>
    <t>Tableau 2.10 – Écarts 2021-2020 de solde en part de PIB (convention EPR)</t>
  </si>
  <si>
    <t>Tableau 2.13 – Montants des réserves financières (en valeur de marché) au sein du système de retraite par répartition au 31 décembre 2020</t>
  </si>
  <si>
    <t>Tableau 2.14 – Montants des provisions des régimes préfinancés au sein du système de retraite au 31 décembre 2020</t>
  </si>
  <si>
    <t>Taux de prélèvement d’équilibre corrigé du ratio démographique</t>
  </si>
  <si>
    <t>Salariés du secteur privé</t>
  </si>
  <si>
    <t>Fonctionnaires d'État civils</t>
  </si>
  <si>
    <t>Fonctionnaires d'État militaires</t>
  </si>
  <si>
    <t>Fonctionnaires territoriaux et hospitaliers</t>
  </si>
  <si>
    <t>Professionnels libéraux (hors avocats)</t>
  </si>
  <si>
    <t>Artisans et commerçants</t>
  </si>
  <si>
    <t>Non-salariés agricoles</t>
  </si>
  <si>
    <t>Tous régimes</t>
  </si>
  <si>
    <t>Réserves des régimes en répartition</t>
  </si>
  <si>
    <t>En milliards d'euros</t>
  </si>
  <si>
    <t>En mois de prestations</t>
  </si>
  <si>
    <t>Variation des réserves par rapport à 2019</t>
  </si>
  <si>
    <t>CNAVPL</t>
  </si>
  <si>
    <t>CNBF</t>
  </si>
  <si>
    <t>Sous total "régimes de base"</t>
  </si>
  <si>
    <t>CNRACL</t>
  </si>
  <si>
    <t>CRPCEN </t>
  </si>
  <si>
    <t>Sous total "régimes intégrés"</t>
  </si>
  <si>
    <t>AGIRC-ARRCO</t>
  </si>
  <si>
    <t>IRCANTEC</t>
  </si>
  <si>
    <t>RCI</t>
  </si>
  <si>
    <t>CNAVPL complémentaire</t>
  </si>
  <si>
    <t>CRPNPAC</t>
  </si>
  <si>
    <t>MSA complémentaire</t>
  </si>
  <si>
    <t>Sous total "régimes complémentaires"</t>
  </si>
  <si>
    <t xml:space="preserve">Total des réserves </t>
  </si>
  <si>
    <t>FRR (actif en valeur de marché)</t>
  </si>
  <si>
    <t>Régimes préfinancés (capitalisation et répartition provisionnée)</t>
  </si>
  <si>
    <t>Provisions
(en milliards d'euros)</t>
  </si>
  <si>
    <t>Actif en valeur comptable 
(en milliards d'euros)</t>
  </si>
  <si>
    <t>Actif  en valeur de marché 
(en milliards d'euros)</t>
  </si>
  <si>
    <t>RAFP</t>
  </si>
  <si>
    <t>CAVP</t>
  </si>
  <si>
    <t>BDF</t>
  </si>
  <si>
    <t xml:space="preserve">Total </t>
  </si>
  <si>
    <t>Cotisations sociales</t>
  </si>
  <si>
    <t xml:space="preserve">ITAF </t>
  </si>
  <si>
    <t>Subventions d'équilibre (État)</t>
  </si>
  <si>
    <t>Transferts depuis organismes extérieurs</t>
  </si>
  <si>
    <t>Autres produits</t>
  </si>
  <si>
    <t>Besoin de financement</t>
  </si>
  <si>
    <t>En %</t>
  </si>
  <si>
    <t>Revenus d'activité</t>
  </si>
  <si>
    <t>Consommation</t>
  </si>
  <si>
    <t>Revenus du capital</t>
  </si>
  <si>
    <t>Retraites</t>
  </si>
  <si>
    <t>ITAF et prises en charge Etat</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</si>
  <si>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</si>
  <si>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</si>
  <si>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</si>
  <si>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</si>
  <si>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</si>
  <si>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</si>
  <si>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</si>
  <si>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NSA comp</t>
  </si>
  <si>
    <t>RSI comp</t>
  </si>
  <si>
    <t>CNAVPL comp</t>
  </si>
  <si>
    <t>AGIRC+ARRCO</t>
  </si>
  <si>
    <t>NSA base</t>
  </si>
  <si>
    <t>SNCF</t>
  </si>
  <si>
    <t xml:space="preserve">Régime FPE </t>
  </si>
  <si>
    <t>MSA salariés</t>
  </si>
  <si>
    <t>CNAVTS + SSI</t>
  </si>
  <si>
    <t>Retour au sommaire</t>
  </si>
  <si>
    <t>Sources : données des régimes.</t>
  </si>
  <si>
    <t>Taux de cotisation apparent (cotisations / assiettes de cotisations)</t>
  </si>
  <si>
    <t>Population affiliée</t>
  </si>
  <si>
    <t>Dépenses, en % du PIB</t>
  </si>
  <si>
    <t>Obs</t>
  </si>
  <si>
    <t>Dépenses de retraite, en % des dépenses de retraite</t>
  </si>
  <si>
    <t>Scénario 1,3 %</t>
  </si>
  <si>
    <t>Scénario C</t>
  </si>
  <si>
    <t>Scénario C'</t>
  </si>
  <si>
    <t>Pas de réformes et indexation salaire</t>
  </si>
  <si>
    <t>Pas de réformes et indexation sur les prix</t>
  </si>
  <si>
    <t>Réformes et indexation sur les prix</t>
  </si>
  <si>
    <t>2.2a Pension moyenne de l’ensemble des retraités, relative au revenu d’activité moyen 
(en % du revenu d’activité moyen brut)</t>
  </si>
  <si>
    <t>2.2b Rapport entre le nombre de cotisants et le nombre de retraités</t>
  </si>
  <si>
    <t>Variantes de chômage</t>
  </si>
  <si>
    <t>Moyenne par génération</t>
  </si>
  <si>
    <t>Pension moyenne de l’ensemble des retraités, relative au revenu d’activité moyen 
(en % du revenu d’activité moyen brut)</t>
  </si>
  <si>
    <t>[4,5%-1,8%]</t>
  </si>
  <si>
    <t>[10%-1,0%]</t>
  </si>
  <si>
    <t>Rapport entre le nombre de cotisants et le nombre de retraités</t>
  </si>
  <si>
    <t>Tous scénarios</t>
  </si>
  <si>
    <t>Nombre de retraités (en millions)</t>
  </si>
  <si>
    <t>Observé</t>
  </si>
  <si>
    <t>Nombre de cotisants (en millions)</t>
  </si>
  <si>
    <t>1,3% - juin 2021</t>
  </si>
  <si>
    <t>1,3 % - nov 2020</t>
  </si>
  <si>
    <t>Tableau 2.1a - Part des dépenses dans le PIB dans le rapport annuel de juin 2021</t>
  </si>
  <si>
    <t>Scénario</t>
  </si>
  <si>
    <t>1,8 %</t>
  </si>
  <si>
    <t>1,5 %</t>
  </si>
  <si>
    <t>1,3 %</t>
  </si>
  <si>
    <t>1,0 %</t>
  </si>
  <si>
    <t>Tableau 2.1b - Part des dépenses dans le PIB dans le rapport annuel de novembre 2020</t>
  </si>
  <si>
    <t>Tableau 2.1c - écarts 2021 - 2020 de la part des dépenses en % du PIB</t>
  </si>
  <si>
    <t>Tableau 2.2a - Effet numérateur : écart de dépenses en valeur</t>
  </si>
  <si>
    <t>Tableau 2.2b - Effet dénominateur : écart de PIB en valeur</t>
  </si>
  <si>
    <t xml:space="preserve">Observé </t>
  </si>
  <si>
    <t>Convention EEC</t>
  </si>
  <si>
    <t>Convention TCC</t>
  </si>
  <si>
    <t>Convention EPR</t>
  </si>
  <si>
    <t>Données complémentaires : variantes de chômage</t>
  </si>
  <si>
    <t>Ressources, en % du PIB</t>
  </si>
  <si>
    <t>Au 1er janvier de chaque année</t>
  </si>
  <si>
    <t>Taux de la contribution employeur au régime des Pensions civiles et militaires de retraite (PCMR)</t>
  </si>
  <si>
    <t>Civils, employés dans un ministère</t>
  </si>
  <si>
    <t>Militaires</t>
  </si>
  <si>
    <t>Civils, autres employeurs</t>
  </si>
  <si>
    <t>Conv. EEC - tous sc.</t>
  </si>
  <si>
    <t>Conv. TCC - 1,8%</t>
  </si>
  <si>
    <t>Conv. TCC - 1,5%</t>
  </si>
  <si>
    <t>Conv. TCC - 1,3%</t>
  </si>
  <si>
    <t>Conv. TCC - 1,0%</t>
  </si>
  <si>
    <t>Conv. EPR - 1,8%</t>
  </si>
  <si>
    <t>Conv. EPR - 1,5%</t>
  </si>
  <si>
    <t>Conv. EPR - 1,3%</t>
  </si>
  <si>
    <t>Conv. EPR - 1,0%</t>
  </si>
  <si>
    <t>Année</t>
  </si>
  <si>
    <t>2.6a Part de la masse salariale FP
(en % de la masse des revenus d’activité bruts)</t>
  </si>
  <si>
    <t>2.6b Taux de prélèvement global
(en % de la masse des revenus d’activité bruts)
Convention TCC</t>
  </si>
  <si>
    <t>2.6b Taux de prélèvement global
(en % de la masse des revenus d’activité bruts)
Convention EEC</t>
  </si>
  <si>
    <t>2.6b Taux de prélèvement global
(en % de la masse des revenus d’activité bruts)
Convention EPR</t>
  </si>
  <si>
    <t>Besoins de financement (soldes des dépenses et des ressources, hors charges et produits financiers)</t>
  </si>
  <si>
    <t>Tous régimes (hors transfert FRR)</t>
  </si>
  <si>
    <t>Tous régimes (y c transfert FRR)</t>
  </si>
  <si>
    <t>Salariés  privé base</t>
  </si>
  <si>
    <t>Salariés  privé compl.</t>
  </si>
  <si>
    <t>Fonctionnaires</t>
  </si>
  <si>
    <t>Non-Salariés</t>
  </si>
  <si>
    <t xml:space="preserve"> Régimes spéciaux </t>
  </si>
  <si>
    <t xml:space="preserve"> FSV</t>
  </si>
  <si>
    <t>Tableau 2.5a - Part des ressources dans le PIB dans le rapport annuel de juin 2021 (convention EEC)</t>
  </si>
  <si>
    <t>Tableau 2.5b - Part des ressources dans le PIB dans le rapport annuel de novembre 2020 (convention EEC)</t>
  </si>
  <si>
    <t>Tableau 2.5c - écarts 2021 - 2020 de la part des ressources en % du PIB (convention EEC)</t>
  </si>
  <si>
    <t>Tableau 2.6a - Solde en part de PIB dans le rapport annuel de juin 2021 (convention EEC)</t>
  </si>
  <si>
    <t>Tableau 2.6b - Solde en part de PIB dans le rapport annuel novembre 2020 (convention EEC)</t>
  </si>
  <si>
    <t>Tableau 2.6c - écarts 2021 - 2020 du solde en % du PIB (convention EEC)</t>
  </si>
  <si>
    <t>Tableau 2.7a - Part des ressources dans le PIB dans le rapport annuel de juin 2021 (convention TCC)</t>
  </si>
  <si>
    <t>Tableau 2.7b - Part des ressources dans le PIB dans le rapport annuel de novembre 2020 (convention TCC)</t>
  </si>
  <si>
    <t>Tableau 2.7c - écarts 2021 - 2020 de la part des ressources en % du PIB (convention TCC)</t>
  </si>
  <si>
    <t>Tableau 2.8a - Solde en part de PIB dans le rapport annuel de juin 2021 (convention TCC)</t>
  </si>
  <si>
    <t>Tableau 2.8b - Solde en part de PIB dans le rapport annuel de novembre 2020 (convention TCC)</t>
  </si>
  <si>
    <t>Tableau 2.8c - écarts 2021 - 2020 du solde en % du PIB (convention TCC)</t>
  </si>
  <si>
    <t>Tableau 2.9a - Part des ressources dans le PIB dans le rapport annuel de juin 2021 (convention EPR)</t>
  </si>
  <si>
    <t>Tableau 2.9b - Part des ressources dans le PIB dans le rapport annuel de novembre 2020 (convention EPR)</t>
  </si>
  <si>
    <t>Tableau 2.9c - écarts 2021 - 2020 de la part des ressources en % du PIB (convention EPR)</t>
  </si>
  <si>
    <t>Tableau 2.10a - Solde en part de PIB dans le rapport annuel de juin 2021 (convention EPR)</t>
  </si>
  <si>
    <t>Tableau 2.10b - Solde en part de PIB dans le rapport annuel de novembre 2020 (convention EPR)</t>
  </si>
  <si>
    <t>Tableau 2.10c - écarts 2021 - 2020 du solde en % du PIB (convention EPR)</t>
  </si>
  <si>
    <t>en % du PIB</t>
  </si>
  <si>
    <t>Taux de croissance des revenus d'activité</t>
  </si>
  <si>
    <t>à long terme  --&gt;</t>
  </si>
  <si>
    <t>sur la période  --&gt;</t>
  </si>
  <si>
    <t>Taux de chômage</t>
  </si>
  <si>
    <t>de long terme</t>
  </si>
  <si>
    <t>sur la période</t>
  </si>
  <si>
    <t>Part des dépenses de retraite</t>
  </si>
  <si>
    <t>Sc 1,3 %</t>
  </si>
  <si>
    <t>Espérance de vie centrale</t>
  </si>
  <si>
    <t>Fécondité centrale</t>
  </si>
  <si>
    <t>Solde migratoire bas</t>
  </si>
  <si>
    <t>Variante [4,5%-1,3%]</t>
  </si>
  <si>
    <t>Scénario 1,3%</t>
  </si>
  <si>
    <t>Variante [10%-1,3%]</t>
  </si>
  <si>
    <t>Part des primes stable</t>
  </si>
  <si>
    <t>Convention</t>
  </si>
  <si>
    <t>EEC</t>
  </si>
  <si>
    <t>Solde du système de retraite</t>
  </si>
  <si>
    <t>1,8%</t>
  </si>
  <si>
    <t>1,5%</t>
  </si>
  <si>
    <t>1,3%</t>
  </si>
  <si>
    <t>1,0%</t>
  </si>
  <si>
    <t>Solde conjoncturel</t>
  </si>
  <si>
    <t>Solde structurel</t>
  </si>
  <si>
    <t>TCC</t>
  </si>
  <si>
    <t>EPR</t>
  </si>
  <si>
    <t>Situation de référence</t>
  </si>
  <si>
    <t>Ref.</t>
  </si>
  <si>
    <t>Écart à la situation de référence</t>
  </si>
  <si>
    <t>en % de la masse des revenus d'activité</t>
  </si>
  <si>
    <t>en % des prestations versées</t>
  </si>
  <si>
    <t>CNAV + ARRCO</t>
  </si>
  <si>
    <t>Ratio cotisants / retraités</t>
  </si>
  <si>
    <t xml:space="preserve">Tableau 2.7 -  Écarts 2021-2020 de ressources en part de PIB (convention TCC)
</t>
  </si>
  <si>
    <t xml:space="preserve">Tableau 2.6 -  Écarts 2021-2020 de soldes en part de PIB (convention EEC)
</t>
  </si>
  <si>
    <t xml:space="preserve">Tableau 2.5 -  Écarts 2021-2020 de ressources en part de PIB (convention EEC)
</t>
  </si>
  <si>
    <t xml:space="preserve">Tableau 2.8 -  Écarts 2021-2020 de soldes en part de PIB (convention TCC)
</t>
  </si>
  <si>
    <t xml:space="preserve">Tableau 2.9 -  Écarts 2021-2020 de ressources en part de PIB (convention EPR)
</t>
  </si>
  <si>
    <t xml:space="preserve">Tableau 2.10 -  Écarts 2021-2020 de soldes en part de PIB (convention EPR)
</t>
  </si>
  <si>
    <t>Tableau 2.11 – Solde moyen à l’horizon de 25 ans en % du PIB</t>
  </si>
  <si>
    <t>Tableau 2.11 – Solde  moyen à l’horizon de 25 ans en % du PIB</t>
  </si>
  <si>
    <t>Tableau 2.12 – Solde moyen à l’horizon 2070 en % du PIB</t>
  </si>
  <si>
    <t>Tableau 2.12 – Solde financier moyen à l’horizon 2070 en % du PIB</t>
  </si>
  <si>
    <t>Figure 2.18 – Sensibilité de la part des dépenses de retraite projetée dans le PIB à l’hypothèse de taux de chômage</t>
  </si>
  <si>
    <t>Figure 2.18 – Sensibilité de la part des dépenses dans le PIB et du solde financier annuel projeté du système de retraite à l'hypothèse de taux de chômage</t>
  </si>
  <si>
    <t>Figure 2.19 – Sensibilité de la part des dépenses de retraite projetée dans le PIB à l’hypothèse de part des primes dans la fonction publique</t>
  </si>
  <si>
    <t>Tableau 2.15 - Décomposition du solde financier du système de retraite en % du PIB</t>
  </si>
  <si>
    <t>Tableau 2.16 – Ajustement de l’âge conjoncturel pour équilibrer structurellement le système de retraite chaque année jusqu’à 2070</t>
  </si>
  <si>
    <t>Tableau 2.17 – Ajustement de la pension relative pour équilibrer structurellement le système de retraite chaque année jusqu’à 2070</t>
  </si>
  <si>
    <t>Tableau 2.18 – Ajustement du taux de prélèvement pour équilibrer structurellement le système de retraite chaque année jusqu’à 2070</t>
  </si>
  <si>
    <t>+0,6 pt</t>
  </si>
  <si>
    <t>-0,3 pt</t>
  </si>
  <si>
    <t>-0,2 pt</t>
  </si>
  <si>
    <t>+1,3 pt</t>
  </si>
  <si>
    <t>-0,4 pt</t>
  </si>
  <si>
    <t>+0,8 pt</t>
  </si>
  <si>
    <t>+1,8 pt</t>
  </si>
  <si>
    <t>-0,5 pt</t>
  </si>
  <si>
    <t>+0,5 pt</t>
  </si>
  <si>
    <t>+1,2 pt</t>
  </si>
  <si>
    <t>+0,7 pt</t>
  </si>
  <si>
    <t>+0,1 pt</t>
  </si>
  <si>
    <t>-1,4 pt</t>
  </si>
  <si>
    <t>-1,9 pt</t>
  </si>
  <si>
    <t>-0,8 pt</t>
  </si>
  <si>
    <t>-2,0 pts</t>
  </si>
  <si>
    <t>-1,3 pt</t>
  </si>
  <si>
    <t>+0,9 pt</t>
  </si>
  <si>
    <t>-2,1 pts</t>
  </si>
  <si>
    <t>-1,6 pt</t>
  </si>
  <si>
    <t>-1,2 pt</t>
  </si>
  <si>
    <t>-1,0 pt</t>
  </si>
  <si>
    <t>-0,6 pt</t>
  </si>
  <si>
    <t>+0,2 pt</t>
  </si>
  <si>
    <t>-0,9 pt</t>
  </si>
  <si>
    <t>-1,7 pt</t>
  </si>
  <si>
    <t>-2,6 pts</t>
  </si>
  <si>
    <t>-0,2 an</t>
  </si>
  <si>
    <t>+0,1 an</t>
  </si>
  <si>
    <t>-0,9 an</t>
  </si>
  <si>
    <t>-1,8 an</t>
  </si>
  <si>
    <t>-0,5 an</t>
  </si>
  <si>
    <t>-1,2 an</t>
  </si>
  <si>
    <t>-0,3 an</t>
  </si>
  <si>
    <t>-0,8 an</t>
  </si>
  <si>
    <t>-1,5 an</t>
  </si>
  <si>
    <t>-1,3 an</t>
  </si>
  <si>
    <t>+0,2 an</t>
  </si>
  <si>
    <t>0 an</t>
  </si>
  <si>
    <t>+0,4 an</t>
  </si>
  <si>
    <t>+0,6 an</t>
  </si>
  <si>
    <t>+0,7 an</t>
  </si>
  <si>
    <t>+0,3 an</t>
  </si>
  <si>
    <t>-1,0 an</t>
  </si>
  <si>
    <t>+0,5 an</t>
  </si>
  <si>
    <t>-0,4 an</t>
  </si>
  <si>
    <t>+0,8 an</t>
  </si>
  <si>
    <t>+0,9 an</t>
  </si>
  <si>
    <t>Tableau 2.16– Ajustement de l’âge conjoncturel pour équilibrer structurellement le système de retraite chaque année jusqu’à 2070</t>
  </si>
  <si>
    <t>Tableau 2.17– Ajustement de la pension relative pour équilibrer structurellement le système de retraite chaque année jusqu’à 2070</t>
  </si>
  <si>
    <t>Tableau 2.19 – Ajustement du solde structurel moyen à l’horizon de 25 ans en pourcentage de la masse des revenus d’activité et des prestations versées</t>
  </si>
  <si>
    <t>Tableau 2.20 – Ajustement du solde structurel moyen à l’horizon 2070 en pourcentage de la masse des revenus d’activité et des prestations versées</t>
  </si>
  <si>
    <t>-1,5 pt</t>
  </si>
  <si>
    <t>+0,3 pt</t>
  </si>
  <si>
    <t>-0,7 pt</t>
  </si>
  <si>
    <t>+1,4 pt</t>
  </si>
  <si>
    <t>-0,1 pt</t>
  </si>
  <si>
    <t>+0,4 pt</t>
  </si>
  <si>
    <t>+1,5 pt</t>
  </si>
  <si>
    <t>Privées</t>
  </si>
  <si>
    <t>Publiques</t>
  </si>
  <si>
    <t>Suède</t>
  </si>
  <si>
    <t>Royaume-Uni</t>
  </si>
  <si>
    <t>Pays-Bas</t>
  </si>
  <si>
    <t>Japon</t>
  </si>
  <si>
    <t>Italie</t>
  </si>
  <si>
    <t>France</t>
  </si>
  <si>
    <t>États-Unis</t>
  </si>
  <si>
    <t>Espagne</t>
  </si>
  <si>
    <t>Canada</t>
  </si>
  <si>
    <t>Belgique</t>
  </si>
  <si>
    <t>Allemagne</t>
  </si>
  <si>
    <t>1,3 % - juin 2019</t>
  </si>
  <si>
    <t>Figure 2.7 – Parts des dépenses dans le PIB dans les projections de juin 2021, de novembre 2020 et de juin 2019 (scénario 1,3 %)</t>
  </si>
  <si>
    <t>-2,1 ans</t>
  </si>
  <si>
    <t>-2,3 ans</t>
  </si>
  <si>
    <t>-0,7 an</t>
  </si>
  <si>
    <t>-1,1 an</t>
  </si>
  <si>
    <t>+1,6 pt</t>
  </si>
  <si>
    <t>+1,0 pt</t>
  </si>
  <si>
    <t>-1,8 pt</t>
  </si>
  <si>
    <t>-3,1 pts</t>
  </si>
  <si>
    <t>-2,3 pts</t>
  </si>
  <si>
    <t>CNBF complémentaire</t>
  </si>
  <si>
    <t>+2,5 pts</t>
  </si>
  <si>
    <t>Figure II - Part des dépenses (publiques et privées) dans le PIB en 2002 et 2017 dans les pays suivis par le COR</t>
  </si>
  <si>
    <t>-2,9 ans</t>
  </si>
  <si>
    <t>-3,2 ans</t>
  </si>
  <si>
    <t>-2,0 ans</t>
  </si>
  <si>
    <t>-1,6 an</t>
  </si>
  <si>
    <t>-0,1 an</t>
  </si>
  <si>
    <t>-0,6 an</t>
  </si>
  <si>
    <t>+1,0 an</t>
  </si>
  <si>
    <t>+2,0 pts</t>
  </si>
  <si>
    <t>+3,8 pts</t>
  </si>
  <si>
    <t>+5,4 pts</t>
  </si>
  <si>
    <t>+5,8 pts</t>
  </si>
  <si>
    <t>+3,9 pts</t>
  </si>
  <si>
    <t>+4,3 pts</t>
  </si>
  <si>
    <t>+2,8 pts</t>
  </si>
  <si>
    <t>+3,2 pts</t>
  </si>
  <si>
    <t>+2,4 pts</t>
  </si>
  <si>
    <t>-2,2 pts</t>
  </si>
  <si>
    <t>+1,7 pt</t>
  </si>
  <si>
    <t>+2,1 pts</t>
  </si>
  <si>
    <t>-1,1 pt</t>
  </si>
  <si>
    <t>-2,8 pts</t>
  </si>
  <si>
    <t>-4,1 pts</t>
  </si>
  <si>
    <t>-4,7 pts</t>
  </si>
  <si>
    <t>-3 pts</t>
  </si>
  <si>
    <t>-3,5 pts</t>
  </si>
  <si>
    <t>-2,5 pts</t>
  </si>
  <si>
    <t>Figure 2.4 – Les déterminants des dépenses du système de retraite</t>
  </si>
  <si>
    <t>Figure 2.9 – Structure de financement du système de retraite</t>
  </si>
  <si>
    <t>Figure 2.9 – Structure de financement du système de retraite de 2004 à 2020</t>
  </si>
  <si>
    <t>Figure 2.10 – Structure de financement du système de retraite par assiette économique</t>
  </si>
  <si>
    <t>Figure 2.11 – Structures de financement des principaux régimes de retraite en 2020</t>
  </si>
  <si>
    <t>Figure 2.12 – Ressources observées et projetées du système de retraite en % dans le PIB selon la convention comptable retenue</t>
  </si>
  <si>
    <t>Figure 2.13 – Taux de cotisation employeur CNAV+AGIRC-ARRCO (salarié sous le plafond de la Sécurité sociale) et de la CNRACL et taux de contribution des employeurs de fonctionnaires de l'État (CAS « pensions »)</t>
  </si>
  <si>
    <t>Figure 2.14 - Contribution de l’État selon les trois conventions comptables</t>
  </si>
  <si>
    <t>Figure 2.15 – Les déterminants de l’évolution des ressources du système de retraite</t>
  </si>
  <si>
    <t>Figure 2.19 – Sensibilité de la part des dépenses dans le PIB et du solde financier annuel projeté du système de retraite à l'hypothèse de taux de chômage</t>
  </si>
  <si>
    <t>Figure 2.20 – Sensibilité de la part des dépenses de retraite projetée dans le PIB à l’hypothèse de part des primes dans la fonction publique</t>
  </si>
  <si>
    <t>Figure 2.21 – Niveau de l’écart de production (PIB effectif - PIB potentiel)</t>
  </si>
  <si>
    <t xml:space="preserve"> Tableau 2.20 – Solde structurel moyen à l’horizon 2070 en pourcentage de la masse des revenus d’activité et des prestations versées
</t>
  </si>
  <si>
    <t xml:space="preserve">Tableau 2.19 – Solde structurel moyen à l’horizon de 25 ans en pourcentage de la masse des revenus d’activité et des prestations versées
</t>
  </si>
  <si>
    <t>Figure 2.17 – Solde observé et projeté du système de retraite selon la convention comptable retenue, hors prise en compte du transfert du FRR en 2020</t>
  </si>
  <si>
    <t>Figure 2.2 – Dépenses du système de retraite en % des dépenses publiques</t>
  </si>
  <si>
    <t>Figure 2.3 – L’effet des réformes sur les dépenses du système de retraite en % du PIB : illustration sur le scénario C du COR de 2012 (scénario 1,3 %)</t>
  </si>
  <si>
    <t xml:space="preserve">Tableau 2.1 – Dépenses en part de PIB (%) en 2021 et 2020 et écart de dépenses entre 2021 et 2020 (en point de %)
</t>
  </si>
  <si>
    <t xml:space="preserve">Tableau 2.2 – Écarts 2021-2020 de masses de dépenses et de PIB en valeur
</t>
  </si>
  <si>
    <t xml:space="preserve">Figure 2.16 – Solde observé du système de retraite, en % du PIB
</t>
  </si>
  <si>
    <t>Figure 2.16 – Solde observé du système de retraite, en % du PIB</t>
  </si>
  <si>
    <t xml:space="preserve">Figure 2.20 – Sensibilité de la part des dépenses de retraite projetée dans le PIB à l’hypothèse de part des primes dans la fonction publique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</si>
</sst>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0.0"/>
    <numFmt numFmtId="166" formatCode="_(* #,##0_);_(* \(#,##0\);_(* &quot;-&quot;_);_(@_)"/>
    <numFmt numFmtId="167" formatCode="_(&quot;$&quot;* #,##0_);_(&quot;$&quot;* \(#,##0\);_(&quot;$&quot;* &quot;-&quot;_);_(@_)"/>
    <numFmt numFmtId="168" formatCode="_(* #,##0.00_);_(* \(#,##0.00\);_(* &quot;-&quot;??_);_(@_)"/>
    <numFmt numFmtId="169" formatCode="General_)"/>
    <numFmt numFmtId="170" formatCode="&quot;£&quot;#,##0.00;\-&quot;£&quot;#,##0.00"/>
    <numFmt numFmtId="171" formatCode="#,##0.000"/>
    <numFmt numFmtId="172" formatCode="#,##0.00%;[Red]\(#,##0.00%\)"/>
    <numFmt numFmtId="173" formatCode="&quot;$&quot;#,##0\ ;\(&quot;$&quot;#,##0\)"/>
    <numFmt numFmtId="174" formatCode="mmmm\ d\,\ yyyy"/>
    <numFmt numFmtId="175" formatCode="0.0"/>
    <numFmt numFmtId="176" formatCode="0&quot; F&quot;\ ;\(0&quot; F&quot;\)"/>
    <numFmt numFmtId="177" formatCode="0_)"/>
    <numFmt numFmtId="178" formatCode="&quot;$&quot;#,##0_);\(&quot;$&quot;#,##0.0\)"/>
    <numFmt numFmtId="179" formatCode="#,##0\ &quot;F&quot;;\-#,##0\ &quot;F&quot;"/>
    <numFmt numFmtId="180" formatCode="0.00_)"/>
    <numFmt numFmtId="181" formatCode="#\ ###\ ##0_-;\-#\ ###\ ##0_-;_-0_-;_-@_ "/>
    <numFmt numFmtId="182" formatCode="_ * #,##0.00_ ;_ * \-#,##0.00_ ;_ * &quot;-&quot;??_ ;_ @_ "/>
    <numFmt numFmtId="183" formatCode="_-* #,##0.00\ _F_-;\-* #,##0.00\ _F_-;_-* &quot;-&quot;??\ _F_-;_-@_-"/>
    <numFmt numFmtId="184" formatCode="#\ ##0_-;\-#\ ##0_-;_-0_-;_-@_ "/>
    <numFmt numFmtId="185" formatCode="#,##0.00&quot; &quot;[$€-407];[Red]&quot;-&quot;#,##0.00&quot; &quot;[$€-407]"/>
    <numFmt numFmtId="186" formatCode="0.0%"/>
    <numFmt numFmtId="187" formatCode="_-* #,##0.0\ _€_-;\-* #,##0.0\ _€_-;_-* &quot;-&quot;??\ _€_-;_-@_-"/>
    <numFmt numFmtId="188" formatCode="#,##0.0_ ;\-#,##0.0\ "/>
    <numFmt numFmtId="189" formatCode="0.0&quot; pt&quot;"/>
    <numFmt numFmtId="190" formatCode="0.000%"/>
    <numFmt numFmtId="191" formatCode="0.0000000%"/>
    <numFmt numFmtId="192" formatCode="0_ ;\-0\ "/>
    <numFmt numFmtId="193" formatCode="0.000000000"/>
    <numFmt numFmtId="194" formatCode="0.0&quot; ans&quot;"/>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2"/>
      <name val="Times New Roman"/>
      <family val="1"/>
    </font>
    <font>
      <sz val="11"/>
      <name val="Times New Roman"/>
      <family val="1"/>
    </font>
    <font>
      <sz val="10"/>
      <name val="Arial"/>
      <family val="2"/>
    </font>
    <font>
      <sz val="11"/>
      <color theme="1"/>
      <name val="Calibri"/>
      <family val="2"/>
      <scheme val="minor"/>
    </font>
    <font>
      <sz val="10"/>
      <name val="Times New Roman"/>
      <family val="1"/>
    </font>
    <font>
      <sz val="10"/>
      <name val="MS Sans Serif"/>
      <family val="2"/>
    </font>
    <font>
      <i/>
      <sz val="10"/>
      <name val="Times New Roman"/>
      <family val="1"/>
    </font>
    <font>
      <sz val="10"/>
      <color indexed="8"/>
      <name val="Arial"/>
      <family val="2"/>
    </font>
    <font>
      <sz val="10"/>
      <color indexed="9"/>
      <name val="Arial"/>
      <family val="2"/>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1"/>
      <color theme="1"/>
      <name val="Segoe UI"/>
      <family val="2"/>
    </font>
    <font>
      <sz val="10"/>
      <color theme="1"/>
      <name val="Arial"/>
      <family val="2"/>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i/>
      <sz val="12"/>
      <name val="Times New Roman"/>
      <family val="1"/>
    </font>
    <font>
      <b/>
      <i/>
      <u/>
      <sz val="11"/>
      <color theme="1"/>
      <name val="Arial"/>
      <family val="2"/>
    </font>
    <font>
      <sz val="11"/>
      <color theme="1"/>
      <name val="Arial"/>
      <family val="2"/>
    </font>
    <font>
      <b/>
      <sz val="11"/>
      <color theme="1"/>
      <name val="Arial"/>
      <family val="2"/>
    </font>
    <font>
      <sz val="12"/>
      <name val="Times New Roman"/>
      <family val="1"/>
    </font>
    <font>
      <b/>
      <sz val="14"/>
      <color rgb="FF002060"/>
      <name val="Times New Roman"/>
      <family val="1"/>
    </font>
    <font>
      <b/>
      <sz val="12"/>
      <color rgb="FF002060"/>
      <name val="Times New Roman"/>
      <family val="1"/>
    </font>
    <font>
      <u/>
      <sz val="10"/>
      <color theme="10"/>
      <name val="Arial"/>
      <family val="2"/>
    </font>
    <font>
      <u/>
      <sz val="11"/>
      <color theme="10"/>
      <name val="Times New Roman"/>
      <family val="1"/>
    </font>
    <font>
      <b/>
      <sz val="12"/>
      <color theme="1"/>
      <name val="Times New Roman"/>
      <family val="1"/>
    </font>
    <font>
      <sz val="10"/>
      <color rgb="FFFF0000"/>
      <name val="Times New Roman"/>
      <family val="1"/>
    </font>
    <font>
      <sz val="11"/>
      <color theme="1"/>
      <name val="Times New Roman"/>
      <family val="1"/>
    </font>
    <font>
      <sz val="12"/>
      <color rgb="FFFF0000"/>
      <name val="Times New Roman"/>
      <family val="1"/>
    </font>
    <font>
      <sz val="11"/>
      <color rgb="FFFF0000"/>
      <name val="Times New Roman"/>
      <family val="1"/>
    </font>
    <font>
      <sz val="10"/>
      <color theme="1"/>
      <name val="Times New Roman"/>
      <family val="1"/>
    </font>
    <font>
      <b/>
      <sz val="10"/>
      <name val="Times New Roman"/>
      <family val="1"/>
    </font>
    <font>
      <b/>
      <sz val="10"/>
      <color theme="0" tint="-0.34998626667073579"/>
      <name val="Times New Roman"/>
      <family val="1"/>
    </font>
    <font>
      <sz val="10"/>
      <color theme="0" tint="-0.34998626667073579"/>
      <name val="Times New Roman"/>
      <family val="1"/>
    </font>
    <font>
      <b/>
      <sz val="11"/>
      <name val="Times New Roman"/>
      <family val="1"/>
    </font>
    <font>
      <sz val="11"/>
      <color theme="0"/>
      <name val="Times New Roman"/>
      <family val="1"/>
    </font>
    <font>
      <sz val="10"/>
      <name val="Arial"/>
      <family val="2"/>
    </font>
    <font>
      <sz val="11"/>
      <color rgb="FFFF0000"/>
      <name val="Calibri"/>
      <family val="2"/>
      <scheme val="minor"/>
    </font>
    <font>
      <b/>
      <sz val="12"/>
      <color rgb="FFFF0000"/>
      <name val="Times New Roman"/>
      <family val="1"/>
    </font>
    <font>
      <sz val="11"/>
      <name val="Calibri"/>
      <family val="2"/>
      <scheme val="minor"/>
    </font>
    <font>
      <i/>
      <sz val="9"/>
      <color theme="9" tint="-0.249977111117893"/>
      <name val="Times New Roman"/>
      <family val="1"/>
    </font>
    <font>
      <b/>
      <sz val="10"/>
      <color theme="1"/>
      <name val="Times New Roman"/>
      <family val="1"/>
    </font>
    <font>
      <b/>
      <sz val="14"/>
      <color theme="1"/>
      <name val="Calibri"/>
      <family val="2"/>
      <scheme val="minor"/>
    </font>
    <font>
      <b/>
      <sz val="10"/>
      <color rgb="FFFF0000"/>
      <name val="Times New Roman"/>
      <family val="1"/>
    </font>
    <font>
      <sz val="12"/>
      <color theme="1"/>
      <name val="Times New Roman"/>
      <family val="1"/>
    </font>
    <font>
      <b/>
      <sz val="12"/>
      <color theme="0"/>
      <name val="Times New Roman"/>
      <family val="1"/>
    </font>
    <font>
      <b/>
      <sz val="11"/>
      <color theme="1"/>
      <name val="Times New Roman"/>
      <family val="1"/>
    </font>
    <font>
      <sz val="9"/>
      <color theme="1"/>
      <name val="Times New Roman"/>
      <family val="1"/>
    </font>
    <font>
      <i/>
      <sz val="11"/>
      <color theme="0" tint="-0.249977111117893"/>
      <name val="Calibri"/>
      <family val="2"/>
      <scheme val="minor"/>
    </font>
    <font>
      <sz val="12"/>
      <color rgb="FF002060"/>
      <name val="Times New Roman"/>
      <family val="1"/>
    </font>
    <font>
      <b/>
      <sz val="11"/>
      <color rgb="FFFF0000"/>
      <name val="Times New Roman"/>
      <family val="1"/>
    </font>
    <font>
      <b/>
      <sz val="11"/>
      <color theme="0"/>
      <name val="Times New Roman"/>
      <family val="1"/>
    </font>
    <font>
      <b/>
      <sz val="12"/>
      <color rgb="FF000000"/>
      <name val="Times New Roman"/>
      <family val="1"/>
    </font>
    <font>
      <sz val="11"/>
      <color theme="0"/>
      <name val="Calibri"/>
      <family val="2"/>
      <scheme val="minor"/>
    </font>
    <font>
      <i/>
      <sz val="11"/>
      <color theme="0"/>
      <name val="Times New Roman"/>
      <family val="1"/>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rgb="FFD9D9D9"/>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s>
  <borders count="245">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thin">
        <color rgb="FFB2B2B2"/>
      </left>
      <right style="thin">
        <color rgb="FFB2B2B2"/>
      </right>
      <top style="thin">
        <color rgb="FFB2B2B2"/>
      </top>
      <bottom style="thin">
        <color rgb="FFB2B2B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indexed="64"/>
      </left>
      <right/>
      <top style="medium">
        <color auto="1"/>
      </top>
      <bottom style="dotted">
        <color indexed="64"/>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style="medium">
        <color auto="1"/>
      </right>
      <top style="dotted">
        <color auto="1"/>
      </top>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top style="medium">
        <color auto="1"/>
      </top>
      <bottom style="dotted">
        <color auto="1"/>
      </bottom>
      <diagonal/>
    </border>
    <border>
      <left style="dashed">
        <color auto="1"/>
      </left>
      <right style="medium">
        <color auto="1"/>
      </right>
      <top/>
      <bottom style="dotted">
        <color auto="1"/>
      </bottom>
      <diagonal/>
    </border>
    <border>
      <left style="medium">
        <color auto="1"/>
      </left>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bottom style="dashed">
        <color auto="1"/>
      </bottom>
      <diagonal/>
    </border>
    <border>
      <left style="dashed">
        <color auto="1"/>
      </left>
      <right/>
      <top/>
      <bottom style="dashed">
        <color auto="1"/>
      </bottom>
      <diagonal/>
    </border>
    <border>
      <left style="dashed">
        <color auto="1"/>
      </left>
      <right style="dashed">
        <color auto="1"/>
      </right>
      <top/>
      <bottom style="dash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otted">
        <color auto="1"/>
      </left>
      <right style="dashed">
        <color auto="1"/>
      </right>
      <top style="medium">
        <color auto="1"/>
      </top>
      <bottom style="dotted">
        <color auto="1"/>
      </bottom>
      <diagonal/>
    </border>
    <border>
      <left style="dotted">
        <color auto="1"/>
      </left>
      <right style="dashed">
        <color auto="1"/>
      </right>
      <top style="dotted">
        <color auto="1"/>
      </top>
      <bottom style="medium">
        <color auto="1"/>
      </bottom>
      <diagonal/>
    </border>
    <border>
      <left style="dashed">
        <color auto="1"/>
      </left>
      <right style="dashed">
        <color auto="1"/>
      </right>
      <top/>
      <bottom/>
      <diagonal/>
    </border>
    <border>
      <left style="dashed">
        <color auto="1"/>
      </left>
      <right style="medium">
        <color auto="1"/>
      </right>
      <top/>
      <bottom/>
      <diagonal/>
    </border>
    <border>
      <left style="medium">
        <color auto="1"/>
      </left>
      <right style="medium">
        <color auto="1"/>
      </right>
      <top style="dashed">
        <color auto="1"/>
      </top>
      <bottom style="dashed">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medium">
        <color indexed="8"/>
      </left>
      <right/>
      <top style="medium">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8"/>
      </top>
      <bottom/>
      <diagonal/>
    </border>
    <border>
      <left style="medium">
        <color indexed="8"/>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style="medium">
        <color indexed="64"/>
      </right>
      <top style="medium">
        <color indexed="8"/>
      </top>
      <bottom/>
      <diagonal/>
    </border>
    <border>
      <left style="medium">
        <color indexed="8"/>
      </left>
      <right/>
      <top/>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indexed="64"/>
      </left>
      <right style="medium">
        <color indexed="8"/>
      </right>
      <top/>
      <bottom style="dotted">
        <color indexed="8"/>
      </bottom>
      <diagonal/>
    </border>
    <border>
      <left style="medium">
        <color indexed="8"/>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otted">
        <color indexed="8"/>
      </left>
      <right style="medium">
        <color indexed="64"/>
      </right>
      <top/>
      <bottom style="dotted">
        <color indexed="8"/>
      </bottom>
      <diagonal/>
    </border>
    <border>
      <left style="medium">
        <color indexed="64"/>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medium">
        <color indexed="8"/>
      </right>
      <top style="dotted">
        <color indexed="8"/>
      </top>
      <bottom/>
      <diagonal/>
    </border>
    <border>
      <left style="medium">
        <color indexed="8"/>
      </left>
      <right/>
      <top/>
      <bottom style="medium">
        <color indexed="8"/>
      </bottom>
      <diagonal/>
    </border>
    <border>
      <left style="medium">
        <color indexed="64"/>
      </left>
      <right style="medium">
        <color indexed="8"/>
      </right>
      <top style="dotted">
        <color indexed="8"/>
      </top>
      <bottom style="medium">
        <color indexed="64"/>
      </bottom>
      <diagonal/>
    </border>
    <border>
      <left style="medium">
        <color indexed="8"/>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indexed="64"/>
      </right>
      <top/>
      <bottom style="medium">
        <color indexed="64"/>
      </bottom>
      <diagonal/>
    </border>
    <border>
      <left style="medium">
        <color auto="1"/>
      </left>
      <right/>
      <top/>
      <bottom/>
      <diagonal/>
    </border>
    <border>
      <left/>
      <right style="medium">
        <color auto="1"/>
      </right>
      <top/>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right style="medium">
        <color auto="1"/>
      </right>
      <top style="dotted">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dashed">
        <color auto="1"/>
      </right>
      <top/>
      <bottom style="dashed">
        <color auto="1"/>
      </bottom>
      <diagonal/>
    </border>
    <border>
      <left style="dashed">
        <color auto="1"/>
      </left>
      <right/>
      <top style="medium">
        <color auto="1"/>
      </top>
      <bottom style="dashed">
        <color auto="1"/>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indexed="64"/>
      </right>
      <top style="medium">
        <color auto="1"/>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auto="1"/>
      </left>
      <right style="dashed">
        <color auto="1"/>
      </right>
      <top style="medium">
        <color auto="1"/>
      </top>
      <bottom/>
      <diagonal/>
    </border>
    <border>
      <left/>
      <right style="dashed">
        <color auto="1"/>
      </right>
      <top style="medium">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ashed">
        <color auto="1"/>
      </left>
      <right style="dashed">
        <color auto="1"/>
      </right>
      <top style="medium">
        <color indexed="64"/>
      </top>
      <bottom style="thin">
        <color indexed="64"/>
      </bottom>
      <diagonal/>
    </border>
    <border>
      <left style="dashed">
        <color auto="1"/>
      </left>
      <right style="medium">
        <color auto="1"/>
      </right>
      <top style="medium">
        <color auto="1"/>
      </top>
      <bottom/>
      <diagonal/>
    </border>
    <border>
      <left style="dashed">
        <color auto="1"/>
      </left>
      <right style="medium">
        <color auto="1"/>
      </right>
      <top style="dashed">
        <color auto="1"/>
      </top>
      <bottom/>
      <diagonal/>
    </border>
    <border>
      <left style="medium">
        <color indexed="64"/>
      </left>
      <right/>
      <top/>
      <bottom style="medium">
        <color indexed="64"/>
      </bottom>
      <diagonal/>
    </border>
    <border>
      <left/>
      <right/>
      <top/>
      <bottom style="medium">
        <color indexed="64"/>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style="medium">
        <color auto="1"/>
      </left>
      <right/>
      <top style="medium">
        <color auto="1"/>
      </top>
      <bottom style="dashed">
        <color auto="1"/>
      </bottom>
      <diagonal/>
    </border>
    <border>
      <left style="medium">
        <color auto="1"/>
      </left>
      <right/>
      <top style="dashed">
        <color auto="1"/>
      </top>
      <bottom style="medium">
        <color auto="1"/>
      </bottom>
      <diagonal/>
    </border>
    <border>
      <left style="medium">
        <color auto="1"/>
      </left>
      <right/>
      <top/>
      <bottom style="dashed">
        <color auto="1"/>
      </bottom>
      <diagonal/>
    </border>
    <border>
      <left style="medium">
        <color auto="1"/>
      </left>
      <right/>
      <top style="dashed">
        <color auto="1"/>
      </top>
      <bottom style="dashed">
        <color auto="1"/>
      </bottom>
      <diagonal/>
    </border>
    <border>
      <left style="medium">
        <color indexed="64"/>
      </left>
      <right style="medium">
        <color indexed="64"/>
      </right>
      <top/>
      <bottom style="dashed">
        <color auto="1"/>
      </bottom>
      <diagonal/>
    </border>
    <border>
      <left/>
      <right/>
      <top/>
      <bottom style="dashed">
        <color auto="1"/>
      </bottom>
      <diagonal/>
    </border>
    <border>
      <left/>
      <right/>
      <top style="dashed">
        <color auto="1"/>
      </top>
      <bottom style="dashed">
        <color auto="1"/>
      </bottom>
      <diagonal/>
    </border>
    <border>
      <left/>
      <right/>
      <top style="dashed">
        <color auto="1"/>
      </top>
      <bottom style="medium">
        <color auto="1"/>
      </bottom>
      <diagonal/>
    </border>
    <border>
      <left style="dashed">
        <color auto="1"/>
      </left>
      <right style="dotted">
        <color auto="1"/>
      </right>
      <top style="medium">
        <color auto="1"/>
      </top>
      <bottom style="dashed">
        <color auto="1"/>
      </bottom>
      <diagonal/>
    </border>
    <border>
      <left style="dashed">
        <color auto="1"/>
      </left>
      <right style="dotted">
        <color auto="1"/>
      </right>
      <top style="dashed">
        <color auto="1"/>
      </top>
      <bottom style="dashed">
        <color auto="1"/>
      </bottom>
      <diagonal/>
    </border>
    <border>
      <left style="dashed">
        <color auto="1"/>
      </left>
      <right style="dotted">
        <color auto="1"/>
      </right>
      <top style="dashed">
        <color auto="1"/>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medium">
        <color auto="1"/>
      </left>
      <right style="medium">
        <color auto="1"/>
      </right>
      <top style="dotted">
        <color auto="1"/>
      </top>
      <bottom style="dotted">
        <color auto="1"/>
      </bottom>
      <diagonal/>
    </border>
    <border>
      <left style="medium">
        <color indexed="64"/>
      </left>
      <right style="medium">
        <color indexed="64"/>
      </right>
      <top/>
      <bottom style="medium">
        <color indexed="64"/>
      </bottom>
      <diagonal/>
    </border>
    <border>
      <left style="medium">
        <color auto="1"/>
      </left>
      <right style="medium">
        <color auto="1"/>
      </right>
      <top/>
      <bottom style="dotted">
        <color auto="1"/>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s>
  <cellStyleXfs count="391">
    <xf numFmtId="0" fontId="0" fillId="0" borderId="0"/>
    <xf numFmtId="0" fontId="21" fillId="0" borderId="0"/>
    <xf numFmtId="9" fontId="18" fillId="0" borderId="0" applyFon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18" fillId="0" borderId="0"/>
    <xf numFmtId="164" fontId="18" fillId="0" borderId="0" applyFont="0" applyFill="0" applyBorder="0" applyAlignment="0" applyProtection="0"/>
    <xf numFmtId="0" fontId="22" fillId="0" borderId="0"/>
    <xf numFmtId="164" fontId="21" fillId="0" borderId="0" applyFont="0" applyFill="0" applyBorder="0" applyAlignment="0" applyProtection="0"/>
    <xf numFmtId="0" fontId="24" fillId="0" borderId="0"/>
    <xf numFmtId="0" fontId="25" fillId="0" borderId="0"/>
    <xf numFmtId="166" fontId="2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168" fontId="21" fillId="0" borderId="0" applyFont="0" applyFill="0" applyBorder="0" applyAlignment="0" applyProtection="0"/>
    <xf numFmtId="0" fontId="21" fillId="0" borderId="0"/>
    <xf numFmtId="9" fontId="22" fillId="0" borderId="0" applyFont="0" applyFill="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3" fillId="0" borderId="1">
      <alignment horizontal="center" vertical="center"/>
    </xf>
    <xf numFmtId="0" fontId="28" fillId="4" borderId="0" applyNumberFormat="0" applyBorder="0" applyAlignment="0" applyProtection="0"/>
    <xf numFmtId="169" fontId="29" fillId="0" borderId="0">
      <alignment vertical="top"/>
    </xf>
    <xf numFmtId="0" fontId="30" fillId="17" borderId="2" applyNumberFormat="0" applyAlignment="0" applyProtection="0"/>
    <xf numFmtId="0" fontId="31" fillId="0" borderId="3"/>
    <xf numFmtId="0" fontId="32" fillId="18" borderId="4" applyNumberFormat="0" applyAlignment="0" applyProtection="0"/>
    <xf numFmtId="0" fontId="33" fillId="19" borderId="0">
      <alignment horizontal="center"/>
    </xf>
    <xf numFmtId="170" fontId="23" fillId="0" borderId="0" applyFont="0" applyFill="0" applyBorder="0" applyProtection="0">
      <alignment horizontal="right" vertical="top"/>
    </xf>
    <xf numFmtId="1" fontId="34" fillId="0" borderId="0">
      <alignment vertical="top"/>
    </xf>
    <xf numFmtId="3" fontId="35" fillId="0" borderId="0">
      <alignment horizontal="right"/>
    </xf>
    <xf numFmtId="165" fontId="35" fillId="0" borderId="0">
      <alignment horizontal="right" vertical="top"/>
    </xf>
    <xf numFmtId="171" fontId="35" fillId="0" borderId="0">
      <alignment horizontal="right" vertical="top"/>
    </xf>
    <xf numFmtId="3" fontId="34" fillId="0" borderId="0" applyFill="0" applyBorder="0">
      <alignment horizontal="right" vertical="top"/>
    </xf>
    <xf numFmtId="165" fontId="35" fillId="0" borderId="0">
      <alignment horizontal="right" vertical="top"/>
    </xf>
    <xf numFmtId="172" fontId="36" fillId="0" borderId="0" applyFont="0" applyFill="0" applyBorder="0" applyAlignment="0" applyProtection="0">
      <alignment horizontal="right" vertical="top"/>
    </xf>
    <xf numFmtId="171" fontId="34" fillId="0" borderId="0">
      <alignment horizontal="right" vertical="top"/>
    </xf>
    <xf numFmtId="3" fontId="37" fillId="0" borderId="0" applyFont="0" applyFill="0" applyBorder="0" applyAlignment="0" applyProtection="0"/>
    <xf numFmtId="173" fontId="37" fillId="0" borderId="0" applyFont="0" applyFill="0" applyBorder="0" applyAlignment="0" applyProtection="0"/>
    <xf numFmtId="174" fontId="21" fillId="0" borderId="0" applyFill="0" applyBorder="0" applyAlignment="0" applyProtection="0"/>
    <xf numFmtId="175" fontId="23" fillId="0" borderId="0" applyBorder="0"/>
    <xf numFmtId="175" fontId="23" fillId="0" borderId="5"/>
    <xf numFmtId="0" fontId="38" fillId="0" borderId="0" applyNumberFormat="0" applyFill="0" applyBorder="0" applyAlignment="0" applyProtection="0"/>
    <xf numFmtId="0" fontId="39" fillId="0" borderId="0" applyNumberForma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0" fillId="0" borderId="0" applyNumberFormat="0" applyFill="0" applyBorder="0" applyAlignment="0" applyProtection="0"/>
    <xf numFmtId="165" fontId="21" fillId="0" borderId="0" applyFill="0" applyBorder="0" applyAlignment="0" applyProtection="0"/>
    <xf numFmtId="3" fontId="21" fillId="0" borderId="0" applyFill="0" applyBorder="0" applyAlignment="0" applyProtection="0"/>
    <xf numFmtId="2" fontId="37" fillId="0" borderId="0" applyFont="0" applyFill="0" applyBorder="0" applyAlignment="0" applyProtection="0"/>
    <xf numFmtId="176" fontId="41" fillId="0" borderId="0">
      <alignment horizontal="right"/>
      <protection locked="0"/>
    </xf>
    <xf numFmtId="0" fontId="42" fillId="5" borderId="0" applyNumberFormat="0" applyBorder="0" applyAlignment="0" applyProtection="0"/>
    <xf numFmtId="38" fontId="31" fillId="19" borderId="0" applyNumberFormat="0" applyBorder="0" applyAlignment="0" applyProtection="0"/>
    <xf numFmtId="0" fontId="39" fillId="0" borderId="6" applyNumberFormat="0" applyAlignment="0" applyProtection="0">
      <alignment horizontal="left" vertical="center"/>
    </xf>
    <xf numFmtId="0" fontId="39" fillId="0" borderId="1">
      <alignment horizontal="left" vertical="center"/>
    </xf>
    <xf numFmtId="177" fontId="43" fillId="0" borderId="7" applyNumberFormat="0" applyFill="0" applyBorder="0" applyProtection="0">
      <alignment horizontal="left"/>
    </xf>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178" fontId="36" fillId="0" borderId="0">
      <protection locked="0"/>
    </xf>
    <xf numFmtId="178" fontId="36" fillId="0" borderId="0">
      <protection locked="0"/>
    </xf>
    <xf numFmtId="0" fontId="47" fillId="8" borderId="2" applyNumberFormat="0" applyAlignment="0" applyProtection="0"/>
    <xf numFmtId="10" fontId="31" fillId="20" borderId="3" applyNumberFormat="0" applyBorder="0" applyAlignment="0" applyProtection="0"/>
    <xf numFmtId="0" fontId="31" fillId="19" borderId="11">
      <alignment horizontal="center" wrapText="1"/>
    </xf>
    <xf numFmtId="0" fontId="48" fillId="0" borderId="0" applyNumberFormat="0" applyFill="0" applyBorder="0" applyAlignment="0" applyProtection="0">
      <alignment vertical="top"/>
      <protection locked="0"/>
    </xf>
    <xf numFmtId="0" fontId="49" fillId="0" borderId="12" applyNumberFormat="0" applyFill="0" applyAlignment="0" applyProtection="0"/>
    <xf numFmtId="0" fontId="50" fillId="0" borderId="0"/>
    <xf numFmtId="164" fontId="51" fillId="0" borderId="0" applyFont="0" applyFill="0" applyBorder="0" applyAlignment="0" applyProtection="0"/>
    <xf numFmtId="164" fontId="21" fillId="0" borderId="0" applyFont="0" applyFill="0" applyBorder="0" applyAlignment="0" applyProtection="0"/>
    <xf numFmtId="179" fontId="21" fillId="0" borderId="0" applyFill="0" applyBorder="0" applyAlignment="0" applyProtection="0"/>
    <xf numFmtId="0" fontId="20" fillId="0" borderId="0"/>
    <xf numFmtId="0" fontId="21" fillId="0" borderId="0"/>
    <xf numFmtId="0" fontId="52" fillId="21" borderId="0" applyNumberFormat="0" applyBorder="0" applyAlignment="0" applyProtection="0"/>
    <xf numFmtId="180" fontId="53" fillId="0" borderId="0"/>
    <xf numFmtId="0" fontId="21" fillId="0" borderId="0"/>
    <xf numFmtId="0" fontId="21" fillId="0" borderId="0"/>
    <xf numFmtId="0" fontId="21" fillId="0" borderId="0"/>
    <xf numFmtId="0" fontId="21" fillId="0" borderId="0"/>
    <xf numFmtId="0" fontId="21" fillId="0" borderId="0"/>
    <xf numFmtId="1" fontId="29" fillId="0" borderId="0">
      <alignment vertical="top" wrapText="1"/>
    </xf>
    <xf numFmtId="1" fontId="54" fillId="0" borderId="0" applyFill="0" applyBorder="0" applyProtection="0"/>
    <xf numFmtId="1" fontId="36" fillId="0" borderId="0" applyFont="0" applyFill="0" applyBorder="0" applyProtection="0">
      <alignment vertical="center"/>
    </xf>
    <xf numFmtId="1" fontId="35" fillId="0" borderId="0">
      <alignment horizontal="right" vertical="top"/>
    </xf>
    <xf numFmtId="169" fontId="35" fillId="0" borderId="0">
      <alignment horizontal="right" vertical="top"/>
    </xf>
    <xf numFmtId="0" fontId="21" fillId="0" borderId="0"/>
    <xf numFmtId="1" fontId="34" fillId="0" borderId="0" applyNumberFormat="0" applyFill="0" applyBorder="0">
      <alignment vertical="top"/>
    </xf>
    <xf numFmtId="0" fontId="55" fillId="22" borderId="13" applyNumberFormat="0" applyFont="0" applyAlignment="0" applyProtection="0"/>
    <xf numFmtId="0" fontId="36" fillId="0" borderId="0">
      <alignment horizontal="left"/>
    </xf>
    <xf numFmtId="0" fontId="56" fillId="17" borderId="14" applyNumberFormat="0" applyAlignment="0" applyProtection="0"/>
    <xf numFmtId="10" fontId="21" fillId="0" borderId="0" applyFont="0" applyFill="0" applyBorder="0" applyAlignment="0" applyProtection="0"/>
    <xf numFmtId="9" fontId="2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3" fillId="0" borderId="15">
      <alignment horizontal="center" vertical="center"/>
    </xf>
    <xf numFmtId="169" fontId="23" fillId="0" borderId="0" applyNumberFormat="0" applyBorder="0" applyAlignment="0"/>
    <xf numFmtId="169" fontId="23" fillId="0" borderId="0" applyNumberFormat="0" applyBorder="0" applyAlignment="0"/>
    <xf numFmtId="176" fontId="41" fillId="0" borderId="0">
      <alignment vertical="top" wrapText="1"/>
      <protection locked="0"/>
    </xf>
    <xf numFmtId="177" fontId="57" fillId="0" borderId="7" applyNumberFormat="0" applyFill="0" applyBorder="0" applyProtection="0">
      <alignment horizontal="left"/>
    </xf>
    <xf numFmtId="0" fontId="21" fillId="0" borderId="0"/>
    <xf numFmtId="1" fontId="21" fillId="0" borderId="16"/>
    <xf numFmtId="0" fontId="58" fillId="0" borderId="0"/>
    <xf numFmtId="49" fontId="34" fillId="0" borderId="0" applyFill="0" applyBorder="0" applyAlignment="0" applyProtection="0">
      <alignment vertical="top"/>
    </xf>
    <xf numFmtId="0" fontId="59" fillId="0" borderId="0" applyNumberFormat="0" applyFill="0" applyBorder="0" applyAlignment="0" applyProtection="0"/>
    <xf numFmtId="177" fontId="57" fillId="0" borderId="7" applyNumberFormat="0" applyFill="0" applyBorder="0" applyProtection="0">
      <alignment horizontal="right"/>
    </xf>
    <xf numFmtId="177" fontId="60" fillId="0" borderId="0" applyNumberFormat="0" applyFill="0" applyBorder="0" applyAlignment="0" applyProtection="0">
      <alignment horizontal="left"/>
    </xf>
    <xf numFmtId="2" fontId="21" fillId="0" borderId="0" applyFill="0" applyBorder="0" applyAlignment="0" applyProtection="0"/>
    <xf numFmtId="0" fontId="61" fillId="0" borderId="0" applyNumberFormat="0" applyFill="0" applyBorder="0" applyAlignment="0" applyProtection="0"/>
    <xf numFmtId="1" fontId="35" fillId="0" borderId="0">
      <alignment vertical="top" wrapText="1"/>
    </xf>
    <xf numFmtId="0" fontId="21" fillId="0" borderId="0"/>
    <xf numFmtId="0" fontId="21" fillId="0" borderId="0"/>
    <xf numFmtId="0" fontId="21" fillId="0" borderId="0"/>
    <xf numFmtId="181" fontId="62" fillId="0" borderId="0" applyFill="0" applyBorder="0" applyProtection="0">
      <alignment horizontal="right" vertical="center"/>
    </xf>
    <xf numFmtId="0" fontId="21" fillId="0" borderId="0" applyNumberFormat="0" applyFill="0" applyBorder="0" applyAlignment="0" applyProtection="0"/>
    <xf numFmtId="0" fontId="31" fillId="24" borderId="18"/>
    <xf numFmtId="0" fontId="63" fillId="25" borderId="19">
      <alignment horizontal="right" vertical="top" wrapText="1"/>
    </xf>
    <xf numFmtId="0" fontId="64" fillId="19" borderId="0">
      <alignment horizontal="center"/>
    </xf>
    <xf numFmtId="0" fontId="65" fillId="19" borderId="0">
      <alignment horizontal="center" vertical="center"/>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1" fillId="26" borderId="0">
      <alignment horizontal="center" wrapText="1"/>
    </xf>
    <xf numFmtId="164" fontId="21" fillId="0" borderId="0" applyFont="0" applyFill="0" applyBorder="0" applyAlignment="0" applyProtection="0"/>
    <xf numFmtId="43" fontId="68" fillId="0" borderId="0" applyFont="0" applyFill="0" applyBorder="0" applyAlignment="0" applyProtection="0"/>
    <xf numFmtId="3" fontId="37" fillId="0" borderId="0" applyFont="0" applyFill="0" applyBorder="0" applyAlignment="0" applyProtection="0"/>
    <xf numFmtId="173" fontId="37" fillId="0" borderId="0" applyFont="0" applyFill="0" applyBorder="0" applyAlignment="0" applyProtection="0"/>
    <xf numFmtId="0" fontId="69" fillId="20" borderId="18" applyBorder="0">
      <protection locked="0"/>
    </xf>
    <xf numFmtId="0" fontId="37" fillId="0" borderId="0" applyFont="0" applyFill="0" applyBorder="0" applyAlignment="0" applyProtection="0"/>
    <xf numFmtId="182" fontId="70" fillId="0" borderId="0" applyFont="0" applyFill="0" applyBorder="0" applyAlignment="0" applyProtection="0"/>
    <xf numFmtId="0" fontId="71" fillId="20" borderId="18">
      <protection locked="0"/>
    </xf>
    <xf numFmtId="0" fontId="21" fillId="20" borderId="3"/>
    <xf numFmtId="0" fontId="21" fillId="19" borderId="0"/>
    <xf numFmtId="3" fontId="72" fillId="0" borderId="0"/>
    <xf numFmtId="2" fontId="37" fillId="0" borderId="0" applyFont="0" applyFill="0" applyBorder="0" applyAlignment="0" applyProtection="0"/>
    <xf numFmtId="0" fontId="73" fillId="19" borderId="3">
      <alignment horizontal="left"/>
    </xf>
    <xf numFmtId="0" fontId="26" fillId="19" borderId="0">
      <alignment horizontal="left"/>
    </xf>
    <xf numFmtId="0" fontId="63" fillId="27" borderId="0">
      <alignment horizontal="right" vertical="top" textRotation="90" wrapText="1"/>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4" fillId="0" borderId="0" applyNumberFormat="0" applyFill="0" applyBorder="0" applyAlignment="0" applyProtection="0"/>
    <xf numFmtId="0" fontId="4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77" fillId="26" borderId="0">
      <alignment horizontal="center"/>
    </xf>
    <xf numFmtId="0" fontId="21" fillId="19" borderId="3">
      <alignment horizontal="centerContinuous" wrapText="1"/>
    </xf>
    <xf numFmtId="0" fontId="78" fillId="28" borderId="0">
      <alignment horizontal="center" wrapText="1"/>
    </xf>
    <xf numFmtId="0" fontId="31" fillId="19" borderId="1">
      <alignment wrapText="1"/>
    </xf>
    <xf numFmtId="0" fontId="31" fillId="19" borderId="20"/>
    <xf numFmtId="0" fontId="31" fillId="19" borderId="15"/>
    <xf numFmtId="0" fontId="79" fillId="0" borderId="0" applyNumberFormat="0" applyFill="0" applyBorder="0" applyAlignment="0" applyProtection="0">
      <alignment vertical="top"/>
      <protection locked="0"/>
    </xf>
    <xf numFmtId="0" fontId="21" fillId="0" borderId="0" applyFont="0" applyFill="0" applyBorder="0" applyAlignment="0" applyProtection="0"/>
    <xf numFmtId="164" fontId="21" fillId="0" borderId="0" applyFont="0" applyFill="0" applyBorder="0" applyAlignment="0" applyProtection="0"/>
    <xf numFmtId="183" fontId="21" fillId="0" borderId="0" applyFont="0" applyFill="0" applyBorder="0" applyAlignment="0" applyProtection="0"/>
    <xf numFmtId="164" fontId="24" fillId="0" borderId="0" applyFont="0" applyFill="0" applyBorder="0" applyAlignment="0" applyProtection="0"/>
    <xf numFmtId="184" fontId="62" fillId="0" borderId="21" applyFill="0" applyBorder="0" applyProtection="0">
      <alignment horizontal="right" vertical="center"/>
    </xf>
    <xf numFmtId="0" fontId="21" fillId="0" borderId="0"/>
    <xf numFmtId="0" fontId="21" fillId="0" borderId="0"/>
    <xf numFmtId="0" fontId="21" fillId="0" borderId="0"/>
    <xf numFmtId="0" fontId="21" fillId="0" borderId="0"/>
    <xf numFmtId="0" fontId="80" fillId="0" borderId="0"/>
    <xf numFmtId="0" fontId="68" fillId="0" borderId="0"/>
    <xf numFmtId="0" fontId="21" fillId="0" borderId="0"/>
    <xf numFmtId="0" fontId="23" fillId="0" borderId="0"/>
    <xf numFmtId="0" fontId="21" fillId="0" borderId="0"/>
    <xf numFmtId="0" fontId="68" fillId="0" borderId="0"/>
    <xf numFmtId="0" fontId="22" fillId="0" borderId="0"/>
    <xf numFmtId="0" fontId="22" fillId="0" borderId="0"/>
    <xf numFmtId="0" fontId="21" fillId="0" borderId="0" applyNumberFormat="0" applyFont="0" applyFill="0" applyBorder="0" applyAlignment="0" applyProtection="0"/>
    <xf numFmtId="0" fontId="31" fillId="0" borderId="0"/>
    <xf numFmtId="0" fontId="31" fillId="0" borderId="0"/>
    <xf numFmtId="0" fontId="31" fillId="0" borderId="0"/>
    <xf numFmtId="0" fontId="21" fillId="0" borderId="0"/>
    <xf numFmtId="0" fontId="23" fillId="0" borderId="0"/>
    <xf numFmtId="0" fontId="24" fillId="0" borderId="0"/>
    <xf numFmtId="0" fontId="21" fillId="0" borderId="0"/>
    <xf numFmtId="0" fontId="22" fillId="0" borderId="0"/>
    <xf numFmtId="0" fontId="22" fillId="0" borderId="0"/>
    <xf numFmtId="0" fontId="22" fillId="0" borderId="0"/>
    <xf numFmtId="0" fontId="22" fillId="0" borderId="0"/>
    <xf numFmtId="0" fontId="21" fillId="0" borderId="0"/>
    <xf numFmtId="0" fontId="21" fillId="0" borderId="0"/>
    <xf numFmtId="0" fontId="22" fillId="0" borderId="0"/>
    <xf numFmtId="0" fontId="21" fillId="0" borderId="0"/>
    <xf numFmtId="0" fontId="68" fillId="0" borderId="0"/>
    <xf numFmtId="0" fontId="24" fillId="0" borderId="0"/>
    <xf numFmtId="0" fontId="81" fillId="0" borderId="0"/>
    <xf numFmtId="0" fontId="21" fillId="0" borderId="0"/>
    <xf numFmtId="0" fontId="81" fillId="0" borderId="0"/>
    <xf numFmtId="0" fontId="21" fillId="0" borderId="0"/>
    <xf numFmtId="0" fontId="21" fillId="0" borderId="0"/>
    <xf numFmtId="0" fontId="21" fillId="0" borderId="0"/>
    <xf numFmtId="0" fontId="21" fillId="0" borderId="0"/>
    <xf numFmtId="0" fontId="21" fillId="0" borderId="0"/>
    <xf numFmtId="0" fontId="82" fillId="0" borderId="0"/>
    <xf numFmtId="0" fontId="81" fillId="0" borderId="0"/>
    <xf numFmtId="0" fontId="81" fillId="0" borderId="0"/>
    <xf numFmtId="0" fontId="82" fillId="0" borderId="0"/>
    <xf numFmtId="0" fontId="21" fillId="0" borderId="0"/>
    <xf numFmtId="0" fontId="23" fillId="0" borderId="0"/>
    <xf numFmtId="0" fontId="72" fillId="0" borderId="0"/>
    <xf numFmtId="0" fontId="26" fillId="23" borderId="17" applyNumberFormat="0" applyFont="0" applyAlignment="0" applyProtection="0"/>
    <xf numFmtId="9" fontId="21" fillId="0" borderId="0" applyFont="0" applyFill="0" applyBorder="0" applyAlignment="0" applyProtection="0"/>
    <xf numFmtId="9" fontId="82" fillId="0" borderId="0" applyFont="0" applyFill="0" applyBorder="0" applyAlignment="0" applyProtection="0"/>
    <xf numFmtId="9" fontId="22" fillId="0" borderId="0" applyFont="0" applyFill="0" applyBorder="0" applyAlignment="0" applyProtection="0"/>
    <xf numFmtId="9" fontId="81" fillId="0" borderId="0" applyFont="0" applyFill="0" applyBorder="0" applyAlignment="0" applyProtection="0"/>
    <xf numFmtId="9" fontId="68" fillId="0" borderId="0" applyFont="0" applyFill="0" applyBorder="0" applyAlignment="0" applyProtection="0"/>
    <xf numFmtId="9" fontId="82" fillId="0" borderId="0" applyFont="0" applyFill="0" applyBorder="0" applyAlignment="0" applyProtection="0"/>
    <xf numFmtId="9" fontId="24" fillId="0" borderId="0" applyFont="0" applyFill="0" applyBorder="0" applyAlignment="0" applyProtection="0"/>
    <xf numFmtId="9" fontId="68" fillId="0" borderId="0" applyFont="0" applyFill="0" applyBorder="0" applyAlignment="0" applyProtection="0"/>
    <xf numFmtId="9" fontId="21" fillId="0" borderId="0" applyNumberFormat="0" applyFont="0" applyFill="0" applyBorder="0" applyAlignment="0" applyProtection="0"/>
    <xf numFmtId="0" fontId="31" fillId="19" borderId="3"/>
    <xf numFmtId="0" fontId="65" fillId="19" borderId="0">
      <alignment horizontal="right"/>
    </xf>
    <xf numFmtId="0" fontId="83" fillId="28" borderId="0">
      <alignment horizontal="center"/>
    </xf>
    <xf numFmtId="0" fontId="84" fillId="27" borderId="3">
      <alignment horizontal="left" vertical="top" wrapText="1"/>
    </xf>
    <xf numFmtId="0" fontId="85" fillId="27" borderId="22">
      <alignment horizontal="left" vertical="top" wrapText="1"/>
    </xf>
    <xf numFmtId="0" fontId="84" fillId="27" borderId="23">
      <alignment horizontal="left" vertical="top" wrapText="1"/>
    </xf>
    <xf numFmtId="0" fontId="84" fillId="27" borderId="22">
      <alignment horizontal="left" vertical="top"/>
    </xf>
    <xf numFmtId="37" fontId="86" fillId="0" borderId="0"/>
    <xf numFmtId="0" fontId="87" fillId="0" borderId="24"/>
    <xf numFmtId="0" fontId="88" fillId="0" borderId="0"/>
    <xf numFmtId="0" fontId="64" fillId="19" borderId="0">
      <alignment horizontal="center"/>
    </xf>
    <xf numFmtId="0" fontId="89" fillId="19" borderId="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21" fillId="0" borderId="25" applyNumberFormat="0" applyFont="0" applyFill="0" applyAlignment="0" applyProtection="0"/>
    <xf numFmtId="0" fontId="90" fillId="0" borderId="0"/>
    <xf numFmtId="41" fontId="91" fillId="0" borderId="0" applyFont="0" applyFill="0" applyBorder="0" applyAlignment="0" applyProtection="0"/>
    <xf numFmtId="0" fontId="92" fillId="0" borderId="0"/>
    <xf numFmtId="164" fontId="22" fillId="0" borderId="0" applyFont="0" applyFill="0" applyBorder="0" applyAlignment="0" applyProtection="0"/>
    <xf numFmtId="0" fontId="17" fillId="0" borderId="0"/>
    <xf numFmtId="9" fontId="17" fillId="0" borderId="0" applyFont="0" applyFill="0" applyBorder="0" applyAlignment="0" applyProtection="0"/>
    <xf numFmtId="0" fontId="94" fillId="0" borderId="0"/>
    <xf numFmtId="185" fontId="94" fillId="0" borderId="0"/>
    <xf numFmtId="0" fontId="95" fillId="0" borderId="0"/>
    <xf numFmtId="0" fontId="96" fillId="0" borderId="0"/>
    <xf numFmtId="0" fontId="96" fillId="0" borderId="0">
      <alignment horizontal="left"/>
    </xf>
    <xf numFmtId="0" fontId="17" fillId="0" borderId="0"/>
    <xf numFmtId="9" fontId="17" fillId="0" borderId="0" applyFont="0" applyFill="0" applyBorder="0" applyAlignment="0" applyProtection="0"/>
    <xf numFmtId="0" fontId="95" fillId="0" borderId="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xf numFmtId="0" fontId="100" fillId="0" borderId="0" applyNumberFormat="0" applyFill="0" applyBorder="0" applyAlignment="0" applyProtection="0"/>
    <xf numFmtId="0" fontId="13"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164" fontId="24"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0" fontId="2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11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67"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848">
    <xf numFmtId="0" fontId="0" fillId="0" borderId="0" xfId="0"/>
    <xf numFmtId="0" fontId="23" fillId="0" borderId="0" xfId="0" applyFont="1" applyFill="1"/>
    <xf numFmtId="0" fontId="19" fillId="0" borderId="0" xfId="0" applyFont="1" applyFill="1" applyAlignment="1">
      <alignment horizontal="left" vertical="center"/>
    </xf>
    <xf numFmtId="0" fontId="23" fillId="0" borderId="0" xfId="0" applyFont="1" applyFill="1" applyAlignment="1">
      <alignment horizontal="left"/>
    </xf>
    <xf numFmtId="0" fontId="93" fillId="0" borderId="0" xfId="0" applyFont="1" applyFill="1" applyAlignment="1">
      <alignment horizontal="left" vertical="center"/>
    </xf>
    <xf numFmtId="0" fontId="0" fillId="0" borderId="0" xfId="0"/>
    <xf numFmtId="0" fontId="19" fillId="0" borderId="0" xfId="0" applyFont="1" applyAlignment="1">
      <alignment horizontal="left" vertical="center"/>
    </xf>
    <xf numFmtId="0" fontId="103" fillId="0" borderId="0" xfId="0" applyFont="1"/>
    <xf numFmtId="0" fontId="102" fillId="0" borderId="32" xfId="0" applyFont="1" applyBorder="1" applyAlignment="1">
      <alignment horizontal="center" vertical="center" wrapText="1"/>
    </xf>
    <xf numFmtId="0" fontId="102" fillId="0" borderId="29" xfId="0" applyFont="1" applyBorder="1" applyAlignment="1">
      <alignment horizontal="center" vertical="center" wrapText="1"/>
    </xf>
    <xf numFmtId="186" fontId="104" fillId="0" borderId="33" xfId="0" applyNumberFormat="1" applyFont="1" applyBorder="1" applyAlignment="1">
      <alignment horizontal="center" vertical="center" wrapText="1"/>
    </xf>
    <xf numFmtId="186" fontId="103" fillId="0" borderId="0" xfId="0" applyNumberFormat="1" applyFont="1"/>
    <xf numFmtId="0" fontId="102" fillId="0" borderId="34" xfId="0" applyFont="1" applyBorder="1" applyAlignment="1">
      <alignment horizontal="center" vertical="center" wrapText="1"/>
    </xf>
    <xf numFmtId="0" fontId="102" fillId="0" borderId="31" xfId="0" applyFont="1" applyBorder="1" applyAlignment="1">
      <alignment horizontal="center" vertical="center" wrapText="1"/>
    </xf>
    <xf numFmtId="0" fontId="102" fillId="29" borderId="34" xfId="0" applyFont="1" applyFill="1" applyBorder="1" applyAlignment="1">
      <alignment horizontal="center" vertical="center" wrapText="1"/>
    </xf>
    <xf numFmtId="186" fontId="0" fillId="29" borderId="32" xfId="0" applyNumberFormat="1" applyFont="1" applyFill="1" applyBorder="1" applyAlignment="1">
      <alignment vertical="center" wrapText="1"/>
    </xf>
    <xf numFmtId="186" fontId="104" fillId="29" borderId="32" xfId="0" applyNumberFormat="1" applyFont="1" applyFill="1" applyBorder="1" applyAlignment="1">
      <alignment horizontal="center" vertical="center" wrapText="1"/>
    </xf>
    <xf numFmtId="0" fontId="105" fillId="0" borderId="0" xfId="0" applyFont="1"/>
    <xf numFmtId="0" fontId="106" fillId="0" borderId="0" xfId="0" applyFont="1"/>
    <xf numFmtId="0" fontId="19" fillId="0" borderId="0" xfId="361" applyFont="1" applyAlignment="1">
      <alignment horizontal="left"/>
    </xf>
    <xf numFmtId="0" fontId="20" fillId="0" borderId="0" xfId="361" applyFont="1" applyAlignment="1">
      <alignment horizontal="left"/>
    </xf>
    <xf numFmtId="0" fontId="18" fillId="0" borderId="0" xfId="361"/>
    <xf numFmtId="0" fontId="107" fillId="0" borderId="0" xfId="361" applyFont="1" applyBorder="1"/>
    <xf numFmtId="0" fontId="108" fillId="0" borderId="35" xfId="361" applyFont="1" applyBorder="1" applyAlignment="1">
      <alignment horizontal="center" vertical="center" wrapText="1"/>
    </xf>
    <xf numFmtId="0" fontId="25" fillId="0" borderId="36" xfId="361" applyFont="1" applyBorder="1" applyAlignment="1">
      <alignment horizontal="center" vertical="center" wrapText="1"/>
    </xf>
    <xf numFmtId="175" fontId="25" fillId="0" borderId="36" xfId="361" applyNumberFormat="1" applyFont="1" applyFill="1" applyBorder="1" applyAlignment="1">
      <alignment horizontal="center" vertical="center" wrapText="1"/>
    </xf>
    <xf numFmtId="1" fontId="25" fillId="0" borderId="36" xfId="361" applyNumberFormat="1" applyFont="1" applyFill="1" applyBorder="1" applyAlignment="1">
      <alignment horizontal="center" vertical="center" wrapText="1"/>
    </xf>
    <xf numFmtId="186" fontId="25" fillId="0" borderId="36" xfId="362" applyNumberFormat="1" applyFont="1" applyBorder="1" applyAlignment="1">
      <alignment horizontal="center" vertical="center" wrapText="1"/>
    </xf>
    <xf numFmtId="0" fontId="25" fillId="0" borderId="37" xfId="361" applyFont="1" applyFill="1" applyBorder="1" applyAlignment="1">
      <alignment horizontal="center" vertical="center" wrapText="1"/>
    </xf>
    <xf numFmtId="0" fontId="108" fillId="0" borderId="37" xfId="361" applyFont="1" applyFill="1" applyBorder="1" applyAlignment="1">
      <alignment horizontal="center" vertical="center" wrapText="1"/>
    </xf>
    <xf numFmtId="175" fontId="108" fillId="0" borderId="36" xfId="361" applyNumberFormat="1" applyFont="1" applyFill="1" applyBorder="1" applyAlignment="1">
      <alignment horizontal="center" vertical="center" wrapText="1"/>
    </xf>
    <xf numFmtId="0" fontId="25" fillId="0" borderId="38" xfId="361" applyFont="1" applyFill="1" applyBorder="1" applyAlignment="1">
      <alignment horizontal="center" vertical="center" wrapText="1"/>
    </xf>
    <xf numFmtId="0" fontId="108" fillId="0" borderId="38" xfId="361" applyFont="1" applyFill="1" applyBorder="1" applyAlignment="1">
      <alignment horizontal="center" vertical="center" wrapText="1"/>
    </xf>
    <xf numFmtId="0" fontId="108" fillId="0" borderId="39" xfId="361" applyFont="1" applyFill="1" applyBorder="1" applyAlignment="1">
      <alignment horizontal="center" vertical="center" wrapText="1"/>
    </xf>
    <xf numFmtId="175" fontId="108" fillId="0" borderId="39" xfId="361" applyNumberFormat="1" applyFont="1" applyBorder="1" applyAlignment="1">
      <alignment horizontal="center" vertical="center" wrapText="1"/>
    </xf>
    <xf numFmtId="0" fontId="109" fillId="0" borderId="0" xfId="361" applyFont="1" applyFill="1" applyBorder="1" applyAlignment="1">
      <alignment horizontal="center" vertical="center" wrapText="1"/>
    </xf>
    <xf numFmtId="175" fontId="110" fillId="0" borderId="0" xfId="361" applyNumberFormat="1" applyFont="1" applyFill="1" applyBorder="1" applyAlignment="1">
      <alignment horizontal="center" vertical="center" wrapText="1"/>
    </xf>
    <xf numFmtId="0" fontId="23" fillId="0" borderId="0" xfId="361" applyFont="1" applyBorder="1" applyAlignment="1">
      <alignment horizontal="center" vertical="center" wrapText="1"/>
    </xf>
    <xf numFmtId="175" fontId="108" fillId="0" borderId="35" xfId="361" applyNumberFormat="1" applyFont="1" applyFill="1" applyBorder="1" applyAlignment="1">
      <alignment horizontal="center" vertical="center" wrapText="1"/>
    </xf>
    <xf numFmtId="0" fontId="23" fillId="0" borderId="35" xfId="361" applyFont="1" applyBorder="1" applyAlignment="1">
      <alignment horizontal="center" vertical="center" wrapText="1"/>
    </xf>
    <xf numFmtId="186" fontId="25" fillId="0" borderId="35" xfId="362" applyNumberFormat="1" applyFont="1" applyBorder="1" applyAlignment="1">
      <alignment horizontal="center" vertical="center" wrapText="1"/>
    </xf>
    <xf numFmtId="0" fontId="107" fillId="0" borderId="0" xfId="361" applyFont="1" applyFill="1" applyBorder="1" applyAlignment="1">
      <alignment horizontal="center" vertical="center" wrapText="1"/>
    </xf>
    <xf numFmtId="175" fontId="107" fillId="0" borderId="0" xfId="361" applyNumberFormat="1" applyFont="1" applyFill="1" applyBorder="1"/>
    <xf numFmtId="186" fontId="0" fillId="0" borderId="0" xfId="362" applyNumberFormat="1" applyFont="1"/>
    <xf numFmtId="0" fontId="108" fillId="0" borderId="35" xfId="361" applyFont="1" applyFill="1" applyBorder="1" applyAlignment="1">
      <alignment horizontal="center" vertical="center" wrapText="1"/>
    </xf>
    <xf numFmtId="175" fontId="108" fillId="0" borderId="35" xfId="361" applyNumberFormat="1" applyFont="1" applyBorder="1" applyAlignment="1">
      <alignment horizontal="center" vertical="center" wrapText="1"/>
    </xf>
    <xf numFmtId="0" fontId="23" fillId="0" borderId="36" xfId="361" applyFont="1" applyFill="1" applyBorder="1" applyAlignment="1">
      <alignment horizontal="center" vertical="center" wrapText="1"/>
    </xf>
    <xf numFmtId="175" fontId="23" fillId="0" borderId="36" xfId="361" applyNumberFormat="1" applyFont="1" applyFill="1" applyBorder="1" applyAlignment="1">
      <alignment horizontal="center" vertical="center" wrapText="1"/>
    </xf>
    <xf numFmtId="0" fontId="23" fillId="0" borderId="38" xfId="361" applyFont="1" applyFill="1" applyBorder="1" applyAlignment="1">
      <alignment horizontal="center" vertical="center" wrapText="1"/>
    </xf>
    <xf numFmtId="175" fontId="23" fillId="0" borderId="37" xfId="361" applyNumberFormat="1" applyFont="1" applyFill="1" applyBorder="1" applyAlignment="1">
      <alignment horizontal="center" vertical="center" wrapText="1"/>
    </xf>
    <xf numFmtId="0" fontId="23" fillId="0" borderId="37" xfId="361" applyFont="1" applyFill="1" applyBorder="1" applyAlignment="1">
      <alignment horizontal="center" vertical="center" wrapText="1"/>
    </xf>
    <xf numFmtId="175" fontId="23" fillId="0" borderId="30" xfId="361" applyNumberFormat="1" applyFont="1" applyFill="1" applyBorder="1" applyAlignment="1">
      <alignment horizontal="center" vertical="center" wrapText="1"/>
    </xf>
    <xf numFmtId="175" fontId="108" fillId="0" borderId="39" xfId="361" applyNumberFormat="1" applyFont="1" applyFill="1" applyBorder="1" applyAlignment="1">
      <alignment horizontal="center" vertical="center" wrapText="1"/>
    </xf>
    <xf numFmtId="0" fontId="102" fillId="0" borderId="28" xfId="0" applyFont="1" applyBorder="1" applyAlignment="1">
      <alignment horizontal="center" vertical="center" wrapText="1"/>
    </xf>
    <xf numFmtId="0" fontId="19" fillId="0" borderId="0" xfId="0" applyFont="1"/>
    <xf numFmtId="0" fontId="102" fillId="0" borderId="27" xfId="0" applyFont="1" applyBorder="1" applyAlignment="1">
      <alignment horizontal="center" vertical="center" wrapText="1"/>
    </xf>
    <xf numFmtId="0" fontId="111" fillId="0" borderId="0" xfId="378" applyFont="1"/>
    <xf numFmtId="0" fontId="20" fillId="0" borderId="0" xfId="378" applyFont="1" applyAlignment="1">
      <alignment wrapText="1"/>
    </xf>
    <xf numFmtId="0" fontId="20" fillId="0" borderId="0" xfId="378" applyFont="1"/>
    <xf numFmtId="9" fontId="20" fillId="0" borderId="0" xfId="378" applyNumberFormat="1" applyFont="1"/>
    <xf numFmtId="0" fontId="106" fillId="0" borderId="0" xfId="378" applyFont="1"/>
    <xf numFmtId="0" fontId="111" fillId="0" borderId="35" xfId="378" applyFont="1" applyBorder="1" applyAlignment="1">
      <alignment wrapText="1"/>
    </xf>
    <xf numFmtId="0" fontId="111" fillId="0" borderId="40" xfId="378" applyFont="1" applyBorder="1"/>
    <xf numFmtId="0" fontId="111" fillId="0" borderId="41" xfId="378" applyFont="1" applyBorder="1"/>
    <xf numFmtId="0" fontId="111" fillId="0" borderId="42" xfId="378" applyFont="1" applyBorder="1"/>
    <xf numFmtId="0" fontId="111" fillId="0" borderId="43" xfId="378" applyFont="1" applyBorder="1"/>
    <xf numFmtId="0" fontId="111" fillId="0" borderId="44" xfId="378" applyFont="1" applyBorder="1" applyAlignment="1">
      <alignment wrapText="1"/>
    </xf>
    <xf numFmtId="9" fontId="20" fillId="0" borderId="45" xfId="379" applyNumberFormat="1" applyFont="1" applyBorder="1" applyAlignment="1">
      <alignment wrapText="1"/>
    </xf>
    <xf numFmtId="9" fontId="20" fillId="0" borderId="46" xfId="379" applyNumberFormat="1" applyFont="1" applyBorder="1" applyAlignment="1">
      <alignment wrapText="1"/>
    </xf>
    <xf numFmtId="9" fontId="20" fillId="0" borderId="47" xfId="379" applyNumberFormat="1" applyFont="1" applyBorder="1" applyAlignment="1">
      <alignment wrapText="1"/>
    </xf>
    <xf numFmtId="9" fontId="20" fillId="0" borderId="48" xfId="379" applyNumberFormat="1" applyFont="1" applyBorder="1" applyAlignment="1">
      <alignment wrapText="1"/>
    </xf>
    <xf numFmtId="187" fontId="106" fillId="0" borderId="0" xfId="380" applyNumberFormat="1" applyFont="1"/>
    <xf numFmtId="0" fontId="111" fillId="0" borderId="37" xfId="378" applyFont="1" applyBorder="1" applyAlignment="1">
      <alignment wrapText="1"/>
    </xf>
    <xf numFmtId="9" fontId="20" fillId="0" borderId="49" xfId="379" applyNumberFormat="1" applyFont="1" applyBorder="1" applyAlignment="1">
      <alignment wrapText="1"/>
    </xf>
    <xf numFmtId="9" fontId="20" fillId="0" borderId="50" xfId="379" applyNumberFormat="1" applyFont="1" applyBorder="1" applyAlignment="1">
      <alignment wrapText="1"/>
    </xf>
    <xf numFmtId="9" fontId="20" fillId="0" borderId="51" xfId="379" applyNumberFormat="1" applyFont="1" applyBorder="1" applyAlignment="1">
      <alignment wrapText="1"/>
    </xf>
    <xf numFmtId="9" fontId="20" fillId="0" borderId="52" xfId="379" applyNumberFormat="1" applyFont="1" applyBorder="1" applyAlignment="1">
      <alignment wrapText="1"/>
    </xf>
    <xf numFmtId="9" fontId="20" fillId="0" borderId="49" xfId="379" applyNumberFormat="1" applyFont="1" applyBorder="1" applyAlignment="1">
      <alignment vertical="center" wrapText="1"/>
    </xf>
    <xf numFmtId="9" fontId="20" fillId="0" borderId="50" xfId="379" applyNumberFormat="1" applyFont="1" applyBorder="1" applyAlignment="1">
      <alignment vertical="center" wrapText="1"/>
    </xf>
    <xf numFmtId="9" fontId="20" fillId="0" borderId="51" xfId="379" applyNumberFormat="1" applyFont="1" applyBorder="1" applyAlignment="1">
      <alignment vertical="center" wrapText="1"/>
    </xf>
    <xf numFmtId="9" fontId="20" fillId="0" borderId="52" xfId="379" applyNumberFormat="1" applyFont="1" applyBorder="1" applyAlignment="1">
      <alignment vertical="center" wrapText="1"/>
    </xf>
    <xf numFmtId="0" fontId="111" fillId="0" borderId="53" xfId="378" applyFont="1" applyBorder="1" applyAlignment="1">
      <alignment wrapText="1"/>
    </xf>
    <xf numFmtId="9" fontId="20" fillId="0" borderId="54" xfId="379" applyNumberFormat="1" applyFont="1" applyBorder="1" applyAlignment="1">
      <alignment wrapText="1"/>
    </xf>
    <xf numFmtId="9" fontId="20" fillId="0" borderId="55" xfId="379" applyNumberFormat="1" applyFont="1" applyBorder="1" applyAlignment="1">
      <alignment wrapText="1"/>
    </xf>
    <xf numFmtId="9" fontId="20" fillId="0" borderId="56" xfId="379" applyNumberFormat="1" applyFont="1" applyBorder="1" applyAlignment="1">
      <alignment wrapText="1"/>
    </xf>
    <xf numFmtId="9" fontId="20" fillId="0" borderId="57" xfId="379" applyNumberFormat="1" applyFont="1" applyBorder="1" applyAlignment="1">
      <alignment wrapText="1"/>
    </xf>
    <xf numFmtId="0" fontId="106" fillId="0" borderId="0" xfId="378" applyFont="1" applyAlignment="1">
      <alignment wrapText="1"/>
    </xf>
    <xf numFmtId="0" fontId="20" fillId="2" borderId="0" xfId="378" applyFont="1" applyFill="1" applyBorder="1"/>
    <xf numFmtId="0" fontId="111" fillId="2" borderId="35" xfId="378" applyFont="1" applyFill="1" applyBorder="1" applyAlignment="1">
      <alignment horizontal="center"/>
    </xf>
    <xf numFmtId="1" fontId="111" fillId="2" borderId="58" xfId="378" applyNumberFormat="1" applyFont="1" applyFill="1" applyBorder="1" applyAlignment="1">
      <alignment horizontal="center"/>
    </xf>
    <xf numFmtId="1" fontId="111" fillId="2" borderId="59" xfId="378" applyNumberFormat="1" applyFont="1" applyFill="1" applyBorder="1" applyAlignment="1">
      <alignment horizontal="center"/>
    </xf>
    <xf numFmtId="1" fontId="111" fillId="2" borderId="60" xfId="378" applyNumberFormat="1" applyFont="1" applyFill="1" applyBorder="1" applyAlignment="1">
      <alignment horizontal="center"/>
    </xf>
    <xf numFmtId="1" fontId="111" fillId="2" borderId="61" xfId="378" applyNumberFormat="1" applyFont="1" applyFill="1" applyBorder="1" applyAlignment="1">
      <alignment horizontal="center"/>
    </xf>
    <xf numFmtId="0" fontId="20" fillId="2" borderId="36" xfId="378" applyFont="1" applyFill="1" applyBorder="1"/>
    <xf numFmtId="186" fontId="20" fillId="2" borderId="62" xfId="379" applyNumberFormat="1" applyFont="1" applyFill="1" applyBorder="1"/>
    <xf numFmtId="186" fontId="20" fillId="2" borderId="63" xfId="379" applyNumberFormat="1" applyFont="1" applyFill="1" applyBorder="1"/>
    <xf numFmtId="186" fontId="20" fillId="2" borderId="64" xfId="379" applyNumberFormat="1" applyFont="1" applyFill="1" applyBorder="1"/>
    <xf numFmtId="0" fontId="20" fillId="2" borderId="37" xfId="378" applyFont="1" applyFill="1" applyBorder="1"/>
    <xf numFmtId="186" fontId="20" fillId="2" borderId="65" xfId="379" applyNumberFormat="1" applyFont="1" applyFill="1" applyBorder="1"/>
    <xf numFmtId="186" fontId="20" fillId="2" borderId="66" xfId="379" applyNumberFormat="1" applyFont="1" applyFill="1" applyBorder="1"/>
    <xf numFmtId="186" fontId="20" fillId="2" borderId="67" xfId="379" applyNumberFormat="1" applyFont="1" applyFill="1" applyBorder="1"/>
    <xf numFmtId="0" fontId="20" fillId="2" borderId="38" xfId="378" applyFont="1" applyFill="1" applyBorder="1"/>
    <xf numFmtId="186" fontId="20" fillId="2" borderId="68" xfId="379" applyNumberFormat="1" applyFont="1" applyFill="1" applyBorder="1"/>
    <xf numFmtId="186" fontId="20" fillId="2" borderId="69" xfId="379" applyNumberFormat="1" applyFont="1" applyFill="1" applyBorder="1"/>
    <xf numFmtId="186" fontId="20" fillId="2" borderId="70" xfId="379" applyNumberFormat="1" applyFont="1" applyFill="1" applyBorder="1"/>
    <xf numFmtId="0" fontId="20" fillId="2" borderId="53" xfId="378" applyFont="1" applyFill="1" applyBorder="1"/>
    <xf numFmtId="186" fontId="20" fillId="2" borderId="71" xfId="379" applyNumberFormat="1" applyFont="1" applyFill="1" applyBorder="1"/>
    <xf numFmtId="186" fontId="20" fillId="2" borderId="72" xfId="379" applyNumberFormat="1" applyFont="1" applyFill="1" applyBorder="1"/>
    <xf numFmtId="186" fontId="20" fillId="2" borderId="73" xfId="379" applyNumberFormat="1" applyFont="1" applyFill="1" applyBorder="1"/>
    <xf numFmtId="0" fontId="19" fillId="0" borderId="0" xfId="378" applyFont="1"/>
    <xf numFmtId="0" fontId="20" fillId="0" borderId="0" xfId="378" applyFont="1" applyFill="1"/>
    <xf numFmtId="0" fontId="23" fillId="0" borderId="0" xfId="378" applyFont="1" applyAlignment="1">
      <alignment wrapText="1"/>
    </xf>
    <xf numFmtId="0" fontId="108" fillId="0" borderId="28" xfId="378" applyFont="1" applyBorder="1" applyAlignment="1">
      <alignment horizontal="center" wrapText="1"/>
    </xf>
    <xf numFmtId="0" fontId="25" fillId="0" borderId="28" xfId="378" applyFont="1" applyBorder="1" applyAlignment="1">
      <alignment horizontal="center" wrapText="1"/>
    </xf>
    <xf numFmtId="0" fontId="108" fillId="0" borderId="44" xfId="378" applyFont="1" applyBorder="1" applyAlignment="1">
      <alignment horizontal="right" wrapText="1"/>
    </xf>
    <xf numFmtId="9" fontId="23" fillId="0" borderId="28" xfId="379" applyNumberFormat="1" applyFont="1" applyFill="1" applyBorder="1" applyAlignment="1">
      <alignment horizontal="center" wrapText="1"/>
    </xf>
    <xf numFmtId="186" fontId="23" fillId="0" borderId="28" xfId="379" applyNumberFormat="1" applyFont="1" applyFill="1" applyBorder="1" applyAlignment="1">
      <alignment horizontal="center" wrapText="1"/>
    </xf>
    <xf numFmtId="43" fontId="23" fillId="0" borderId="28" xfId="380" applyFont="1" applyFill="1" applyBorder="1" applyAlignment="1">
      <alignment horizontal="center" wrapText="1"/>
    </xf>
    <xf numFmtId="9" fontId="106" fillId="0" borderId="0" xfId="378" applyNumberFormat="1" applyFont="1"/>
    <xf numFmtId="0" fontId="112" fillId="0" borderId="0" xfId="378" applyFont="1"/>
    <xf numFmtId="0" fontId="108" fillId="0" borderId="74" xfId="378" applyFont="1" applyBorder="1" applyAlignment="1">
      <alignment horizontal="right" wrapText="1"/>
    </xf>
    <xf numFmtId="9" fontId="23" fillId="0" borderId="75" xfId="379" applyNumberFormat="1" applyFont="1" applyFill="1" applyBorder="1" applyAlignment="1">
      <alignment horizontal="center" wrapText="1"/>
    </xf>
    <xf numFmtId="186" fontId="23" fillId="0" borderId="75" xfId="379" applyNumberFormat="1" applyFont="1" applyFill="1" applyBorder="1" applyAlignment="1">
      <alignment horizontal="center" wrapText="1"/>
    </xf>
    <xf numFmtId="43" fontId="23" fillId="0" borderId="75" xfId="380" applyFont="1" applyFill="1" applyBorder="1" applyAlignment="1">
      <alignment horizontal="center" wrapText="1"/>
    </xf>
    <xf numFmtId="0" fontId="108" fillId="0" borderId="53" xfId="378" applyFont="1" applyBorder="1" applyAlignment="1">
      <alignment horizontal="right" wrapText="1"/>
    </xf>
    <xf numFmtId="9" fontId="23" fillId="0" borderId="76" xfId="379" applyNumberFormat="1" applyFont="1" applyFill="1" applyBorder="1" applyAlignment="1">
      <alignment horizontal="center" wrapText="1"/>
    </xf>
    <xf numFmtId="186" fontId="23" fillId="0" borderId="76" xfId="379" applyNumberFormat="1" applyFont="1" applyFill="1" applyBorder="1" applyAlignment="1">
      <alignment horizontal="center" wrapText="1"/>
    </xf>
    <xf numFmtId="43" fontId="23" fillId="0" borderId="76" xfId="380" applyFont="1" applyFill="1" applyBorder="1" applyAlignment="1">
      <alignment horizontal="center" wrapText="1"/>
    </xf>
    <xf numFmtId="186" fontId="106" fillId="0" borderId="0" xfId="378" applyNumberFormat="1" applyFont="1"/>
    <xf numFmtId="188" fontId="23" fillId="0" borderId="77" xfId="380" applyNumberFormat="1" applyFont="1" applyFill="1" applyBorder="1" applyAlignment="1">
      <alignment horizontal="center" vertical="center" wrapText="1"/>
    </xf>
    <xf numFmtId="0" fontId="25" fillId="0" borderId="0" xfId="0" applyFont="1" applyAlignment="1">
      <alignment horizontal="justify" vertical="center"/>
    </xf>
    <xf numFmtId="0" fontId="100" fillId="0" borderId="0" xfId="332"/>
    <xf numFmtId="0" fontId="19" fillId="0" borderId="0" xfId="382" applyFont="1"/>
    <xf numFmtId="0" fontId="106" fillId="0" borderId="0" xfId="382" applyFont="1"/>
    <xf numFmtId="0" fontId="115" fillId="0" borderId="0" xfId="382" applyFont="1"/>
    <xf numFmtId="0" fontId="2" fillId="0" borderId="0" xfId="382"/>
    <xf numFmtId="0" fontId="2" fillId="0" borderId="0" xfId="382" applyAlignment="1">
      <alignment horizontal="center"/>
    </xf>
    <xf numFmtId="186" fontId="2" fillId="0" borderId="0" xfId="382" applyNumberFormat="1"/>
    <xf numFmtId="0" fontId="116" fillId="0" borderId="0" xfId="382" applyFont="1"/>
    <xf numFmtId="0" fontId="108" fillId="0" borderId="79" xfId="382" applyFont="1" applyBorder="1" applyAlignment="1">
      <alignment horizontal="center"/>
    </xf>
    <xf numFmtId="0" fontId="108" fillId="0" borderId="80" xfId="382" applyFont="1" applyBorder="1" applyAlignment="1">
      <alignment horizontal="center"/>
    </xf>
    <xf numFmtId="0" fontId="108" fillId="0" borderId="81" xfId="382" applyFont="1" applyBorder="1" applyAlignment="1">
      <alignment horizontal="center"/>
    </xf>
    <xf numFmtId="0" fontId="23" fillId="0" borderId="83" xfId="382" applyFont="1" applyBorder="1" applyAlignment="1">
      <alignment horizontal="center"/>
    </xf>
    <xf numFmtId="186" fontId="36" fillId="0" borderId="82" xfId="383" applyNumberFormat="1" applyFont="1" applyBorder="1" applyAlignment="1">
      <alignment horizontal="center"/>
    </xf>
    <xf numFmtId="186" fontId="36" fillId="0" borderId="84" xfId="383" applyNumberFormat="1" applyFont="1" applyBorder="1" applyAlignment="1">
      <alignment horizontal="center"/>
    </xf>
    <xf numFmtId="10" fontId="36" fillId="0" borderId="84" xfId="383" applyNumberFormat="1" applyFont="1" applyBorder="1" applyAlignment="1">
      <alignment horizontal="center"/>
    </xf>
    <xf numFmtId="186" fontId="36" fillId="0" borderId="85" xfId="383" applyNumberFormat="1" applyFont="1" applyBorder="1" applyAlignment="1">
      <alignment horizontal="center"/>
    </xf>
    <xf numFmtId="186" fontId="23" fillId="0" borderId="87" xfId="382" applyNumberFormat="1" applyFont="1" applyBorder="1" applyAlignment="1">
      <alignment horizontal="center"/>
    </xf>
    <xf numFmtId="186" fontId="36" fillId="0" borderId="86" xfId="383" applyNumberFormat="1" applyFont="1" applyBorder="1" applyAlignment="1">
      <alignment horizontal="center"/>
    </xf>
    <xf numFmtId="186" fontId="36" fillId="0" borderId="88" xfId="383" applyNumberFormat="1" applyFont="1" applyBorder="1" applyAlignment="1">
      <alignment horizontal="center"/>
    </xf>
    <xf numFmtId="10" fontId="36" fillId="0" borderId="88" xfId="383" applyNumberFormat="1" applyFont="1" applyBorder="1" applyAlignment="1">
      <alignment horizontal="center"/>
    </xf>
    <xf numFmtId="186" fontId="36" fillId="0" borderId="89" xfId="383" applyNumberFormat="1" applyFont="1" applyBorder="1" applyAlignment="1">
      <alignment horizontal="center"/>
    </xf>
    <xf numFmtId="186" fontId="36" fillId="0" borderId="87" xfId="383" applyNumberFormat="1" applyFont="1" applyBorder="1" applyAlignment="1">
      <alignment horizontal="center"/>
    </xf>
    <xf numFmtId="9" fontId="23" fillId="0" borderId="91" xfId="382" applyNumberFormat="1" applyFont="1" applyBorder="1" applyAlignment="1">
      <alignment horizontal="center"/>
    </xf>
    <xf numFmtId="186" fontId="36" fillId="0" borderId="90" xfId="383" applyNumberFormat="1" applyFont="1" applyBorder="1" applyAlignment="1">
      <alignment horizontal="center"/>
    </xf>
    <xf numFmtId="186" fontId="36" fillId="0" borderId="92" xfId="383" applyNumberFormat="1" applyFont="1" applyBorder="1" applyAlignment="1">
      <alignment horizontal="center"/>
    </xf>
    <xf numFmtId="10" fontId="36" fillId="0" borderId="92" xfId="383" applyNumberFormat="1" applyFont="1" applyBorder="1" applyAlignment="1">
      <alignment horizontal="center"/>
    </xf>
    <xf numFmtId="186" fontId="36" fillId="0" borderId="93" xfId="383" applyNumberFormat="1" applyFont="1" applyBorder="1" applyAlignment="1">
      <alignment horizontal="center"/>
    </xf>
    <xf numFmtId="186" fontId="36" fillId="0" borderId="91" xfId="383" applyNumberFormat="1" applyFont="1" applyBorder="1" applyAlignment="1">
      <alignment horizontal="center"/>
    </xf>
    <xf numFmtId="0" fontId="106" fillId="0" borderId="0" xfId="382" applyFont="1" applyBorder="1" applyAlignment="1">
      <alignment horizontal="center" vertical="center" wrapText="1"/>
    </xf>
    <xf numFmtId="0" fontId="106" fillId="0" borderId="0" xfId="382" applyFont="1" applyBorder="1"/>
    <xf numFmtId="186" fontId="106" fillId="0" borderId="0" xfId="383" applyNumberFormat="1" applyFont="1" applyBorder="1"/>
    <xf numFmtId="186" fontId="106" fillId="0" borderId="0" xfId="382" applyNumberFormat="1" applyFont="1"/>
    <xf numFmtId="187" fontId="106" fillId="0" borderId="0" xfId="384" applyNumberFormat="1" applyFont="1"/>
    <xf numFmtId="186" fontId="106" fillId="0" borderId="0" xfId="383" applyNumberFormat="1" applyFont="1"/>
    <xf numFmtId="0" fontId="117" fillId="0" borderId="0" xfId="382" applyFont="1"/>
    <xf numFmtId="10" fontId="117" fillId="0" borderId="0" xfId="382" applyNumberFormat="1" applyFont="1"/>
    <xf numFmtId="10" fontId="106" fillId="0" borderId="0" xfId="382" applyNumberFormat="1" applyFont="1"/>
    <xf numFmtId="186" fontId="36" fillId="0" borderId="0" xfId="383" applyNumberFormat="1" applyFont="1" applyAlignment="1">
      <alignment horizontal="center"/>
    </xf>
    <xf numFmtId="0" fontId="108" fillId="0" borderId="0" xfId="382" applyFont="1" applyBorder="1" applyAlignment="1">
      <alignment horizontal="center"/>
    </xf>
    <xf numFmtId="186" fontId="36" fillId="0" borderId="0" xfId="383" applyNumberFormat="1" applyFont="1" applyBorder="1" applyAlignment="1">
      <alignment horizontal="center"/>
    </xf>
    <xf numFmtId="0" fontId="118" fillId="0" borderId="79" xfId="382" applyFont="1" applyBorder="1" applyAlignment="1">
      <alignment horizontal="center"/>
    </xf>
    <xf numFmtId="0" fontId="118" fillId="0" borderId="81" xfId="382" applyFont="1" applyBorder="1" applyAlignment="1">
      <alignment horizontal="center"/>
    </xf>
    <xf numFmtId="0" fontId="107" fillId="0" borderId="83" xfId="382" applyFont="1" applyBorder="1" applyAlignment="1">
      <alignment horizontal="center"/>
    </xf>
    <xf numFmtId="186" fontId="107" fillId="0" borderId="87" xfId="382" applyNumberFormat="1" applyFont="1" applyBorder="1" applyAlignment="1">
      <alignment horizontal="center"/>
    </xf>
    <xf numFmtId="9" fontId="107" fillId="0" borderId="91" xfId="382" applyNumberFormat="1" applyFont="1" applyBorder="1" applyAlignment="1">
      <alignment horizontal="center"/>
    </xf>
    <xf numFmtId="2" fontId="36" fillId="0" borderId="84" xfId="383" applyNumberFormat="1" applyFont="1" applyBorder="1" applyAlignment="1">
      <alignment horizontal="center"/>
    </xf>
    <xf numFmtId="175" fontId="36" fillId="0" borderId="84" xfId="383" applyNumberFormat="1" applyFont="1" applyBorder="1" applyAlignment="1">
      <alignment horizontal="center"/>
    </xf>
    <xf numFmtId="175" fontId="36" fillId="0" borderId="84" xfId="384" applyNumberFormat="1" applyFont="1" applyBorder="1" applyAlignment="1">
      <alignment horizontal="center"/>
    </xf>
    <xf numFmtId="187" fontId="36" fillId="0" borderId="84" xfId="384" applyNumberFormat="1" applyFont="1" applyBorder="1" applyAlignment="1">
      <alignment horizontal="center"/>
    </xf>
    <xf numFmtId="187" fontId="36" fillId="0" borderId="85" xfId="384" applyNumberFormat="1" applyFont="1" applyBorder="1" applyAlignment="1">
      <alignment horizontal="center"/>
    </xf>
    <xf numFmtId="187" fontId="36" fillId="0" borderId="83" xfId="384" applyNumberFormat="1" applyFont="1" applyBorder="1" applyAlignment="1">
      <alignment horizontal="center"/>
    </xf>
    <xf numFmtId="187" fontId="36" fillId="0" borderId="88" xfId="384" applyNumberFormat="1" applyFont="1" applyBorder="1" applyAlignment="1">
      <alignment horizontal="center"/>
    </xf>
    <xf numFmtId="175" fontId="36" fillId="0" borderId="88" xfId="383" applyNumberFormat="1" applyFont="1" applyBorder="1" applyAlignment="1">
      <alignment horizontal="center"/>
    </xf>
    <xf numFmtId="175" fontId="36" fillId="0" borderId="89" xfId="383" applyNumberFormat="1" applyFont="1" applyBorder="1" applyAlignment="1">
      <alignment horizontal="center"/>
    </xf>
    <xf numFmtId="175" fontId="36" fillId="0" borderId="87" xfId="383" applyNumberFormat="1" applyFont="1" applyBorder="1" applyAlignment="1">
      <alignment horizontal="center"/>
    </xf>
    <xf numFmtId="187" fontId="36" fillId="0" borderId="92" xfId="384" applyNumberFormat="1" applyFont="1" applyBorder="1" applyAlignment="1">
      <alignment horizontal="center"/>
    </xf>
    <xf numFmtId="175" fontId="36" fillId="0" borderId="92" xfId="383" applyNumberFormat="1" applyFont="1" applyBorder="1" applyAlignment="1">
      <alignment horizontal="center"/>
    </xf>
    <xf numFmtId="175" fontId="36" fillId="0" borderId="93" xfId="383" applyNumberFormat="1" applyFont="1" applyBorder="1" applyAlignment="1">
      <alignment horizontal="center"/>
    </xf>
    <xf numFmtId="175" fontId="36" fillId="0" borderId="91" xfId="383" applyNumberFormat="1" applyFont="1" applyBorder="1" applyAlignment="1">
      <alignment horizontal="center"/>
    </xf>
    <xf numFmtId="175" fontId="2" fillId="0" borderId="0" xfId="382" applyNumberFormat="1"/>
    <xf numFmtId="164" fontId="0" fillId="0" borderId="0" xfId="384" applyFont="1"/>
    <xf numFmtId="186" fontId="2" fillId="0" borderId="0" xfId="383" applyNumberFormat="1" applyFont="1"/>
    <xf numFmtId="0" fontId="119" fillId="0" borderId="0" xfId="382" applyFont="1"/>
    <xf numFmtId="0" fontId="23" fillId="0" borderId="95" xfId="382" applyFont="1" applyBorder="1" applyAlignment="1">
      <alignment horizontal="center"/>
    </xf>
    <xf numFmtId="186" fontId="36" fillId="0" borderId="45" xfId="383" applyNumberFormat="1" applyFont="1" applyBorder="1" applyAlignment="1">
      <alignment horizontal="center"/>
    </xf>
    <xf numFmtId="186" fontId="36" fillId="0" borderId="46" xfId="383" applyNumberFormat="1" applyFont="1" applyBorder="1" applyAlignment="1">
      <alignment horizontal="center"/>
    </xf>
    <xf numFmtId="186" fontId="23" fillId="0" borderId="46" xfId="383" applyNumberFormat="1" applyFont="1" applyBorder="1" applyAlignment="1">
      <alignment horizontal="center"/>
    </xf>
    <xf numFmtId="186" fontId="23" fillId="0" borderId="47" xfId="383" applyNumberFormat="1" applyFont="1" applyBorder="1" applyAlignment="1">
      <alignment horizontal="center"/>
    </xf>
    <xf numFmtId="186" fontId="23" fillId="0" borderId="48" xfId="383" applyNumberFormat="1" applyFont="1" applyBorder="1" applyAlignment="1">
      <alignment horizontal="center"/>
    </xf>
    <xf numFmtId="0" fontId="23" fillId="0" borderId="97" xfId="382" applyFont="1" applyBorder="1" applyAlignment="1">
      <alignment horizontal="center"/>
    </xf>
    <xf numFmtId="0" fontId="116" fillId="0" borderId="54" xfId="382" applyFont="1" applyBorder="1"/>
    <xf numFmtId="0" fontId="116" fillId="0" borderId="55" xfId="382" applyFont="1" applyBorder="1"/>
    <xf numFmtId="186" fontId="23" fillId="0" borderId="55" xfId="383" applyNumberFormat="1" applyFont="1" applyBorder="1"/>
    <xf numFmtId="186" fontId="23" fillId="0" borderId="56" xfId="383" applyNumberFormat="1" applyFont="1" applyBorder="1"/>
    <xf numFmtId="186" fontId="23" fillId="0" borderId="57" xfId="383" applyNumberFormat="1" applyFont="1" applyBorder="1"/>
    <xf numFmtId="186" fontId="36" fillId="0" borderId="99" xfId="383" applyNumberFormat="1" applyFont="1" applyBorder="1" applyAlignment="1">
      <alignment horizontal="center"/>
    </xf>
    <xf numFmtId="186" fontId="36" fillId="0" borderId="100" xfId="383" applyNumberFormat="1" applyFont="1" applyBorder="1" applyAlignment="1">
      <alignment horizontal="center"/>
    </xf>
    <xf numFmtId="2" fontId="36" fillId="0" borderId="100" xfId="383" applyNumberFormat="1" applyFont="1" applyBorder="1" applyAlignment="1">
      <alignment horizontal="center"/>
    </xf>
    <xf numFmtId="175" fontId="36" fillId="0" borderId="100" xfId="383" applyNumberFormat="1" applyFont="1" applyBorder="1" applyAlignment="1">
      <alignment horizontal="center"/>
    </xf>
    <xf numFmtId="175" fontId="36" fillId="0" borderId="101" xfId="383" applyNumberFormat="1" applyFont="1" applyBorder="1" applyAlignment="1">
      <alignment horizontal="center"/>
    </xf>
    <xf numFmtId="175" fontId="36" fillId="0" borderId="102" xfId="383" applyNumberFormat="1" applyFont="1" applyBorder="1" applyAlignment="1">
      <alignment horizontal="center"/>
    </xf>
    <xf numFmtId="186" fontId="36" fillId="0" borderId="103" xfId="383" applyNumberFormat="1" applyFont="1" applyBorder="1" applyAlignment="1">
      <alignment horizontal="center"/>
    </xf>
    <xf numFmtId="186" fontId="36" fillId="0" borderId="104" xfId="383" applyNumberFormat="1" applyFont="1" applyBorder="1" applyAlignment="1">
      <alignment horizontal="center"/>
    </xf>
    <xf numFmtId="2" fontId="36" fillId="0" borderId="104" xfId="383" applyNumberFormat="1" applyFont="1" applyBorder="1" applyAlignment="1">
      <alignment horizontal="center"/>
    </xf>
    <xf numFmtId="175" fontId="36" fillId="0" borderId="104" xfId="383" applyNumberFormat="1" applyFont="1" applyBorder="1" applyAlignment="1">
      <alignment horizontal="center"/>
    </xf>
    <xf numFmtId="175" fontId="36" fillId="0" borderId="105" xfId="383" applyNumberFormat="1" applyFont="1" applyBorder="1" applyAlignment="1">
      <alignment horizontal="center"/>
    </xf>
    <xf numFmtId="175" fontId="36" fillId="0" borderId="97" xfId="383" applyNumberFormat="1" applyFont="1" applyBorder="1" applyAlignment="1">
      <alignment horizontal="center"/>
    </xf>
    <xf numFmtId="0" fontId="104" fillId="0" borderId="0" xfId="382" applyFont="1" applyAlignment="1">
      <alignment horizontal="center"/>
    </xf>
    <xf numFmtId="0" fontId="104" fillId="0" borderId="0" xfId="382" applyFont="1"/>
    <xf numFmtId="0" fontId="120" fillId="0" borderId="35" xfId="382" applyFont="1" applyBorder="1" applyAlignment="1">
      <alignment horizontal="center"/>
    </xf>
    <xf numFmtId="0" fontId="108" fillId="0" borderId="106" xfId="382" applyFont="1" applyBorder="1" applyAlignment="1">
      <alignment horizontal="center"/>
    </xf>
    <xf numFmtId="0" fontId="107" fillId="0" borderId="107" xfId="382" applyFont="1" applyBorder="1" applyAlignment="1">
      <alignment horizontal="center"/>
    </xf>
    <xf numFmtId="175" fontId="36" fillId="0" borderId="82" xfId="383" applyNumberFormat="1" applyFont="1" applyBorder="1" applyAlignment="1">
      <alignment horizontal="center"/>
    </xf>
    <xf numFmtId="0" fontId="107" fillId="0" borderId="108" xfId="382" applyFont="1" applyBorder="1" applyAlignment="1">
      <alignment horizontal="center"/>
    </xf>
    <xf numFmtId="175" fontId="36" fillId="0" borderId="90" xfId="383" applyNumberFormat="1" applyFont="1" applyBorder="1" applyAlignment="1">
      <alignment horizontal="center"/>
    </xf>
    <xf numFmtId="187" fontId="36" fillId="0" borderId="91" xfId="384" applyNumberFormat="1" applyFont="1" applyBorder="1" applyAlignment="1">
      <alignment horizontal="center"/>
    </xf>
    <xf numFmtId="164" fontId="36" fillId="0" borderId="92" xfId="384" applyNumberFormat="1" applyFont="1" applyBorder="1" applyAlignment="1">
      <alignment horizontal="center"/>
    </xf>
    <xf numFmtId="0" fontId="19" fillId="0" borderId="0" xfId="382" applyFont="1" applyAlignment="1">
      <alignment horizontal="left" vertical="top" wrapText="1"/>
    </xf>
    <xf numFmtId="0" fontId="121" fillId="0" borderId="0" xfId="382" applyFont="1"/>
    <xf numFmtId="0" fontId="97" fillId="2" borderId="0" xfId="382" applyFont="1" applyFill="1"/>
    <xf numFmtId="0" fontId="19" fillId="2" borderId="0" xfId="382" applyFont="1" applyFill="1"/>
    <xf numFmtId="0" fontId="122" fillId="30" borderId="35" xfId="382" applyFont="1" applyFill="1" applyBorder="1" applyAlignment="1">
      <alignment horizontal="center"/>
    </xf>
    <xf numFmtId="0" fontId="122" fillId="30" borderId="109" xfId="382" applyFont="1" applyFill="1" applyBorder="1" applyAlignment="1">
      <alignment horizontal="center"/>
    </xf>
    <xf numFmtId="0" fontId="122" fillId="30" borderId="40" xfId="382" applyFont="1" applyFill="1" applyBorder="1" applyAlignment="1">
      <alignment horizontal="center"/>
    </xf>
    <xf numFmtId="0" fontId="122" fillId="30" borderId="41" xfId="382" applyFont="1" applyFill="1" applyBorder="1" applyAlignment="1">
      <alignment horizontal="center"/>
    </xf>
    <xf numFmtId="0" fontId="122" fillId="30" borderId="110" xfId="382" applyFont="1" applyFill="1" applyBorder="1" applyAlignment="1">
      <alignment horizontal="center"/>
    </xf>
    <xf numFmtId="186" fontId="102" fillId="0" borderId="44" xfId="382" quotePrefix="1" applyNumberFormat="1" applyFont="1" applyFill="1" applyBorder="1" applyAlignment="1">
      <alignment horizontal="center"/>
    </xf>
    <xf numFmtId="186" fontId="121" fillId="0" borderId="45" xfId="383" applyNumberFormat="1" applyFont="1" applyFill="1" applyBorder="1" applyAlignment="1">
      <alignment horizontal="center"/>
    </xf>
    <xf numFmtId="186" fontId="121" fillId="0" borderId="46" xfId="383" applyNumberFormat="1" applyFont="1" applyFill="1" applyBorder="1" applyAlignment="1">
      <alignment horizontal="center"/>
    </xf>
    <xf numFmtId="186" fontId="121" fillId="0" borderId="47" xfId="383" applyNumberFormat="1" applyFont="1" applyFill="1" applyBorder="1" applyAlignment="1">
      <alignment horizontal="center"/>
    </xf>
    <xf numFmtId="186" fontId="121" fillId="0" borderId="48" xfId="383" applyNumberFormat="1" applyFont="1" applyFill="1" applyBorder="1" applyAlignment="1">
      <alignment horizontal="center"/>
    </xf>
    <xf numFmtId="186" fontId="102" fillId="31" borderId="37" xfId="382" quotePrefix="1" applyNumberFormat="1" applyFont="1" applyFill="1" applyBorder="1" applyAlignment="1">
      <alignment horizontal="center"/>
    </xf>
    <xf numFmtId="186" fontId="121" fillId="31" borderId="49" xfId="383" applyNumberFormat="1" applyFont="1" applyFill="1" applyBorder="1" applyAlignment="1">
      <alignment horizontal="center"/>
    </xf>
    <xf numFmtId="186" fontId="121" fillId="31" borderId="50" xfId="383" applyNumberFormat="1" applyFont="1" applyFill="1" applyBorder="1" applyAlignment="1">
      <alignment horizontal="center"/>
    </xf>
    <xf numFmtId="186" fontId="121" fillId="31" borderId="51" xfId="383" applyNumberFormat="1" applyFont="1" applyFill="1" applyBorder="1" applyAlignment="1">
      <alignment horizontal="center"/>
    </xf>
    <xf numFmtId="186" fontId="121" fillId="31" borderId="52" xfId="383" applyNumberFormat="1" applyFont="1" applyFill="1" applyBorder="1" applyAlignment="1">
      <alignment horizontal="center"/>
    </xf>
    <xf numFmtId="186" fontId="102" fillId="0" borderId="37" xfId="382" quotePrefix="1" applyNumberFormat="1" applyFont="1" applyFill="1" applyBorder="1" applyAlignment="1">
      <alignment horizontal="center"/>
    </xf>
    <xf numFmtId="186" fontId="121" fillId="0" borderId="49" xfId="383" applyNumberFormat="1" applyFont="1" applyFill="1" applyBorder="1" applyAlignment="1">
      <alignment horizontal="center"/>
    </xf>
    <xf numFmtId="186" fontId="121" fillId="0" borderId="50" xfId="383" applyNumberFormat="1" applyFont="1" applyFill="1" applyBorder="1" applyAlignment="1">
      <alignment horizontal="center"/>
    </xf>
    <xf numFmtId="186" fontId="121" fillId="0" borderId="51" xfId="383" applyNumberFormat="1" applyFont="1" applyFill="1" applyBorder="1" applyAlignment="1">
      <alignment horizontal="center"/>
    </xf>
    <xf numFmtId="186" fontId="121" fillId="0" borderId="52" xfId="383" applyNumberFormat="1" applyFont="1" applyFill="1" applyBorder="1" applyAlignment="1">
      <alignment horizontal="center"/>
    </xf>
    <xf numFmtId="9" fontId="102" fillId="31" borderId="53" xfId="382" quotePrefix="1" applyNumberFormat="1" applyFont="1" applyFill="1" applyBorder="1" applyAlignment="1">
      <alignment horizontal="center"/>
    </xf>
    <xf numFmtId="186" fontId="121" fillId="31" borderId="54" xfId="383" applyNumberFormat="1" applyFont="1" applyFill="1" applyBorder="1" applyAlignment="1">
      <alignment horizontal="center"/>
    </xf>
    <xf numFmtId="186" fontId="121" fillId="31" borderId="55" xfId="383" applyNumberFormat="1" applyFont="1" applyFill="1" applyBorder="1" applyAlignment="1">
      <alignment horizontal="center"/>
    </xf>
    <xf numFmtId="186" fontId="121" fillId="31" borderId="56" xfId="383" applyNumberFormat="1" applyFont="1" applyFill="1" applyBorder="1" applyAlignment="1">
      <alignment horizontal="center"/>
    </xf>
    <xf numFmtId="186" fontId="121" fillId="31" borderId="57" xfId="383" applyNumberFormat="1" applyFont="1" applyFill="1" applyBorder="1" applyAlignment="1">
      <alignment horizontal="center"/>
    </xf>
    <xf numFmtId="0" fontId="121" fillId="2" borderId="0" xfId="382" applyFont="1" applyFill="1"/>
    <xf numFmtId="186" fontId="121" fillId="2" borderId="0" xfId="382" applyNumberFormat="1" applyFont="1" applyFill="1" applyAlignment="1">
      <alignment horizontal="center"/>
    </xf>
    <xf numFmtId="187" fontId="121" fillId="2" borderId="0" xfId="384" applyNumberFormat="1" applyFont="1" applyFill="1"/>
    <xf numFmtId="186" fontId="102" fillId="2" borderId="44" xfId="382" quotePrefix="1" applyNumberFormat="1" applyFont="1" applyFill="1" applyBorder="1" applyAlignment="1">
      <alignment horizontal="center"/>
    </xf>
    <xf numFmtId="189" fontId="121" fillId="2" borderId="49" xfId="384" applyNumberFormat="1" applyFont="1" applyFill="1" applyBorder="1" applyAlignment="1">
      <alignment horizontal="center"/>
    </xf>
    <xf numFmtId="189" fontId="121" fillId="2" borderId="46" xfId="384" applyNumberFormat="1" applyFont="1" applyFill="1" applyBorder="1" applyAlignment="1">
      <alignment horizontal="center"/>
    </xf>
    <xf numFmtId="189" fontId="121" fillId="2" borderId="47" xfId="384" applyNumberFormat="1" applyFont="1" applyFill="1" applyBorder="1" applyAlignment="1">
      <alignment horizontal="center"/>
    </xf>
    <xf numFmtId="189" fontId="121" fillId="2" borderId="48" xfId="384" applyNumberFormat="1" applyFont="1" applyFill="1" applyBorder="1" applyAlignment="1">
      <alignment horizontal="center"/>
    </xf>
    <xf numFmtId="189" fontId="121" fillId="31" borderId="49" xfId="384" applyNumberFormat="1" applyFont="1" applyFill="1" applyBorder="1" applyAlignment="1">
      <alignment horizontal="center"/>
    </xf>
    <xf numFmtId="189" fontId="121" fillId="31" borderId="50" xfId="384" applyNumberFormat="1" applyFont="1" applyFill="1" applyBorder="1" applyAlignment="1">
      <alignment horizontal="center"/>
    </xf>
    <xf numFmtId="189" fontId="121" fillId="31" borderId="51" xfId="384" applyNumberFormat="1" applyFont="1" applyFill="1" applyBorder="1" applyAlignment="1">
      <alignment horizontal="center"/>
    </xf>
    <xf numFmtId="189" fontId="121" fillId="31" borderId="52" xfId="384" applyNumberFormat="1" applyFont="1" applyFill="1" applyBorder="1" applyAlignment="1">
      <alignment horizontal="center"/>
    </xf>
    <xf numFmtId="186" fontId="102" fillId="2" borderId="37" xfId="382" quotePrefix="1" applyNumberFormat="1" applyFont="1" applyFill="1" applyBorder="1" applyAlignment="1">
      <alignment horizontal="center"/>
    </xf>
    <xf numFmtId="189" fontId="121" fillId="2" borderId="50" xfId="384" applyNumberFormat="1" applyFont="1" applyFill="1" applyBorder="1" applyAlignment="1">
      <alignment horizontal="center"/>
    </xf>
    <xf numFmtId="189" fontId="121" fillId="2" borderId="51" xfId="384" applyNumberFormat="1" applyFont="1" applyFill="1" applyBorder="1" applyAlignment="1">
      <alignment horizontal="center"/>
    </xf>
    <xf numFmtId="189" fontId="121" fillId="2" borderId="52" xfId="384" applyNumberFormat="1" applyFont="1" applyFill="1" applyBorder="1" applyAlignment="1">
      <alignment horizontal="center"/>
    </xf>
    <xf numFmtId="189" fontId="121" fillId="31" borderId="54" xfId="384" applyNumberFormat="1" applyFont="1" applyFill="1" applyBorder="1" applyAlignment="1">
      <alignment horizontal="center"/>
    </xf>
    <xf numFmtId="189" fontId="121" fillId="31" borderId="55" xfId="384" applyNumberFormat="1" applyFont="1" applyFill="1" applyBorder="1" applyAlignment="1">
      <alignment horizontal="center"/>
    </xf>
    <xf numFmtId="189" fontId="121" fillId="31" borderId="56" xfId="384" applyNumberFormat="1" applyFont="1" applyFill="1" applyBorder="1" applyAlignment="1">
      <alignment horizontal="center"/>
    </xf>
    <xf numFmtId="189" fontId="121" fillId="31" borderId="57" xfId="384" applyNumberFormat="1" applyFont="1" applyFill="1" applyBorder="1" applyAlignment="1">
      <alignment horizontal="center"/>
    </xf>
    <xf numFmtId="0" fontId="102" fillId="2" borderId="0" xfId="382" applyFont="1" applyFill="1"/>
    <xf numFmtId="0" fontId="108" fillId="0" borderId="78" xfId="382" applyFont="1" applyBorder="1" applyAlignment="1"/>
    <xf numFmtId="0" fontId="108" fillId="0" borderId="32" xfId="382" applyFont="1" applyBorder="1" applyAlignment="1"/>
    <xf numFmtId="0" fontId="23" fillId="0" borderId="78" xfId="382" applyFont="1" applyBorder="1" applyAlignment="1"/>
    <xf numFmtId="186" fontId="36" fillId="0" borderId="106" xfId="383" applyNumberFormat="1" applyFont="1" applyBorder="1" applyAlignment="1">
      <alignment horizontal="center"/>
    </xf>
    <xf numFmtId="186" fontId="36" fillId="0" borderId="80" xfId="383" applyNumberFormat="1" applyFont="1" applyBorder="1" applyAlignment="1">
      <alignment horizontal="center"/>
    </xf>
    <xf numFmtId="0" fontId="116" fillId="0" borderId="80" xfId="382" applyFont="1" applyBorder="1"/>
    <xf numFmtId="0" fontId="116" fillId="0" borderId="81" xfId="382" applyFont="1" applyBorder="1"/>
    <xf numFmtId="0" fontId="116" fillId="0" borderId="0" xfId="382" applyFont="1" applyBorder="1"/>
    <xf numFmtId="186" fontId="23" fillId="0" borderId="112" xfId="383" applyNumberFormat="1" applyFont="1" applyBorder="1" applyAlignment="1">
      <alignment horizontal="center"/>
    </xf>
    <xf numFmtId="186" fontId="36" fillId="0" borderId="84" xfId="383" applyNumberFormat="1" applyFont="1" applyFill="1" applyBorder="1" applyAlignment="1">
      <alignment horizontal="center"/>
    </xf>
    <xf numFmtId="186" fontId="36" fillId="0" borderId="113" xfId="383" applyNumberFormat="1" applyFont="1" applyBorder="1" applyAlignment="1">
      <alignment horizontal="center"/>
    </xf>
    <xf numFmtId="186" fontId="36" fillId="0" borderId="114" xfId="383" applyNumberFormat="1" applyFont="1" applyBorder="1" applyAlignment="1">
      <alignment horizontal="center"/>
    </xf>
    <xf numFmtId="186" fontId="36" fillId="0" borderId="112" xfId="383" applyNumberFormat="1" applyFont="1" applyBorder="1" applyAlignment="1">
      <alignment horizontal="center"/>
    </xf>
    <xf numFmtId="186" fontId="36" fillId="0" borderId="88" xfId="383" applyNumberFormat="1" applyFont="1" applyFill="1" applyBorder="1" applyAlignment="1">
      <alignment horizontal="center"/>
    </xf>
    <xf numFmtId="186" fontId="36" fillId="0" borderId="92" xfId="383" applyNumberFormat="1" applyFont="1" applyFill="1" applyBorder="1" applyAlignment="1">
      <alignment horizontal="center"/>
    </xf>
    <xf numFmtId="186" fontId="116" fillId="0" borderId="0" xfId="382" applyNumberFormat="1" applyFont="1"/>
    <xf numFmtId="186" fontId="23" fillId="0" borderId="83" xfId="383" applyNumberFormat="1" applyFont="1" applyBorder="1" applyAlignment="1">
      <alignment horizontal="center"/>
    </xf>
    <xf numFmtId="0" fontId="20" fillId="0" borderId="0" xfId="382" applyFont="1" applyBorder="1" applyAlignment="1">
      <alignment horizontal="center" vertical="center" wrapText="1"/>
    </xf>
    <xf numFmtId="9" fontId="23" fillId="0" borderId="0" xfId="382" applyNumberFormat="1" applyFont="1" applyBorder="1" applyAlignment="1">
      <alignment horizontal="center"/>
    </xf>
    <xf numFmtId="0" fontId="111" fillId="0" borderId="0" xfId="382" applyFont="1"/>
    <xf numFmtId="0" fontId="108" fillId="0" borderId="35" xfId="382" applyFont="1" applyBorder="1" applyAlignment="1">
      <alignment horizontal="center"/>
    </xf>
    <xf numFmtId="186" fontId="20" fillId="0" borderId="46" xfId="383" applyNumberFormat="1" applyFont="1" applyBorder="1" applyAlignment="1">
      <alignment horizontal="center"/>
    </xf>
    <xf numFmtId="186" fontId="20" fillId="0" borderId="47" xfId="383" applyNumberFormat="1" applyFont="1" applyBorder="1" applyAlignment="1">
      <alignment horizontal="center"/>
    </xf>
    <xf numFmtId="186" fontId="20" fillId="0" borderId="117" xfId="383" applyNumberFormat="1" applyFont="1" applyBorder="1" applyAlignment="1">
      <alignment horizontal="center"/>
    </xf>
    <xf numFmtId="186" fontId="20" fillId="0" borderId="100" xfId="383" applyNumberFormat="1" applyFont="1" applyBorder="1" applyAlignment="1">
      <alignment horizontal="center"/>
    </xf>
    <xf numFmtId="186" fontId="20" fillId="0" borderId="102" xfId="383" applyNumberFormat="1" applyFont="1" applyBorder="1" applyAlignment="1">
      <alignment horizontal="center"/>
    </xf>
    <xf numFmtId="186" fontId="20" fillId="0" borderId="0" xfId="383" applyNumberFormat="1" applyFont="1" applyBorder="1" applyAlignment="1">
      <alignment horizontal="center"/>
    </xf>
    <xf numFmtId="186" fontId="36" fillId="0" borderId="54" xfId="383" applyNumberFormat="1" applyFont="1" applyBorder="1" applyAlignment="1">
      <alignment horizontal="center"/>
    </xf>
    <xf numFmtId="186" fontId="36" fillId="0" borderId="55" xfId="383" applyNumberFormat="1" applyFont="1" applyBorder="1" applyAlignment="1">
      <alignment horizontal="center"/>
    </xf>
    <xf numFmtId="186" fontId="20" fillId="0" borderId="55" xfId="383" applyNumberFormat="1" applyFont="1" applyBorder="1" applyAlignment="1">
      <alignment horizontal="center"/>
    </xf>
    <xf numFmtId="186" fontId="20" fillId="0" borderId="56" xfId="383" applyNumberFormat="1" applyFont="1" applyBorder="1" applyAlignment="1">
      <alignment horizontal="center"/>
    </xf>
    <xf numFmtId="186" fontId="20" fillId="0" borderId="118" xfId="383" applyNumberFormat="1" applyFont="1" applyBorder="1" applyAlignment="1">
      <alignment horizontal="center"/>
    </xf>
    <xf numFmtId="186" fontId="20" fillId="0" borderId="104" xfId="383" applyNumberFormat="1" applyFont="1" applyBorder="1" applyAlignment="1">
      <alignment horizontal="center"/>
    </xf>
    <xf numFmtId="186" fontId="20" fillId="0" borderId="97" xfId="383" applyNumberFormat="1" applyFont="1" applyBorder="1" applyAlignment="1">
      <alignment horizontal="center"/>
    </xf>
    <xf numFmtId="0" fontId="123" fillId="0" borderId="80" xfId="382" applyFont="1" applyBorder="1" applyAlignment="1">
      <alignment horizontal="center"/>
    </xf>
    <xf numFmtId="10" fontId="104" fillId="0" borderId="114" xfId="383" applyNumberFormat="1" applyFont="1" applyBorder="1" applyAlignment="1">
      <alignment horizontal="center" vertical="center"/>
    </xf>
    <xf numFmtId="10" fontId="104" fillId="0" borderId="113" xfId="383" applyNumberFormat="1" applyFont="1" applyBorder="1" applyAlignment="1">
      <alignment horizontal="center" vertical="center"/>
    </xf>
    <xf numFmtId="10" fontId="104" fillId="0" borderId="112" xfId="383" applyNumberFormat="1" applyFont="1" applyBorder="1" applyAlignment="1">
      <alignment horizontal="center" vertical="center"/>
    </xf>
    <xf numFmtId="10" fontId="104" fillId="0" borderId="88" xfId="383" applyNumberFormat="1" applyFont="1" applyBorder="1" applyAlignment="1">
      <alignment horizontal="center" vertical="center"/>
    </xf>
    <xf numFmtId="10" fontId="104" fillId="0" borderId="89" xfId="383" applyNumberFormat="1" applyFont="1" applyBorder="1" applyAlignment="1">
      <alignment horizontal="center" vertical="center"/>
    </xf>
    <xf numFmtId="10" fontId="104" fillId="0" borderId="87" xfId="383" applyNumberFormat="1" applyFont="1" applyBorder="1" applyAlignment="1">
      <alignment horizontal="center" vertical="center"/>
    </xf>
    <xf numFmtId="10" fontId="104" fillId="0" borderId="92" xfId="383" applyNumberFormat="1" applyFont="1" applyBorder="1" applyAlignment="1">
      <alignment horizontal="center" vertical="center"/>
    </xf>
    <xf numFmtId="10" fontId="104" fillId="0" borderId="93" xfId="383" applyNumberFormat="1" applyFont="1" applyBorder="1" applyAlignment="1">
      <alignment horizontal="center" vertical="center"/>
    </xf>
    <xf numFmtId="10" fontId="104" fillId="0" borderId="91" xfId="383" applyNumberFormat="1" applyFont="1" applyBorder="1" applyAlignment="1">
      <alignment horizontal="center" vertical="center"/>
    </xf>
    <xf numFmtId="0" fontId="104" fillId="0" borderId="0" xfId="382" applyFont="1" applyAlignment="1">
      <alignment horizontal="center" vertical="center" wrapText="1"/>
    </xf>
    <xf numFmtId="0" fontId="124" fillId="0" borderId="0" xfId="382" applyFont="1" applyAlignment="1">
      <alignment vertical="center"/>
    </xf>
    <xf numFmtId="186" fontId="104" fillId="0" borderId="0" xfId="383" applyNumberFormat="1" applyFont="1" applyAlignment="1">
      <alignment horizontal="center" vertical="center"/>
    </xf>
    <xf numFmtId="0" fontId="114" fillId="0" borderId="0" xfId="382" applyFont="1"/>
    <xf numFmtId="0" fontId="118" fillId="0" borderId="35" xfId="382" applyFont="1" applyBorder="1" applyAlignment="1"/>
    <xf numFmtId="0" fontId="118" fillId="0" borderId="80" xfId="382" applyFont="1" applyBorder="1" applyAlignment="1">
      <alignment horizontal="center"/>
    </xf>
    <xf numFmtId="186" fontId="124" fillId="0" borderId="99" xfId="383" applyNumberFormat="1" applyFont="1" applyBorder="1" applyAlignment="1">
      <alignment horizontal="center"/>
    </xf>
    <xf numFmtId="186" fontId="124" fillId="0" borderId="100" xfId="383" applyNumberFormat="1" applyFont="1" applyBorder="1" applyAlignment="1">
      <alignment horizontal="center"/>
    </xf>
    <xf numFmtId="186" fontId="107" fillId="0" borderId="100" xfId="383" applyNumberFormat="1" applyFont="1" applyBorder="1" applyAlignment="1">
      <alignment horizontal="center"/>
    </xf>
    <xf numFmtId="190" fontId="107" fillId="0" borderId="100" xfId="383" applyNumberFormat="1" applyFont="1" applyBorder="1" applyAlignment="1">
      <alignment horizontal="center"/>
    </xf>
    <xf numFmtId="186" fontId="107" fillId="0" borderId="102" xfId="383" applyNumberFormat="1" applyFont="1" applyBorder="1" applyAlignment="1">
      <alignment horizontal="center"/>
    </xf>
    <xf numFmtId="9" fontId="107" fillId="0" borderId="108" xfId="382" applyNumberFormat="1" applyFont="1" applyBorder="1" applyAlignment="1">
      <alignment horizontal="center"/>
    </xf>
    <xf numFmtId="186" fontId="124" fillId="0" borderId="90" xfId="383" applyNumberFormat="1" applyFont="1" applyBorder="1" applyAlignment="1">
      <alignment horizontal="center"/>
    </xf>
    <xf numFmtId="186" fontId="124" fillId="0" borderId="92" xfId="383" applyNumberFormat="1" applyFont="1" applyBorder="1" applyAlignment="1">
      <alignment horizontal="center"/>
    </xf>
    <xf numFmtId="190" fontId="124" fillId="0" borderId="92" xfId="383" applyNumberFormat="1" applyFont="1" applyBorder="1" applyAlignment="1">
      <alignment horizontal="center"/>
    </xf>
    <xf numFmtId="191" fontId="124" fillId="0" borderId="92" xfId="383" applyNumberFormat="1" applyFont="1" applyBorder="1" applyAlignment="1">
      <alignment horizontal="center"/>
    </xf>
    <xf numFmtId="186" fontId="107" fillId="0" borderId="107" xfId="382" applyNumberFormat="1" applyFont="1" applyBorder="1" applyAlignment="1">
      <alignment horizontal="center"/>
    </xf>
    <xf numFmtId="186" fontId="124" fillId="0" borderId="115" xfId="383" applyNumberFormat="1" applyFont="1" applyBorder="1" applyAlignment="1">
      <alignment horizontal="center"/>
    </xf>
    <xf numFmtId="186" fontId="124" fillId="0" borderId="119" xfId="383" applyNumberFormat="1" applyFont="1" applyBorder="1" applyAlignment="1">
      <alignment horizontal="center"/>
    </xf>
    <xf numFmtId="186" fontId="107" fillId="0" borderId="119" xfId="383" applyNumberFormat="1" applyFont="1" applyBorder="1" applyAlignment="1">
      <alignment horizontal="center"/>
    </xf>
    <xf numFmtId="190" fontId="107" fillId="0" borderId="119" xfId="383" applyNumberFormat="1" applyFont="1" applyBorder="1" applyAlignment="1">
      <alignment horizontal="center"/>
    </xf>
    <xf numFmtId="186" fontId="107" fillId="0" borderId="120" xfId="383" applyNumberFormat="1" applyFont="1" applyBorder="1" applyAlignment="1">
      <alignment horizontal="center"/>
    </xf>
    <xf numFmtId="186" fontId="107" fillId="0" borderId="121" xfId="382" applyNumberFormat="1" applyFont="1" applyBorder="1" applyAlignment="1">
      <alignment horizontal="center"/>
    </xf>
    <xf numFmtId="186" fontId="124" fillId="0" borderId="122" xfId="383" applyNumberFormat="1" applyFont="1" applyBorder="1" applyAlignment="1">
      <alignment horizontal="center"/>
    </xf>
    <xf numFmtId="186" fontId="124" fillId="0" borderId="123" xfId="383" applyNumberFormat="1" applyFont="1" applyBorder="1" applyAlignment="1">
      <alignment horizontal="center"/>
    </xf>
    <xf numFmtId="186" fontId="107" fillId="0" borderId="123" xfId="383" applyNumberFormat="1" applyFont="1" applyBorder="1" applyAlignment="1">
      <alignment horizontal="center"/>
    </xf>
    <xf numFmtId="186" fontId="107" fillId="0" borderId="124" xfId="383" applyNumberFormat="1" applyFont="1" applyBorder="1" applyAlignment="1">
      <alignment horizontal="center"/>
    </xf>
    <xf numFmtId="186" fontId="124" fillId="0" borderId="82" xfId="383" applyNumberFormat="1" applyFont="1" applyBorder="1" applyAlignment="1">
      <alignment horizontal="center"/>
    </xf>
    <xf numFmtId="186" fontId="124" fillId="0" borderId="84" xfId="383" applyNumberFormat="1" applyFont="1" applyBorder="1" applyAlignment="1">
      <alignment horizontal="center"/>
    </xf>
    <xf numFmtId="186" fontId="124" fillId="0" borderId="83" xfId="383" applyNumberFormat="1" applyFont="1" applyBorder="1" applyAlignment="1">
      <alignment horizontal="center"/>
    </xf>
    <xf numFmtId="186" fontId="124" fillId="0" borderId="86" xfId="383" applyNumberFormat="1" applyFont="1" applyBorder="1" applyAlignment="1">
      <alignment horizontal="center"/>
    </xf>
    <xf numFmtId="186" fontId="124" fillId="0" borderId="88" xfId="383" applyNumberFormat="1" applyFont="1" applyBorder="1" applyAlignment="1">
      <alignment horizontal="center"/>
    </xf>
    <xf numFmtId="186" fontId="124" fillId="0" borderId="87" xfId="383" applyNumberFormat="1" applyFont="1" applyBorder="1" applyAlignment="1">
      <alignment horizontal="center"/>
    </xf>
    <xf numFmtId="186" fontId="124" fillId="0" borderId="91" xfId="383" applyNumberFormat="1" applyFont="1" applyBorder="1" applyAlignment="1">
      <alignment horizontal="center"/>
    </xf>
    <xf numFmtId="0" fontId="118" fillId="0" borderId="106" xfId="382" applyFont="1" applyBorder="1" applyAlignment="1">
      <alignment horizontal="center"/>
    </xf>
    <xf numFmtId="0" fontId="23" fillId="0" borderId="48" xfId="382" applyFont="1" applyBorder="1" applyAlignment="1">
      <alignment horizontal="center"/>
    </xf>
    <xf numFmtId="0" fontId="23" fillId="0" borderId="47" xfId="382" applyFont="1" applyBorder="1" applyAlignment="1">
      <alignment horizontal="center"/>
    </xf>
    <xf numFmtId="186" fontId="36" fillId="0" borderId="48" xfId="383" applyNumberFormat="1" applyFont="1" applyBorder="1" applyAlignment="1">
      <alignment horizontal="center"/>
    </xf>
    <xf numFmtId="186" fontId="23" fillId="0" borderId="52" xfId="382" applyNumberFormat="1" applyFont="1" applyBorder="1" applyAlignment="1">
      <alignment horizontal="center"/>
    </xf>
    <xf numFmtId="186" fontId="23" fillId="0" borderId="51" xfId="382" applyNumberFormat="1" applyFont="1" applyBorder="1" applyAlignment="1">
      <alignment horizontal="center"/>
    </xf>
    <xf numFmtId="186" fontId="36" fillId="0" borderId="50" xfId="383" applyNumberFormat="1" applyFont="1" applyBorder="1" applyAlignment="1">
      <alignment horizontal="center"/>
    </xf>
    <xf numFmtId="9" fontId="23" fillId="0" borderId="57" xfId="382" applyNumberFormat="1" applyFont="1" applyBorder="1" applyAlignment="1">
      <alignment horizontal="center"/>
    </xf>
    <xf numFmtId="9" fontId="23" fillId="0" borderId="56" xfId="382" applyNumberFormat="1" applyFont="1" applyBorder="1" applyAlignment="1">
      <alignment horizontal="center"/>
    </xf>
    <xf numFmtId="186" fontId="107" fillId="0" borderId="85" xfId="383" applyNumberFormat="1" applyFont="1" applyBorder="1" applyAlignment="1">
      <alignment horizontal="center"/>
    </xf>
    <xf numFmtId="186" fontId="107" fillId="0" borderId="89" xfId="382" applyNumberFormat="1" applyFont="1" applyBorder="1" applyAlignment="1">
      <alignment horizontal="center"/>
    </xf>
    <xf numFmtId="0" fontId="125" fillId="0" borderId="0" xfId="382" applyFont="1"/>
    <xf numFmtId="9" fontId="107" fillId="0" borderId="93" xfId="382" applyNumberFormat="1" applyFont="1" applyBorder="1" applyAlignment="1">
      <alignment horizontal="center"/>
    </xf>
    <xf numFmtId="186" fontId="107" fillId="0" borderId="83" xfId="383" applyNumberFormat="1" applyFont="1" applyBorder="1" applyAlignment="1">
      <alignment horizontal="center"/>
    </xf>
    <xf numFmtId="9" fontId="107" fillId="0" borderId="0" xfId="382" applyNumberFormat="1" applyFont="1" applyAlignment="1">
      <alignment horizontal="center"/>
    </xf>
    <xf numFmtId="0" fontId="106" fillId="0" borderId="0" xfId="382" applyFont="1" applyAlignment="1">
      <alignment horizontal="center"/>
    </xf>
    <xf numFmtId="0" fontId="20" fillId="0" borderId="125" xfId="382" applyFont="1" applyBorder="1"/>
    <xf numFmtId="0" fontId="20" fillId="0" borderId="126" xfId="382" applyFont="1" applyBorder="1" applyAlignment="1">
      <alignment horizontal="center"/>
    </xf>
    <xf numFmtId="0" fontId="19" fillId="0" borderId="127" xfId="382" applyFont="1" applyBorder="1" applyAlignment="1">
      <alignment horizontal="center"/>
    </xf>
    <xf numFmtId="0" fontId="19" fillId="0" borderId="128" xfId="382" applyFont="1" applyBorder="1" applyAlignment="1">
      <alignment horizontal="center"/>
    </xf>
    <xf numFmtId="0" fontId="19" fillId="0" borderId="129" xfId="382" applyFont="1" applyBorder="1" applyAlignment="1">
      <alignment horizontal="center"/>
    </xf>
    <xf numFmtId="0" fontId="19" fillId="0" borderId="130" xfId="382" applyFont="1" applyBorder="1" applyAlignment="1">
      <alignment horizontal="center"/>
    </xf>
    <xf numFmtId="0" fontId="111" fillId="0" borderId="132" xfId="382" applyFont="1" applyBorder="1" applyAlignment="1">
      <alignment horizontal="center"/>
    </xf>
    <xf numFmtId="186" fontId="20" fillId="0" borderId="134" xfId="383" applyNumberFormat="1" applyFont="1" applyFill="1" applyBorder="1" applyAlignment="1">
      <alignment horizontal="center"/>
    </xf>
    <xf numFmtId="186" fontId="20" fillId="0" borderId="135" xfId="383" applyNumberFormat="1" applyFont="1" applyFill="1" applyBorder="1" applyAlignment="1">
      <alignment horizontal="center"/>
    </xf>
    <xf numFmtId="0" fontId="111" fillId="0" borderId="137" xfId="382" applyFont="1" applyBorder="1" applyAlignment="1">
      <alignment horizontal="center"/>
    </xf>
    <xf numFmtId="186" fontId="20" fillId="0" borderId="139" xfId="383" applyNumberFormat="1" applyFont="1" applyFill="1" applyBorder="1" applyAlignment="1">
      <alignment horizontal="center"/>
    </xf>
    <xf numFmtId="186" fontId="20" fillId="0" borderId="140" xfId="383" applyNumberFormat="1" applyFont="1" applyFill="1" applyBorder="1" applyAlignment="1">
      <alignment horizontal="center"/>
    </xf>
    <xf numFmtId="0" fontId="111" fillId="0" borderId="141" xfId="382" applyFont="1" applyBorder="1" applyAlignment="1">
      <alignment horizontal="center"/>
    </xf>
    <xf numFmtId="186" fontId="20" fillId="0" borderId="144" xfId="383" applyNumberFormat="1" applyFont="1" applyFill="1" applyBorder="1" applyAlignment="1">
      <alignment horizontal="center"/>
    </xf>
    <xf numFmtId="186" fontId="20" fillId="0" borderId="145" xfId="383" applyNumberFormat="1" applyFont="1" applyFill="1" applyBorder="1" applyAlignment="1">
      <alignment horizontal="center"/>
    </xf>
    <xf numFmtId="0" fontId="111" fillId="0" borderId="146" xfId="382" applyFont="1" applyBorder="1" applyAlignment="1">
      <alignment horizontal="center"/>
    </xf>
    <xf numFmtId="186" fontId="20" fillId="0" borderId="149" xfId="383" applyNumberFormat="1" applyFont="1" applyFill="1" applyBorder="1" applyAlignment="1">
      <alignment horizontal="center"/>
    </xf>
    <xf numFmtId="186" fontId="20" fillId="0" borderId="150" xfId="383" applyNumberFormat="1" applyFont="1" applyFill="1" applyBorder="1" applyAlignment="1">
      <alignment horizontal="center"/>
    </xf>
    <xf numFmtId="0" fontId="111" fillId="0" borderId="151" xfId="382" applyFont="1" applyBorder="1" applyAlignment="1">
      <alignment horizontal="center"/>
    </xf>
    <xf numFmtId="0" fontId="111" fillId="0" borderId="153" xfId="382" applyFont="1" applyBorder="1" applyAlignment="1">
      <alignment horizontal="center"/>
    </xf>
    <xf numFmtId="186" fontId="20" fillId="0" borderId="156" xfId="383" applyNumberFormat="1" applyFont="1" applyFill="1" applyBorder="1" applyAlignment="1">
      <alignment horizontal="center"/>
    </xf>
    <xf numFmtId="186" fontId="20" fillId="0" borderId="157" xfId="383" applyNumberFormat="1" applyFont="1" applyFill="1" applyBorder="1" applyAlignment="1">
      <alignment horizontal="center"/>
    </xf>
    <xf numFmtId="186" fontId="36" fillId="0" borderId="0" xfId="383" applyNumberFormat="1" applyFont="1" applyFill="1" applyBorder="1" applyAlignment="1">
      <alignment horizontal="center"/>
    </xf>
    <xf numFmtId="186" fontId="36" fillId="0" borderId="158" xfId="383" applyNumberFormat="1" applyFont="1" applyBorder="1" applyAlignment="1">
      <alignment horizontal="center"/>
    </xf>
    <xf numFmtId="186" fontId="36" fillId="0" borderId="159" xfId="383" applyNumberFormat="1" applyFont="1" applyBorder="1" applyAlignment="1">
      <alignment horizontal="center"/>
    </xf>
    <xf numFmtId="186" fontId="20" fillId="0" borderId="159" xfId="383" applyNumberFormat="1" applyFont="1" applyBorder="1" applyAlignment="1">
      <alignment horizontal="center"/>
    </xf>
    <xf numFmtId="186" fontId="20" fillId="0" borderId="160" xfId="383" applyNumberFormat="1" applyFont="1" applyBorder="1" applyAlignment="1">
      <alignment horizontal="center"/>
    </xf>
    <xf numFmtId="186" fontId="20" fillId="0" borderId="161" xfId="383" applyNumberFormat="1" applyFont="1" applyBorder="1" applyAlignment="1">
      <alignment horizontal="center"/>
    </xf>
    <xf numFmtId="186" fontId="20" fillId="0" borderId="162" xfId="383" applyNumberFormat="1" applyFont="1" applyBorder="1" applyAlignment="1">
      <alignment horizontal="center"/>
    </xf>
    <xf numFmtId="186" fontId="20" fillId="0" borderId="163" xfId="383" applyNumberFormat="1" applyFont="1" applyBorder="1" applyAlignment="1">
      <alignment horizontal="center"/>
    </xf>
    <xf numFmtId="186" fontId="102" fillId="0" borderId="164" xfId="382" quotePrefix="1" applyNumberFormat="1" applyFont="1" applyFill="1" applyBorder="1" applyAlignment="1">
      <alignment horizontal="center"/>
    </xf>
    <xf numFmtId="186" fontId="121" fillId="0" borderId="158" xfId="383" applyNumberFormat="1" applyFont="1" applyFill="1" applyBorder="1" applyAlignment="1">
      <alignment horizontal="center"/>
    </xf>
    <xf numFmtId="186" fontId="121" fillId="0" borderId="159" xfId="383" applyNumberFormat="1" applyFont="1" applyFill="1" applyBorder="1" applyAlignment="1">
      <alignment horizontal="center"/>
    </xf>
    <xf numFmtId="186" fontId="121" fillId="0" borderId="160" xfId="383" applyNumberFormat="1" applyFont="1" applyFill="1" applyBorder="1" applyAlignment="1">
      <alignment horizontal="center"/>
    </xf>
    <xf numFmtId="186" fontId="121" fillId="0" borderId="165" xfId="383" applyNumberFormat="1" applyFont="1" applyFill="1" applyBorder="1" applyAlignment="1">
      <alignment horizontal="center"/>
    </xf>
    <xf numFmtId="186" fontId="102" fillId="2" borderId="164" xfId="382" quotePrefix="1" applyNumberFormat="1" applyFont="1" applyFill="1" applyBorder="1" applyAlignment="1">
      <alignment horizontal="center"/>
    </xf>
    <xf numFmtId="189" fontId="121" fillId="2" borderId="159" xfId="384" applyNumberFormat="1" applyFont="1" applyFill="1" applyBorder="1" applyAlignment="1">
      <alignment horizontal="center"/>
    </xf>
    <xf numFmtId="189" fontId="121" fillId="2" borderId="160" xfId="384" applyNumberFormat="1" applyFont="1" applyFill="1" applyBorder="1" applyAlignment="1">
      <alignment horizontal="center"/>
    </xf>
    <xf numFmtId="189" fontId="121" fillId="2" borderId="165" xfId="384" applyNumberFormat="1" applyFont="1" applyFill="1" applyBorder="1" applyAlignment="1">
      <alignment horizontal="center"/>
    </xf>
    <xf numFmtId="9" fontId="97" fillId="32" borderId="167" xfId="382" applyNumberFormat="1" applyFont="1" applyFill="1" applyBorder="1" applyAlignment="1">
      <alignment vertical="center" wrapText="1"/>
    </xf>
    <xf numFmtId="10" fontId="97" fillId="32" borderId="168" xfId="382" applyNumberFormat="1" applyFont="1" applyFill="1" applyBorder="1" applyAlignment="1">
      <alignment horizontal="center" vertical="center"/>
    </xf>
    <xf numFmtId="10" fontId="97" fillId="32" borderId="169" xfId="382" applyNumberFormat="1" applyFont="1" applyFill="1" applyBorder="1" applyAlignment="1">
      <alignment horizontal="center" vertical="center"/>
    </xf>
    <xf numFmtId="10" fontId="97" fillId="32" borderId="170" xfId="382" applyNumberFormat="1" applyFont="1" applyFill="1" applyBorder="1" applyAlignment="1">
      <alignment horizontal="center" vertical="center"/>
    </xf>
    <xf numFmtId="9" fontId="97" fillId="32" borderId="33" xfId="382" applyNumberFormat="1" applyFont="1" applyFill="1" applyBorder="1" applyAlignment="1">
      <alignment vertical="center" wrapText="1"/>
    </xf>
    <xf numFmtId="10" fontId="97" fillId="32" borderId="172" xfId="383" applyNumberFormat="1" applyFont="1" applyFill="1" applyBorder="1" applyAlignment="1">
      <alignment horizontal="center" vertical="center"/>
    </xf>
    <xf numFmtId="10" fontId="97" fillId="32" borderId="173" xfId="383" applyNumberFormat="1" applyFont="1" applyFill="1" applyBorder="1" applyAlignment="1">
      <alignment horizontal="center" vertical="center"/>
    </xf>
    <xf numFmtId="10" fontId="97" fillId="32" borderId="174" xfId="383" applyNumberFormat="1" applyFont="1" applyFill="1" applyBorder="1" applyAlignment="1">
      <alignment horizontal="center" vertical="center"/>
    </xf>
    <xf numFmtId="0" fontId="97" fillId="32" borderId="176" xfId="382" applyFont="1" applyFill="1" applyBorder="1" applyAlignment="1">
      <alignment horizontal="center" vertical="center" wrapText="1"/>
    </xf>
    <xf numFmtId="9" fontId="97" fillId="32" borderId="177" xfId="382" applyNumberFormat="1" applyFont="1" applyFill="1" applyBorder="1" applyAlignment="1">
      <alignment horizontal="center" vertical="center" wrapText="1"/>
    </xf>
    <xf numFmtId="0" fontId="99" fillId="32" borderId="164" xfId="382" applyFont="1" applyFill="1" applyBorder="1" applyAlignment="1">
      <alignment horizontal="center" vertical="center" wrapText="1"/>
    </xf>
    <xf numFmtId="186" fontId="126" fillId="32" borderId="178" xfId="383" applyNumberFormat="1" applyFont="1" applyFill="1" applyBorder="1" applyAlignment="1">
      <alignment horizontal="center"/>
    </xf>
    <xf numFmtId="186" fontId="126" fillId="32" borderId="179" xfId="383" applyNumberFormat="1" applyFont="1" applyFill="1" applyBorder="1" applyAlignment="1">
      <alignment horizontal="center"/>
    </xf>
    <xf numFmtId="186" fontId="126" fillId="32" borderId="180" xfId="382" applyNumberFormat="1" applyFont="1" applyFill="1" applyBorder="1" applyAlignment="1">
      <alignment horizontal="center" vertical="center"/>
    </xf>
    <xf numFmtId="186" fontId="126" fillId="32" borderId="181" xfId="382" applyNumberFormat="1" applyFont="1" applyFill="1" applyBorder="1" applyAlignment="1">
      <alignment horizontal="center" vertical="center"/>
    </xf>
    <xf numFmtId="186" fontId="126" fillId="32" borderId="182" xfId="382" applyNumberFormat="1" applyFont="1" applyFill="1" applyBorder="1" applyAlignment="1">
      <alignment horizontal="center" vertical="center"/>
    </xf>
    <xf numFmtId="0" fontId="99" fillId="32" borderId="37" xfId="382" applyFont="1" applyFill="1" applyBorder="1" applyAlignment="1">
      <alignment horizontal="center" vertical="center" wrapText="1"/>
    </xf>
    <xf numFmtId="186" fontId="126" fillId="32" borderId="74" xfId="383" applyNumberFormat="1" applyFont="1" applyFill="1" applyBorder="1" applyAlignment="1">
      <alignment horizontal="center"/>
    </xf>
    <xf numFmtId="186" fontId="126" fillId="32" borderId="183" xfId="383" applyNumberFormat="1" applyFont="1" applyFill="1" applyBorder="1" applyAlignment="1">
      <alignment horizontal="center"/>
    </xf>
    <xf numFmtId="186" fontId="126" fillId="32" borderId="184" xfId="382" applyNumberFormat="1" applyFont="1" applyFill="1" applyBorder="1" applyAlignment="1">
      <alignment horizontal="center" vertical="center"/>
    </xf>
    <xf numFmtId="186" fontId="126" fillId="32" borderId="185" xfId="382" applyNumberFormat="1" applyFont="1" applyFill="1" applyBorder="1" applyAlignment="1">
      <alignment horizontal="center" vertical="center"/>
    </xf>
    <xf numFmtId="186" fontId="126" fillId="32" borderId="186" xfId="382" applyNumberFormat="1" applyFont="1" applyFill="1" applyBorder="1" applyAlignment="1">
      <alignment horizontal="center" vertical="center"/>
    </xf>
    <xf numFmtId="0" fontId="99" fillId="32" borderId="53" xfId="382" applyFont="1" applyFill="1" applyBorder="1" applyAlignment="1">
      <alignment horizontal="center" vertical="center" wrapText="1"/>
    </xf>
    <xf numFmtId="186" fontId="126" fillId="32" borderId="96" xfId="383" applyNumberFormat="1" applyFont="1" applyFill="1" applyBorder="1" applyAlignment="1">
      <alignment horizontal="center"/>
    </xf>
    <xf numFmtId="186" fontId="126" fillId="32" borderId="187" xfId="383" applyNumberFormat="1" applyFont="1" applyFill="1" applyBorder="1" applyAlignment="1">
      <alignment horizontal="center"/>
    </xf>
    <xf numFmtId="186" fontId="126" fillId="32" borderId="188" xfId="382" applyNumberFormat="1" applyFont="1" applyFill="1" applyBorder="1" applyAlignment="1">
      <alignment horizontal="center" vertical="center"/>
    </xf>
    <xf numFmtId="186" fontId="126" fillId="32" borderId="189" xfId="382" applyNumberFormat="1" applyFont="1" applyFill="1" applyBorder="1" applyAlignment="1">
      <alignment horizontal="center" vertical="center"/>
    </xf>
    <xf numFmtId="186" fontId="126" fillId="32" borderId="190" xfId="382" applyNumberFormat="1" applyFont="1" applyFill="1" applyBorder="1" applyAlignment="1">
      <alignment horizontal="center" vertical="center"/>
    </xf>
    <xf numFmtId="9" fontId="97" fillId="2" borderId="167" xfId="382" applyNumberFormat="1" applyFont="1" applyFill="1" applyBorder="1" applyAlignment="1">
      <alignment vertical="center" wrapText="1"/>
    </xf>
    <xf numFmtId="10" fontId="97" fillId="2" borderId="168" xfId="382" applyNumberFormat="1" applyFont="1" applyFill="1" applyBorder="1" applyAlignment="1">
      <alignment horizontal="center" vertical="center"/>
    </xf>
    <xf numFmtId="10" fontId="97" fillId="2" borderId="169" xfId="382" applyNumberFormat="1" applyFont="1" applyFill="1" applyBorder="1" applyAlignment="1">
      <alignment horizontal="center" vertical="center"/>
    </xf>
    <xf numFmtId="10" fontId="97" fillId="2" borderId="170" xfId="382" applyNumberFormat="1" applyFont="1" applyFill="1" applyBorder="1" applyAlignment="1">
      <alignment horizontal="center" vertical="center"/>
    </xf>
    <xf numFmtId="9" fontId="97" fillId="2" borderId="33" xfId="382" applyNumberFormat="1" applyFont="1" applyFill="1" applyBorder="1" applyAlignment="1">
      <alignment vertical="center" wrapText="1"/>
    </xf>
    <xf numFmtId="10" fontId="97" fillId="2" borderId="172" xfId="383" applyNumberFormat="1" applyFont="1" applyFill="1" applyBorder="1" applyAlignment="1">
      <alignment horizontal="center" vertical="center"/>
    </xf>
    <xf numFmtId="10" fontId="97" fillId="2" borderId="173" xfId="383" applyNumberFormat="1" applyFont="1" applyFill="1" applyBorder="1" applyAlignment="1">
      <alignment horizontal="center" vertical="center"/>
    </xf>
    <xf numFmtId="10" fontId="97" fillId="2" borderId="174" xfId="383" applyNumberFormat="1" applyFont="1" applyFill="1" applyBorder="1" applyAlignment="1">
      <alignment horizontal="center" vertical="center"/>
    </xf>
    <xf numFmtId="0" fontId="97" fillId="2" borderId="176" xfId="382" applyFont="1" applyFill="1" applyBorder="1" applyAlignment="1">
      <alignment horizontal="center" vertical="center" wrapText="1"/>
    </xf>
    <xf numFmtId="9" fontId="97" fillId="2" borderId="177" xfId="382" applyNumberFormat="1" applyFont="1" applyFill="1" applyBorder="1" applyAlignment="1">
      <alignment horizontal="center" vertical="center" wrapText="1"/>
    </xf>
    <xf numFmtId="0" fontId="19" fillId="2" borderId="164" xfId="382" applyFont="1" applyFill="1" applyBorder="1" applyAlignment="1">
      <alignment horizontal="center" vertical="center" wrapText="1"/>
    </xf>
    <xf numFmtId="186" fontId="97" fillId="2" borderId="178" xfId="383" applyNumberFormat="1" applyFont="1" applyFill="1" applyBorder="1" applyAlignment="1">
      <alignment horizontal="center"/>
    </xf>
    <xf numFmtId="186" fontId="97" fillId="2" borderId="179" xfId="383" applyNumberFormat="1" applyFont="1" applyFill="1" applyBorder="1" applyAlignment="1">
      <alignment horizontal="center"/>
    </xf>
    <xf numFmtId="186" fontId="97" fillId="2" borderId="180" xfId="382" applyNumberFormat="1" applyFont="1" applyFill="1" applyBorder="1" applyAlignment="1">
      <alignment horizontal="center" vertical="center"/>
    </xf>
    <xf numFmtId="186" fontId="97" fillId="2" borderId="181" xfId="382" applyNumberFormat="1" applyFont="1" applyFill="1" applyBorder="1" applyAlignment="1">
      <alignment horizontal="center" vertical="center"/>
    </xf>
    <xf numFmtId="186" fontId="97" fillId="2" borderId="182" xfId="382" applyNumberFormat="1" applyFont="1" applyFill="1" applyBorder="1" applyAlignment="1">
      <alignment horizontal="center" vertical="center"/>
    </xf>
    <xf numFmtId="0" fontId="19" fillId="31" borderId="37" xfId="382" applyFont="1" applyFill="1" applyBorder="1" applyAlignment="1">
      <alignment horizontal="center" vertical="center" wrapText="1"/>
    </xf>
    <xf numFmtId="186" fontId="97" fillId="31" borderId="74" xfId="383" applyNumberFormat="1" applyFont="1" applyFill="1" applyBorder="1" applyAlignment="1">
      <alignment horizontal="center"/>
    </xf>
    <xf numFmtId="186" fontId="97" fillId="31" borderId="183" xfId="383" applyNumberFormat="1" applyFont="1" applyFill="1" applyBorder="1" applyAlignment="1">
      <alignment horizontal="center"/>
    </xf>
    <xf numFmtId="186" fontId="97" fillId="31" borderId="184" xfId="382" applyNumberFormat="1" applyFont="1" applyFill="1" applyBorder="1" applyAlignment="1">
      <alignment horizontal="center" vertical="center"/>
    </xf>
    <xf numFmtId="186" fontId="97" fillId="31" borderId="185" xfId="382" applyNumberFormat="1" applyFont="1" applyFill="1" applyBorder="1" applyAlignment="1">
      <alignment horizontal="center" vertical="center"/>
    </xf>
    <xf numFmtId="186" fontId="97" fillId="31" borderId="186" xfId="382" applyNumberFormat="1" applyFont="1" applyFill="1" applyBorder="1" applyAlignment="1">
      <alignment horizontal="center" vertical="center"/>
    </xf>
    <xf numFmtId="0" fontId="19" fillId="2" borderId="53" xfId="382" applyFont="1" applyFill="1" applyBorder="1" applyAlignment="1">
      <alignment horizontal="center" vertical="center" wrapText="1"/>
    </xf>
    <xf numFmtId="186" fontId="97" fillId="2" borderId="96" xfId="383" applyNumberFormat="1" applyFont="1" applyFill="1" applyBorder="1" applyAlignment="1">
      <alignment horizontal="center"/>
    </xf>
    <xf numFmtId="186" fontId="97" fillId="2" borderId="187" xfId="383" applyNumberFormat="1" applyFont="1" applyFill="1" applyBorder="1" applyAlignment="1">
      <alignment horizontal="center"/>
    </xf>
    <xf numFmtId="186" fontId="97" fillId="2" borderId="188" xfId="382" applyNumberFormat="1" applyFont="1" applyFill="1" applyBorder="1" applyAlignment="1">
      <alignment horizontal="center" vertical="center"/>
    </xf>
    <xf numFmtId="186" fontId="97" fillId="2" borderId="189" xfId="382" applyNumberFormat="1" applyFont="1" applyFill="1" applyBorder="1" applyAlignment="1">
      <alignment horizontal="center" vertical="center"/>
    </xf>
    <xf numFmtId="186" fontId="97" fillId="2" borderId="190" xfId="382" applyNumberFormat="1" applyFont="1" applyFill="1" applyBorder="1" applyAlignment="1">
      <alignment horizontal="center" vertical="center"/>
    </xf>
    <xf numFmtId="0" fontId="118" fillId="0" borderId="35" xfId="382" applyFont="1" applyBorder="1" applyAlignment="1">
      <alignment horizontal="center"/>
    </xf>
    <xf numFmtId="0" fontId="120" fillId="0" borderId="81" xfId="382" applyFont="1" applyBorder="1" applyAlignment="1">
      <alignment horizontal="center"/>
    </xf>
    <xf numFmtId="0" fontId="107" fillId="0" borderId="192" xfId="382" applyFont="1" applyBorder="1" applyAlignment="1">
      <alignment horizontal="center"/>
    </xf>
    <xf numFmtId="186" fontId="124" fillId="0" borderId="191" xfId="383" applyNumberFormat="1" applyFont="1" applyBorder="1" applyAlignment="1">
      <alignment horizontal="center"/>
    </xf>
    <xf numFmtId="186" fontId="124" fillId="0" borderId="193" xfId="383" applyNumberFormat="1" applyFont="1" applyBorder="1" applyAlignment="1">
      <alignment horizontal="center"/>
    </xf>
    <xf numFmtId="186" fontId="124" fillId="0" borderId="192" xfId="383" applyNumberFormat="1" applyFont="1" applyBorder="1" applyAlignment="1">
      <alignment horizontal="center"/>
    </xf>
    <xf numFmtId="186" fontId="124" fillId="0" borderId="194" xfId="383" applyNumberFormat="1" applyFont="1" applyBorder="1" applyAlignment="1">
      <alignment horizontal="center"/>
    </xf>
    <xf numFmtId="186" fontId="124" fillId="0" borderId="114" xfId="383" applyNumberFormat="1" applyFont="1" applyBorder="1" applyAlignment="1">
      <alignment horizontal="center"/>
    </xf>
    <xf numFmtId="186" fontId="124" fillId="0" borderId="112" xfId="383" applyNumberFormat="1" applyFont="1" applyBorder="1" applyAlignment="1">
      <alignment horizontal="center"/>
    </xf>
    <xf numFmtId="9" fontId="107" fillId="0" borderId="87" xfId="382" applyNumberFormat="1" applyFont="1" applyBorder="1" applyAlignment="1">
      <alignment horizontal="center"/>
    </xf>
    <xf numFmtId="0" fontId="107" fillId="0" borderId="91" xfId="382" applyFont="1" applyBorder="1" applyAlignment="1">
      <alignment horizontal="center" vertical="center"/>
    </xf>
    <xf numFmtId="164" fontId="106" fillId="0" borderId="0" xfId="384" applyFont="1"/>
    <xf numFmtId="164" fontId="106" fillId="0" borderId="0" xfId="382" applyNumberFormat="1" applyFont="1"/>
    <xf numFmtId="192" fontId="127" fillId="0" borderId="0" xfId="384" applyNumberFormat="1" applyFont="1"/>
    <xf numFmtId="10" fontId="106" fillId="0" borderId="0" xfId="383" applyNumberFormat="1" applyFont="1"/>
    <xf numFmtId="0" fontId="23" fillId="0" borderId="192" xfId="382" applyFont="1" applyBorder="1" applyAlignment="1">
      <alignment horizontal="center"/>
    </xf>
    <xf numFmtId="186" fontId="36" fillId="0" borderId="191" xfId="383" applyNumberFormat="1" applyFont="1" applyBorder="1" applyAlignment="1">
      <alignment horizontal="center"/>
    </xf>
    <xf numFmtId="186" fontId="36" fillId="0" borderId="193" xfId="383" applyNumberFormat="1" applyFont="1" applyBorder="1" applyAlignment="1">
      <alignment horizontal="center"/>
    </xf>
    <xf numFmtId="186" fontId="36" fillId="0" borderId="195" xfId="383" applyNumberFormat="1" applyFont="1" applyBorder="1" applyAlignment="1">
      <alignment horizontal="center"/>
    </xf>
    <xf numFmtId="186" fontId="36" fillId="0" borderId="192" xfId="383" applyNumberFormat="1" applyFont="1" applyBorder="1" applyAlignment="1">
      <alignment horizontal="center"/>
    </xf>
    <xf numFmtId="0" fontId="122" fillId="30" borderId="35" xfId="382" applyFont="1" applyFill="1" applyBorder="1" applyAlignment="1">
      <alignment horizontal="center" vertical="center"/>
    </xf>
    <xf numFmtId="0" fontId="128" fillId="30" borderId="58" xfId="382" applyFont="1" applyFill="1" applyBorder="1" applyAlignment="1">
      <alignment horizontal="center" vertical="center" wrapText="1"/>
    </xf>
    <xf numFmtId="0" fontId="122" fillId="30" borderId="59" xfId="382" applyFont="1" applyFill="1" applyBorder="1" applyAlignment="1">
      <alignment horizontal="center" vertical="center" wrapText="1"/>
    </xf>
    <xf numFmtId="0" fontId="122" fillId="30" borderId="60" xfId="382" applyFont="1" applyFill="1" applyBorder="1" applyAlignment="1">
      <alignment horizontal="center" vertical="center" wrapText="1"/>
    </xf>
    <xf numFmtId="0" fontId="122" fillId="30" borderId="61" xfId="382" applyFont="1" applyFill="1" applyBorder="1" applyAlignment="1">
      <alignment horizontal="center" vertical="center" wrapText="1"/>
    </xf>
    <xf numFmtId="10" fontId="129" fillId="31" borderId="37" xfId="382" quotePrefix="1" applyNumberFormat="1" applyFont="1" applyFill="1" applyBorder="1" applyAlignment="1">
      <alignment horizontal="center" vertical="center"/>
    </xf>
    <xf numFmtId="186" fontId="121" fillId="31" borderId="196" xfId="383" applyNumberFormat="1" applyFont="1" applyFill="1" applyBorder="1" applyAlignment="1">
      <alignment horizontal="center" vertical="center"/>
    </xf>
    <xf numFmtId="186" fontId="121" fillId="31" borderId="66" xfId="383" applyNumberFormat="1" applyFont="1" applyFill="1" applyBorder="1" applyAlignment="1">
      <alignment horizontal="center" vertical="center"/>
    </xf>
    <xf numFmtId="186" fontId="121" fillId="31" borderId="67" xfId="383" applyNumberFormat="1" applyFont="1" applyFill="1" applyBorder="1" applyAlignment="1">
      <alignment horizontal="center" vertical="center"/>
    </xf>
    <xf numFmtId="9" fontId="129" fillId="31" borderId="53" xfId="382" quotePrefix="1" applyNumberFormat="1" applyFont="1" applyFill="1" applyBorder="1" applyAlignment="1">
      <alignment horizontal="center" vertical="center"/>
    </xf>
    <xf numFmtId="186" fontId="121" fillId="31" borderId="197" xfId="383" applyNumberFormat="1" applyFont="1" applyFill="1" applyBorder="1" applyAlignment="1">
      <alignment horizontal="center" vertical="center"/>
    </xf>
    <xf numFmtId="186" fontId="121" fillId="31" borderId="72" xfId="383" applyNumberFormat="1" applyFont="1" applyFill="1" applyBorder="1" applyAlignment="1">
      <alignment horizontal="center" vertical="center"/>
    </xf>
    <xf numFmtId="186" fontId="121" fillId="31" borderId="73" xfId="383" applyNumberFormat="1" applyFont="1" applyFill="1" applyBorder="1" applyAlignment="1">
      <alignment horizontal="center" vertical="center"/>
    </xf>
    <xf numFmtId="0" fontId="2" fillId="0" borderId="0" xfId="382" applyFill="1"/>
    <xf numFmtId="2" fontId="2" fillId="0" borderId="0" xfId="382" applyNumberFormat="1"/>
    <xf numFmtId="10" fontId="129" fillId="0" borderId="37" xfId="382" quotePrefix="1" applyNumberFormat="1" applyFont="1" applyBorder="1" applyAlignment="1">
      <alignment horizontal="center" vertical="center"/>
    </xf>
    <xf numFmtId="175" fontId="121" fillId="0" borderId="196" xfId="383" applyNumberFormat="1" applyFont="1" applyBorder="1" applyAlignment="1">
      <alignment horizontal="center" vertical="center"/>
    </xf>
    <xf numFmtId="175" fontId="121" fillId="0" borderId="65" xfId="382" applyNumberFormat="1" applyFont="1" applyBorder="1" applyAlignment="1">
      <alignment horizontal="center" vertical="center"/>
    </xf>
    <xf numFmtId="175" fontId="121" fillId="0" borderId="66" xfId="382" applyNumberFormat="1" applyFont="1" applyBorder="1" applyAlignment="1">
      <alignment horizontal="center" vertical="center"/>
    </xf>
    <xf numFmtId="175" fontId="121" fillId="0" borderId="67" xfId="382" applyNumberFormat="1" applyFont="1" applyBorder="1" applyAlignment="1">
      <alignment horizontal="center" vertical="center"/>
    </xf>
    <xf numFmtId="9" fontId="129" fillId="0" borderId="53" xfId="382" quotePrefix="1" applyNumberFormat="1" applyFont="1" applyBorder="1" applyAlignment="1">
      <alignment horizontal="center" vertical="center"/>
    </xf>
    <xf numFmtId="175" fontId="121" fillId="0" borderId="197" xfId="383" applyNumberFormat="1" applyFont="1" applyBorder="1" applyAlignment="1">
      <alignment horizontal="center" vertical="center"/>
    </xf>
    <xf numFmtId="175" fontId="121" fillId="0" borderId="71" xfId="382" applyNumberFormat="1" applyFont="1" applyBorder="1" applyAlignment="1">
      <alignment horizontal="center" vertical="center"/>
    </xf>
    <xf numFmtId="175" fontId="121" fillId="0" borderId="72" xfId="382" applyNumberFormat="1" applyFont="1" applyBorder="1" applyAlignment="1">
      <alignment horizontal="center" vertical="center"/>
    </xf>
    <xf numFmtId="175" fontId="121" fillId="0" borderId="73" xfId="382" applyNumberFormat="1" applyFont="1" applyBorder="1" applyAlignment="1">
      <alignment horizontal="center" vertical="center"/>
    </xf>
    <xf numFmtId="10" fontId="129" fillId="0" borderId="37" xfId="382" quotePrefix="1" applyNumberFormat="1" applyFont="1" applyFill="1" applyBorder="1" applyAlignment="1">
      <alignment horizontal="center" vertical="center"/>
    </xf>
    <xf numFmtId="9" fontId="129" fillId="0" borderId="53" xfId="382" quotePrefix="1" applyNumberFormat="1" applyFont="1" applyFill="1" applyBorder="1" applyAlignment="1">
      <alignment horizontal="center" vertical="center"/>
    </xf>
    <xf numFmtId="193" fontId="2" fillId="0" borderId="0" xfId="382" applyNumberFormat="1"/>
    <xf numFmtId="0" fontId="2" fillId="0" borderId="177" xfId="382" applyBorder="1" applyAlignment="1">
      <alignment horizontal="center" vertical="center"/>
    </xf>
    <xf numFmtId="9" fontId="129" fillId="31" borderId="164" xfId="382" quotePrefix="1" applyNumberFormat="1" applyFont="1" applyFill="1" applyBorder="1" applyAlignment="1">
      <alignment horizontal="center" vertical="center"/>
    </xf>
    <xf numFmtId="194" fontId="121" fillId="31" borderId="204" xfId="383" applyNumberFormat="1" applyFont="1" applyFill="1" applyBorder="1" applyAlignment="1">
      <alignment horizontal="center" vertical="center"/>
    </xf>
    <xf numFmtId="194" fontId="121" fillId="31" borderId="205" xfId="382" applyNumberFormat="1" applyFont="1" applyFill="1" applyBorder="1" applyAlignment="1">
      <alignment horizontal="center" vertical="center"/>
    </xf>
    <xf numFmtId="194" fontId="121" fillId="31" borderId="206" xfId="382" applyNumberFormat="1" applyFont="1" applyFill="1" applyBorder="1" applyAlignment="1">
      <alignment horizontal="center" vertical="center"/>
    </xf>
    <xf numFmtId="194" fontId="121" fillId="31" borderId="207" xfId="382" applyNumberFormat="1" applyFont="1" applyFill="1" applyBorder="1" applyAlignment="1">
      <alignment horizontal="center" vertical="center"/>
    </xf>
    <xf numFmtId="10" fontId="129" fillId="0" borderId="36" xfId="382" quotePrefix="1" applyNumberFormat="1" applyFont="1" applyFill="1" applyBorder="1" applyAlignment="1">
      <alignment horizontal="center" vertical="center"/>
    </xf>
    <xf numFmtId="0" fontId="19" fillId="2" borderId="0" xfId="382" applyFont="1" applyFill="1" applyBorder="1" applyAlignment="1">
      <alignment horizontal="center" vertical="center" wrapText="1"/>
    </xf>
    <xf numFmtId="186" fontId="97" fillId="2" borderId="0" xfId="383" applyNumberFormat="1" applyFont="1" applyFill="1" applyBorder="1" applyAlignment="1">
      <alignment horizontal="center"/>
    </xf>
    <xf numFmtId="186" fontId="97" fillId="2" borderId="0" xfId="382" applyNumberFormat="1" applyFont="1" applyFill="1" applyBorder="1" applyAlignment="1">
      <alignment horizontal="center" vertical="center"/>
    </xf>
    <xf numFmtId="190" fontId="106" fillId="0" borderId="0" xfId="383" applyNumberFormat="1" applyFont="1" applyBorder="1"/>
    <xf numFmtId="186" fontId="20" fillId="0" borderId="79" xfId="381" applyNumberFormat="1" applyFont="1" applyBorder="1" applyAlignment="1">
      <alignment horizontal="center" vertical="center" wrapText="1"/>
    </xf>
    <xf numFmtId="186" fontId="23" fillId="0" borderId="81" xfId="381" applyNumberFormat="1" applyFont="1" applyBorder="1" applyAlignment="1">
      <alignment horizontal="center" vertical="center"/>
    </xf>
    <xf numFmtId="186" fontId="116" fillId="0" borderId="78" xfId="381" applyNumberFormat="1" applyFont="1" applyBorder="1" applyAlignment="1">
      <alignment horizontal="center" vertical="center"/>
    </xf>
    <xf numFmtId="0" fontId="108" fillId="0" borderId="78" xfId="382" applyFont="1" applyBorder="1" applyAlignment="1">
      <alignment horizontal="center"/>
    </xf>
    <xf numFmtId="0" fontId="108" fillId="0" borderId="208" xfId="382" applyFont="1" applyBorder="1" applyAlignment="1">
      <alignment horizontal="center"/>
    </xf>
    <xf numFmtId="186" fontId="116" fillId="0" borderId="209" xfId="381" applyNumberFormat="1" applyFont="1" applyBorder="1" applyAlignment="1">
      <alignment horizontal="center" vertical="center"/>
    </xf>
    <xf numFmtId="0" fontId="105" fillId="0" borderId="0" xfId="382" applyFont="1"/>
    <xf numFmtId="9" fontId="97" fillId="0" borderId="0" xfId="382" applyNumberFormat="1" applyFont="1" applyAlignment="1">
      <alignment horizontal="center"/>
    </xf>
    <xf numFmtId="186" fontId="97" fillId="0" borderId="0" xfId="383" applyNumberFormat="1" applyFont="1" applyAlignment="1">
      <alignment horizontal="center"/>
    </xf>
    <xf numFmtId="0" fontId="19" fillId="0" borderId="80" xfId="382" applyFont="1" applyBorder="1" applyAlignment="1">
      <alignment horizontal="center"/>
    </xf>
    <xf numFmtId="0" fontId="19" fillId="0" borderId="0" xfId="382" applyFont="1" applyBorder="1" applyAlignment="1">
      <alignment horizontal="center"/>
    </xf>
    <xf numFmtId="0" fontId="19" fillId="0" borderId="0" xfId="382" applyFont="1" applyAlignment="1">
      <alignment horizontal="center"/>
    </xf>
    <xf numFmtId="186" fontId="97" fillId="0" borderId="88" xfId="383" applyNumberFormat="1" applyFont="1" applyBorder="1" applyAlignment="1">
      <alignment horizontal="center"/>
    </xf>
    <xf numFmtId="186" fontId="97" fillId="0" borderId="0" xfId="383" applyNumberFormat="1" applyFont="1" applyBorder="1" applyAlignment="1">
      <alignment horizontal="center"/>
    </xf>
    <xf numFmtId="186" fontId="97" fillId="0" borderId="92" xfId="383" applyNumberFormat="1" applyFont="1" applyBorder="1" applyAlignment="1">
      <alignment horizontal="center"/>
    </xf>
    <xf numFmtId="186" fontId="105" fillId="0" borderId="0" xfId="383" applyNumberFormat="1" applyFont="1"/>
    <xf numFmtId="186" fontId="105" fillId="0" borderId="0" xfId="382" applyNumberFormat="1" applyFont="1"/>
    <xf numFmtId="187" fontId="105" fillId="0" borderId="0" xfId="384" applyNumberFormat="1" applyFont="1"/>
    <xf numFmtId="164" fontId="105" fillId="0" borderId="0" xfId="384" applyFont="1"/>
    <xf numFmtId="0" fontId="68" fillId="0" borderId="0" xfId="382" applyFont="1"/>
    <xf numFmtId="0" fontId="97" fillId="0" borderId="0" xfId="382" applyFont="1"/>
    <xf numFmtId="0" fontId="19" fillId="0" borderId="210" xfId="382" applyFont="1" applyBorder="1" applyAlignment="1">
      <alignment horizontal="center"/>
    </xf>
    <xf numFmtId="186" fontId="97" fillId="0" borderId="193" xfId="383" applyNumberFormat="1" applyFont="1" applyBorder="1" applyAlignment="1">
      <alignment horizontal="center"/>
    </xf>
    <xf numFmtId="186" fontId="97" fillId="0" borderId="192" xfId="383" applyNumberFormat="1" applyFont="1" applyBorder="1" applyAlignment="1">
      <alignment horizontal="center"/>
    </xf>
    <xf numFmtId="186" fontId="97" fillId="0" borderId="87" xfId="383" applyNumberFormat="1" applyFont="1" applyBorder="1" applyAlignment="1">
      <alignment horizontal="center"/>
    </xf>
    <xf numFmtId="186" fontId="97" fillId="0" borderId="91" xfId="383" applyNumberFormat="1" applyFont="1" applyBorder="1" applyAlignment="1">
      <alignment horizontal="center"/>
    </xf>
    <xf numFmtId="186" fontId="97" fillId="0" borderId="211" xfId="383" applyNumberFormat="1" applyFont="1" applyBorder="1" applyAlignment="1">
      <alignment horizontal="center"/>
    </xf>
    <xf numFmtId="186" fontId="97" fillId="0" borderId="212" xfId="383" applyNumberFormat="1" applyFont="1" applyBorder="1" applyAlignment="1">
      <alignment horizontal="center"/>
    </xf>
    <xf numFmtId="186" fontId="97" fillId="0" borderId="213" xfId="383" applyNumberFormat="1" applyFont="1" applyBorder="1" applyAlignment="1">
      <alignment horizontal="center"/>
    </xf>
    <xf numFmtId="0" fontId="121" fillId="0" borderId="28" xfId="382" applyFont="1" applyBorder="1" applyAlignment="1">
      <alignment horizontal="center"/>
    </xf>
    <xf numFmtId="0" fontId="121" fillId="0" borderId="30" xfId="382" applyFont="1" applyBorder="1" applyAlignment="1">
      <alignment horizontal="center"/>
    </xf>
    <xf numFmtId="0" fontId="121" fillId="0" borderId="175" xfId="382" applyFont="1" applyBorder="1" applyAlignment="1">
      <alignment horizontal="center"/>
    </xf>
    <xf numFmtId="0" fontId="106" fillId="0" borderId="0" xfId="382" applyFont="1" applyFill="1"/>
    <xf numFmtId="0" fontId="19" fillId="0" borderId="0" xfId="382" applyFont="1" applyAlignment="1">
      <alignment horizontal="left"/>
    </xf>
    <xf numFmtId="0" fontId="123" fillId="0" borderId="106" xfId="382" applyFont="1" applyBorder="1" applyAlignment="1">
      <alignment horizontal="center"/>
    </xf>
    <xf numFmtId="0" fontId="123" fillId="0" borderId="81" xfId="382" applyFont="1" applyBorder="1" applyAlignment="1">
      <alignment horizontal="center"/>
    </xf>
    <xf numFmtId="186" fontId="20" fillId="0" borderId="133" xfId="383" applyNumberFormat="1" applyFont="1" applyFill="1" applyBorder="1" applyAlignment="1">
      <alignment horizontal="center"/>
    </xf>
    <xf numFmtId="186" fontId="20" fillId="0" borderId="138" xfId="383" applyNumberFormat="1" applyFont="1" applyFill="1" applyBorder="1" applyAlignment="1">
      <alignment horizontal="center"/>
    </xf>
    <xf numFmtId="186" fontId="20" fillId="0" borderId="142" xfId="383" applyNumberFormat="1" applyFont="1" applyFill="1" applyBorder="1" applyAlignment="1">
      <alignment horizontal="center"/>
    </xf>
    <xf numFmtId="186" fontId="20" fillId="0" borderId="143" xfId="383" applyNumberFormat="1" applyFont="1" applyFill="1" applyBorder="1" applyAlignment="1">
      <alignment horizontal="center"/>
    </xf>
    <xf numFmtId="186" fontId="20" fillId="0" borderId="147" xfId="383" applyNumberFormat="1" applyFont="1" applyFill="1" applyBorder="1" applyAlignment="1">
      <alignment horizontal="center"/>
    </xf>
    <xf numFmtId="186" fontId="20" fillId="0" borderId="148" xfId="383" applyNumberFormat="1" applyFont="1" applyFill="1" applyBorder="1" applyAlignment="1">
      <alignment horizontal="center"/>
    </xf>
    <xf numFmtId="186" fontId="20" fillId="0" borderId="154" xfId="383" applyNumberFormat="1" applyFont="1" applyFill="1" applyBorder="1" applyAlignment="1">
      <alignment horizontal="center"/>
    </xf>
    <xf numFmtId="186" fontId="20" fillId="0" borderId="155" xfId="383" applyNumberFormat="1" applyFont="1" applyFill="1" applyBorder="1" applyAlignment="1">
      <alignment horizontal="center"/>
    </xf>
    <xf numFmtId="0" fontId="115" fillId="0" borderId="0" xfId="382" applyFont="1" applyFill="1"/>
    <xf numFmtId="0" fontId="2" fillId="0" borderId="0" xfId="382" applyFill="1" applyAlignment="1">
      <alignment horizontal="center"/>
    </xf>
    <xf numFmtId="186" fontId="2" fillId="0" borderId="0" xfId="382" applyNumberFormat="1" applyFill="1"/>
    <xf numFmtId="0" fontId="100" fillId="0" borderId="0" xfId="332" applyFill="1" applyAlignment="1">
      <alignment horizontal="left" vertical="center"/>
    </xf>
    <xf numFmtId="0" fontId="100" fillId="0" borderId="0" xfId="332" applyFill="1"/>
    <xf numFmtId="0" fontId="0" fillId="0" borderId="0" xfId="0" applyFill="1"/>
    <xf numFmtId="186" fontId="116" fillId="0" borderId="214" xfId="381" applyNumberFormat="1" applyFont="1" applyBorder="1" applyAlignment="1">
      <alignment horizontal="center" vertical="center"/>
    </xf>
    <xf numFmtId="187" fontId="36" fillId="0" borderId="114" xfId="384" applyNumberFormat="1" applyFont="1" applyBorder="1" applyAlignment="1">
      <alignment horizontal="center"/>
    </xf>
    <xf numFmtId="175" fontId="36" fillId="0" borderId="114" xfId="383" applyNumberFormat="1" applyFont="1" applyBorder="1" applyAlignment="1">
      <alignment horizontal="center"/>
    </xf>
    <xf numFmtId="186" fontId="97" fillId="0" borderId="114" xfId="383" applyNumberFormat="1" applyFont="1" applyBorder="1" applyAlignment="1">
      <alignment horizontal="center"/>
    </xf>
    <xf numFmtId="0" fontId="108" fillId="0" borderId="215" xfId="382" applyFont="1" applyBorder="1" applyAlignment="1">
      <alignment horizontal="center"/>
    </xf>
    <xf numFmtId="0" fontId="108" fillId="0" borderId="216" xfId="382" applyFont="1" applyBorder="1" applyAlignment="1">
      <alignment horizontal="center"/>
    </xf>
    <xf numFmtId="0" fontId="19" fillId="0" borderId="216" xfId="382" applyFont="1" applyBorder="1" applyAlignment="1">
      <alignment horizontal="center"/>
    </xf>
    <xf numFmtId="0" fontId="122" fillId="30" borderId="78" xfId="382" applyFont="1" applyFill="1" applyBorder="1" applyAlignment="1">
      <alignment horizontal="center"/>
    </xf>
    <xf numFmtId="0" fontId="118" fillId="0" borderId="78" xfId="382" applyFont="1" applyBorder="1" applyAlignment="1">
      <alignment horizontal="center"/>
    </xf>
    <xf numFmtId="0" fontId="120" fillId="0" borderId="78" xfId="382" applyFont="1" applyBorder="1" applyAlignment="1">
      <alignment horizontal="center"/>
    </xf>
    <xf numFmtId="0" fontId="19" fillId="0" borderId="79" xfId="382" applyFont="1" applyBorder="1" applyAlignment="1">
      <alignment horizontal="center"/>
    </xf>
    <xf numFmtId="0" fontId="19" fillId="0" borderId="217" xfId="382" applyFont="1" applyBorder="1" applyAlignment="1">
      <alignment horizontal="center"/>
    </xf>
    <xf numFmtId="0" fontId="121" fillId="0" borderId="167" xfId="382" applyFont="1" applyBorder="1"/>
    <xf numFmtId="0" fontId="121" fillId="0" borderId="177" xfId="382" applyFont="1" applyBorder="1"/>
    <xf numFmtId="187" fontId="36" fillId="0" borderId="192" xfId="384" applyNumberFormat="1" applyFont="1" applyBorder="1" applyAlignment="1">
      <alignment horizontal="center"/>
    </xf>
    <xf numFmtId="175" fontId="36" fillId="0" borderId="192" xfId="383" applyNumberFormat="1" applyFont="1" applyBorder="1" applyAlignment="1">
      <alignment horizontal="center"/>
    </xf>
    <xf numFmtId="0" fontId="104" fillId="0" borderId="177" xfId="382" applyFont="1" applyBorder="1"/>
    <xf numFmtId="0" fontId="116" fillId="0" borderId="167" xfId="382" applyFont="1" applyBorder="1"/>
    <xf numFmtId="0" fontId="116" fillId="0" borderId="177" xfId="382" applyFont="1" applyBorder="1"/>
    <xf numFmtId="0" fontId="106" fillId="0" borderId="177" xfId="382" applyFont="1" applyBorder="1"/>
    <xf numFmtId="0" fontId="19" fillId="0" borderId="81" xfId="382" applyFont="1" applyBorder="1" applyAlignment="1">
      <alignment horizontal="center"/>
    </xf>
    <xf numFmtId="186" fontId="97" fillId="0" borderId="86" xfId="383" applyNumberFormat="1" applyFont="1" applyBorder="1" applyAlignment="1">
      <alignment horizontal="center"/>
    </xf>
    <xf numFmtId="186" fontId="97" fillId="0" borderId="90" xfId="383" applyNumberFormat="1" applyFont="1" applyBorder="1" applyAlignment="1">
      <alignment horizontal="center"/>
    </xf>
    <xf numFmtId="0" fontId="121" fillId="0" borderId="166" xfId="382" applyFont="1" applyBorder="1"/>
    <xf numFmtId="0" fontId="121" fillId="0" borderId="77" xfId="382" applyFont="1" applyBorder="1"/>
    <xf numFmtId="0" fontId="121" fillId="0" borderId="176" xfId="382" applyFont="1" applyBorder="1"/>
    <xf numFmtId="0" fontId="121" fillId="0" borderId="0" xfId="382" applyFont="1" applyBorder="1"/>
    <xf numFmtId="0" fontId="121" fillId="0" borderId="219" xfId="382" applyFont="1" applyBorder="1"/>
    <xf numFmtId="0" fontId="121" fillId="0" borderId="220" xfId="382" applyFont="1" applyBorder="1"/>
    <xf numFmtId="0" fontId="121" fillId="0" borderId="214" xfId="382" applyFont="1" applyBorder="1"/>
    <xf numFmtId="0" fontId="116" fillId="0" borderId="77" xfId="382" applyFont="1" applyBorder="1"/>
    <xf numFmtId="0" fontId="116" fillId="0" borderId="220" xfId="382" applyFont="1" applyBorder="1"/>
    <xf numFmtId="0" fontId="116" fillId="0" borderId="214" xfId="382" applyFont="1" applyBorder="1"/>
    <xf numFmtId="0" fontId="104" fillId="0" borderId="77" xfId="382" applyFont="1" applyBorder="1"/>
    <xf numFmtId="0" fontId="104" fillId="0" borderId="167" xfId="382" applyFont="1" applyBorder="1"/>
    <xf numFmtId="175" fontId="36" fillId="0" borderId="191" xfId="383" applyNumberFormat="1" applyFont="1" applyBorder="1" applyAlignment="1">
      <alignment horizontal="center"/>
    </xf>
    <xf numFmtId="175" fontId="36" fillId="0" borderId="193" xfId="383" applyNumberFormat="1" applyFont="1" applyBorder="1" applyAlignment="1">
      <alignment horizontal="center"/>
    </xf>
    <xf numFmtId="175" fontId="36" fillId="0" borderId="195" xfId="383" applyNumberFormat="1" applyFont="1" applyBorder="1" applyAlignment="1">
      <alignment horizontal="center"/>
    </xf>
    <xf numFmtId="0" fontId="104" fillId="0" borderId="0" xfId="382" applyFont="1" applyBorder="1"/>
    <xf numFmtId="0" fontId="104" fillId="0" borderId="219" xfId="382" applyFont="1" applyBorder="1"/>
    <xf numFmtId="0" fontId="104" fillId="0" borderId="220" xfId="382" applyFont="1" applyBorder="1"/>
    <xf numFmtId="0" fontId="104" fillId="0" borderId="214" xfId="382" applyFont="1" applyBorder="1"/>
    <xf numFmtId="0" fontId="116" fillId="0" borderId="166" xfId="382" applyFont="1" applyBorder="1"/>
    <xf numFmtId="0" fontId="116" fillId="0" borderId="176" xfId="382" applyFont="1" applyBorder="1"/>
    <xf numFmtId="0" fontId="106" fillId="0" borderId="176" xfId="382" applyFont="1" applyBorder="1"/>
    <xf numFmtId="0" fontId="106" fillId="0" borderId="219" xfId="382" applyFont="1" applyBorder="1"/>
    <xf numFmtId="0" fontId="106" fillId="0" borderId="220" xfId="382" applyFont="1" applyBorder="1"/>
    <xf numFmtId="0" fontId="106" fillId="0" borderId="214" xfId="382" applyFont="1" applyBorder="1"/>
    <xf numFmtId="186" fontId="19" fillId="0" borderId="218" xfId="382" applyNumberFormat="1" applyFont="1" applyBorder="1" applyAlignment="1">
      <alignment horizontal="left"/>
    </xf>
    <xf numFmtId="9" fontId="19" fillId="0" borderId="0" xfId="382" applyNumberFormat="1" applyFont="1" applyAlignment="1">
      <alignment horizontal="left"/>
    </xf>
    <xf numFmtId="0" fontId="118" fillId="0" borderId="32" xfId="382" applyFont="1" applyBorder="1" applyAlignment="1">
      <alignment horizontal="center"/>
    </xf>
    <xf numFmtId="0" fontId="107" fillId="0" borderId="221" xfId="382" applyFont="1" applyBorder="1" applyAlignment="1">
      <alignment horizontal="center"/>
    </xf>
    <xf numFmtId="186" fontId="107" fillId="0" borderId="222" xfId="382" applyNumberFormat="1" applyFont="1" applyBorder="1" applyAlignment="1">
      <alignment horizontal="center"/>
    </xf>
    <xf numFmtId="9" fontId="107" fillId="0" borderId="223" xfId="382" applyNumberFormat="1" applyFont="1" applyBorder="1" applyAlignment="1">
      <alignment horizontal="center"/>
    </xf>
    <xf numFmtId="164" fontId="36" fillId="0" borderId="91" xfId="384" applyNumberFormat="1" applyFont="1" applyBorder="1" applyAlignment="1">
      <alignment horizontal="center"/>
    </xf>
    <xf numFmtId="0" fontId="130" fillId="0" borderId="0" xfId="382" applyFont="1"/>
    <xf numFmtId="0" fontId="107" fillId="0" borderId="228" xfId="382" applyFont="1" applyBorder="1" applyAlignment="1">
      <alignment horizontal="center"/>
    </xf>
    <xf numFmtId="9" fontId="107" fillId="0" borderId="121" xfId="382" applyNumberFormat="1" applyFont="1" applyBorder="1" applyAlignment="1">
      <alignment horizontal="center"/>
    </xf>
    <xf numFmtId="0" fontId="107" fillId="0" borderId="108" xfId="382" applyFont="1" applyBorder="1" applyAlignment="1">
      <alignment horizontal="center" vertical="center"/>
    </xf>
    <xf numFmtId="0" fontId="124" fillId="0" borderId="107" xfId="382" applyFont="1" applyBorder="1" applyAlignment="1">
      <alignment vertical="center" wrapText="1"/>
    </xf>
    <xf numFmtId="0" fontId="124" fillId="0" borderId="121" xfId="382" applyFont="1" applyBorder="1" applyAlignment="1">
      <alignment vertical="center"/>
    </xf>
    <xf numFmtId="0" fontId="124" fillId="0" borderId="108" xfId="382" applyFont="1" applyBorder="1" applyAlignment="1">
      <alignment vertical="center"/>
    </xf>
    <xf numFmtId="10" fontId="104" fillId="0" borderId="229" xfId="383" applyNumberFormat="1" applyFont="1" applyBorder="1" applyAlignment="1">
      <alignment horizontal="center" vertical="center"/>
    </xf>
    <xf numFmtId="10" fontId="104" fillId="0" borderId="230" xfId="383" applyNumberFormat="1" applyFont="1" applyBorder="1" applyAlignment="1">
      <alignment horizontal="center" vertical="center"/>
    </xf>
    <xf numFmtId="10" fontId="104" fillId="0" borderId="231" xfId="383" applyNumberFormat="1" applyFont="1" applyBorder="1" applyAlignment="1">
      <alignment horizontal="center" vertical="center"/>
    </xf>
    <xf numFmtId="10" fontId="104" fillId="0" borderId="232" xfId="383" applyNumberFormat="1" applyFont="1" applyBorder="1" applyAlignment="1">
      <alignment horizontal="center" vertical="center"/>
    </xf>
    <xf numFmtId="10" fontId="104" fillId="0" borderId="233" xfId="383" applyNumberFormat="1" applyFont="1" applyBorder="1" applyAlignment="1">
      <alignment horizontal="center" vertical="center"/>
    </xf>
    <xf numFmtId="10" fontId="104" fillId="0" borderId="234" xfId="383" applyNumberFormat="1" applyFont="1" applyBorder="1" applyAlignment="1">
      <alignment horizontal="center" vertical="center"/>
    </xf>
    <xf numFmtId="186" fontId="36" fillId="0" borderId="193" xfId="383" applyNumberFormat="1" applyFont="1" applyFill="1" applyBorder="1" applyAlignment="1">
      <alignment horizontal="center"/>
    </xf>
    <xf numFmtId="186" fontId="36" fillId="0" borderId="86" xfId="383" applyNumberFormat="1" applyFont="1" applyFill="1" applyBorder="1" applyAlignment="1">
      <alignment horizontal="center"/>
    </xf>
    <xf numFmtId="186" fontId="36" fillId="0" borderId="90" xfId="383" applyNumberFormat="1" applyFont="1" applyFill="1" applyBorder="1" applyAlignment="1">
      <alignment horizontal="center"/>
    </xf>
    <xf numFmtId="0" fontId="120" fillId="0" borderId="32" xfId="382" applyFont="1" applyBorder="1" applyAlignment="1">
      <alignment horizontal="center"/>
    </xf>
    <xf numFmtId="9" fontId="107" fillId="0" borderId="222" xfId="382" applyNumberFormat="1" applyFont="1" applyBorder="1" applyAlignment="1">
      <alignment horizontal="center"/>
    </xf>
    <xf numFmtId="0" fontId="107" fillId="0" borderId="223" xfId="382" applyFont="1" applyBorder="1" applyAlignment="1">
      <alignment horizontal="center" vertical="center"/>
    </xf>
    <xf numFmtId="0" fontId="102" fillId="0" borderId="0" xfId="382" applyFont="1"/>
    <xf numFmtId="0" fontId="122" fillId="30" borderId="58" xfId="382" applyFont="1" applyFill="1" applyBorder="1" applyAlignment="1">
      <alignment horizontal="center" vertical="center" wrapText="1"/>
    </xf>
    <xf numFmtId="0" fontId="1" fillId="0" borderId="0" xfId="389"/>
    <xf numFmtId="0" fontId="104" fillId="0" borderId="0" xfId="389" applyFont="1"/>
    <xf numFmtId="0" fontId="104" fillId="0" borderId="0" xfId="389" applyFont="1" applyFill="1" applyAlignment="1">
      <alignment horizontal="center"/>
    </xf>
    <xf numFmtId="0" fontId="104" fillId="0" borderId="0" xfId="389" applyFont="1" applyAlignment="1">
      <alignment horizontal="center"/>
    </xf>
    <xf numFmtId="186" fontId="23" fillId="0" borderId="0" xfId="390" applyNumberFormat="1" applyFont="1" applyFill="1" applyAlignment="1">
      <alignment horizontal="center"/>
    </xf>
    <xf numFmtId="0" fontId="112" fillId="0" borderId="0" xfId="389" applyFont="1"/>
    <xf numFmtId="186" fontId="131" fillId="0" borderId="0" xfId="389" applyNumberFormat="1" applyFont="1" applyAlignment="1">
      <alignment horizontal="center"/>
    </xf>
    <xf numFmtId="0" fontId="102" fillId="0" borderId="0" xfId="389" applyFont="1"/>
    <xf numFmtId="186" fontId="23" fillId="0" borderId="218" xfId="382" applyNumberFormat="1" applyFont="1" applyBorder="1" applyAlignment="1">
      <alignment horizontal="center"/>
    </xf>
    <xf numFmtId="186" fontId="36" fillId="0" borderId="235" xfId="383" applyNumberFormat="1" applyFont="1" applyBorder="1" applyAlignment="1">
      <alignment horizontal="center"/>
    </xf>
    <xf numFmtId="186" fontId="36" fillId="0" borderId="236" xfId="383" applyNumberFormat="1" applyFont="1" applyBorder="1" applyAlignment="1">
      <alignment horizontal="center"/>
    </xf>
    <xf numFmtId="10" fontId="36" fillId="0" borderId="236" xfId="383" applyNumberFormat="1" applyFont="1" applyBorder="1" applyAlignment="1">
      <alignment horizontal="center"/>
    </xf>
    <xf numFmtId="186" fontId="36" fillId="0" borderId="218" xfId="383" applyNumberFormat="1" applyFont="1" applyBorder="1" applyAlignment="1">
      <alignment horizontal="center"/>
    </xf>
    <xf numFmtId="186" fontId="36" fillId="0" borderId="237" xfId="383" applyNumberFormat="1" applyFont="1" applyBorder="1" applyAlignment="1">
      <alignment horizontal="center"/>
    </xf>
    <xf numFmtId="0" fontId="122" fillId="30" borderId="35" xfId="0" applyFont="1" applyFill="1" applyBorder="1" applyAlignment="1">
      <alignment horizontal="center" vertical="center"/>
    </xf>
    <xf numFmtId="0" fontId="128" fillId="30" borderId="58" xfId="0" applyFont="1" applyFill="1" applyBorder="1" applyAlignment="1">
      <alignment horizontal="center" vertical="center" wrapText="1"/>
    </xf>
    <xf numFmtId="0" fontId="122" fillId="30" borderId="59" xfId="0" applyFont="1" applyFill="1" applyBorder="1" applyAlignment="1">
      <alignment horizontal="center" vertical="center" wrapText="1"/>
    </xf>
    <xf numFmtId="0" fontId="122" fillId="30" borderId="60" xfId="0" applyFont="1" applyFill="1" applyBorder="1" applyAlignment="1">
      <alignment horizontal="center" vertical="center" wrapText="1"/>
    </xf>
    <xf numFmtId="0" fontId="122" fillId="30" borderId="61" xfId="0" applyFont="1" applyFill="1" applyBorder="1" applyAlignment="1">
      <alignment horizontal="center" vertical="center" wrapText="1"/>
    </xf>
    <xf numFmtId="10" fontId="129" fillId="31" borderId="238" xfId="0" quotePrefix="1" applyNumberFormat="1" applyFont="1" applyFill="1" applyBorder="1" applyAlignment="1">
      <alignment horizontal="center" vertical="center"/>
    </xf>
    <xf numFmtId="186" fontId="121" fillId="31" borderId="196" xfId="381" applyNumberFormat="1" applyFont="1" applyFill="1" applyBorder="1" applyAlignment="1">
      <alignment horizontal="center" vertical="center"/>
    </xf>
    <xf numFmtId="186" fontId="121" fillId="31" borderId="65" xfId="381" applyNumberFormat="1" applyFont="1" applyFill="1" applyBorder="1" applyAlignment="1">
      <alignment horizontal="center" vertical="center"/>
    </xf>
    <xf numFmtId="186" fontId="121" fillId="31" borderId="66" xfId="381" applyNumberFormat="1" applyFont="1" applyFill="1" applyBorder="1" applyAlignment="1">
      <alignment horizontal="center" vertical="center"/>
    </xf>
    <xf numFmtId="186" fontId="121" fillId="31" borderId="67" xfId="381" applyNumberFormat="1" applyFont="1" applyFill="1" applyBorder="1" applyAlignment="1">
      <alignment horizontal="center" vertical="center"/>
    </xf>
    <xf numFmtId="9" fontId="129" fillId="31" borderId="53" xfId="0" quotePrefix="1" applyNumberFormat="1" applyFont="1" applyFill="1" applyBorder="1" applyAlignment="1">
      <alignment horizontal="center" vertical="center"/>
    </xf>
    <xf numFmtId="186" fontId="121" fillId="31" borderId="197" xfId="381" applyNumberFormat="1" applyFont="1" applyFill="1" applyBorder="1" applyAlignment="1">
      <alignment horizontal="center" vertical="center"/>
    </xf>
    <xf numFmtId="186" fontId="121" fillId="31" borderId="71" xfId="381" applyNumberFormat="1" applyFont="1" applyFill="1" applyBorder="1" applyAlignment="1">
      <alignment horizontal="center" vertical="center"/>
    </xf>
    <xf numFmtId="186" fontId="121" fillId="31" borderId="72" xfId="381" applyNumberFormat="1" applyFont="1" applyFill="1" applyBorder="1" applyAlignment="1">
      <alignment horizontal="center" vertical="center"/>
    </xf>
    <xf numFmtId="186" fontId="121" fillId="31" borderId="73" xfId="381" applyNumberFormat="1" applyFont="1" applyFill="1" applyBorder="1" applyAlignment="1">
      <alignment horizontal="center" vertical="center"/>
    </xf>
    <xf numFmtId="9" fontId="129" fillId="2" borderId="28" xfId="0" quotePrefix="1" applyNumberFormat="1" applyFont="1" applyFill="1" applyBorder="1" applyAlignment="1">
      <alignment horizontal="center" vertical="center"/>
    </xf>
    <xf numFmtId="186" fontId="121" fillId="2" borderId="198" xfId="381" applyNumberFormat="1" applyFont="1" applyFill="1" applyBorder="1" applyAlignment="1">
      <alignment horizontal="center" vertical="center"/>
    </xf>
    <xf numFmtId="186" fontId="121" fillId="2" borderId="199" xfId="381" applyNumberFormat="1" applyFont="1" applyFill="1" applyBorder="1" applyAlignment="1">
      <alignment horizontal="center" vertical="center"/>
    </xf>
    <xf numFmtId="186" fontId="121" fillId="2" borderId="200" xfId="381" applyNumberFormat="1" applyFont="1" applyFill="1" applyBorder="1" applyAlignment="1">
      <alignment horizontal="center" vertical="center"/>
    </xf>
    <xf numFmtId="186" fontId="121" fillId="2" borderId="201" xfId="381" applyNumberFormat="1" applyFont="1" applyFill="1" applyBorder="1" applyAlignment="1">
      <alignment horizontal="center" vertical="center"/>
    </xf>
    <xf numFmtId="9" fontId="129" fillId="2" borderId="38" xfId="0" quotePrefix="1" applyNumberFormat="1" applyFont="1" applyFill="1" applyBorder="1" applyAlignment="1">
      <alignment horizontal="center" vertical="center"/>
    </xf>
    <xf numFmtId="186" fontId="121" fillId="2" borderId="202" xfId="381" applyNumberFormat="1" applyFont="1" applyFill="1" applyBorder="1" applyAlignment="1">
      <alignment horizontal="center" vertical="center"/>
    </xf>
    <xf numFmtId="186" fontId="121" fillId="2" borderId="68" xfId="381" applyNumberFormat="1" applyFont="1" applyFill="1" applyBorder="1" applyAlignment="1">
      <alignment horizontal="center" vertical="center"/>
    </xf>
    <xf numFmtId="186" fontId="121" fillId="2" borderId="69" xfId="381" applyNumberFormat="1" applyFont="1" applyFill="1" applyBorder="1" applyAlignment="1">
      <alignment horizontal="center" vertical="center"/>
    </xf>
    <xf numFmtId="186" fontId="121" fillId="2" borderId="70" xfId="381" applyNumberFormat="1" applyFont="1" applyFill="1" applyBorder="1" applyAlignment="1">
      <alignment horizontal="center" vertical="center"/>
    </xf>
    <xf numFmtId="9" fontId="129" fillId="2" borderId="53" xfId="0" quotePrefix="1" applyNumberFormat="1" applyFont="1" applyFill="1" applyBorder="1" applyAlignment="1">
      <alignment horizontal="center" vertical="center"/>
    </xf>
    <xf numFmtId="186" fontId="121" fillId="2" borderId="197" xfId="381" applyNumberFormat="1" applyFont="1" applyFill="1" applyBorder="1" applyAlignment="1">
      <alignment horizontal="center" vertical="center"/>
    </xf>
    <xf numFmtId="186" fontId="121" fillId="2" borderId="71" xfId="381" applyNumberFormat="1" applyFont="1" applyFill="1" applyBorder="1" applyAlignment="1">
      <alignment horizontal="center" vertical="center"/>
    </xf>
    <xf numFmtId="186" fontId="121" fillId="2" borderId="72" xfId="381" applyNumberFormat="1" applyFont="1" applyFill="1" applyBorder="1" applyAlignment="1">
      <alignment horizontal="center" vertical="center"/>
    </xf>
    <xf numFmtId="186" fontId="121" fillId="2" borderId="73" xfId="381" applyNumberFormat="1" applyFont="1" applyFill="1" applyBorder="1" applyAlignment="1">
      <alignment horizontal="center" vertical="center"/>
    </xf>
    <xf numFmtId="9" fontId="129" fillId="31" borderId="38" xfId="0" quotePrefix="1" applyNumberFormat="1" applyFont="1" applyFill="1" applyBorder="1" applyAlignment="1">
      <alignment horizontal="center" vertical="center"/>
    </xf>
    <xf numFmtId="186" fontId="121" fillId="31" borderId="202" xfId="381" applyNumberFormat="1" applyFont="1" applyFill="1" applyBorder="1" applyAlignment="1">
      <alignment horizontal="center" vertical="center"/>
    </xf>
    <xf numFmtId="186" fontId="121" fillId="31" borderId="68" xfId="381" applyNumberFormat="1" applyFont="1" applyFill="1" applyBorder="1" applyAlignment="1">
      <alignment horizontal="center" vertical="center"/>
    </xf>
    <xf numFmtId="186" fontId="121" fillId="31" borderId="69" xfId="381" applyNumberFormat="1" applyFont="1" applyFill="1" applyBorder="1" applyAlignment="1">
      <alignment horizontal="center" vertical="center"/>
    </xf>
    <xf numFmtId="186" fontId="121" fillId="31" borderId="70" xfId="381" applyNumberFormat="1" applyFont="1" applyFill="1" applyBorder="1" applyAlignment="1">
      <alignment horizontal="center" vertical="center"/>
    </xf>
    <xf numFmtId="0" fontId="102" fillId="2" borderId="6" xfId="0" applyFont="1" applyFill="1" applyBorder="1" applyAlignment="1">
      <alignment horizontal="center" vertical="center" textRotation="90"/>
    </xf>
    <xf numFmtId="0" fontId="19" fillId="2" borderId="6" xfId="0" applyFont="1" applyFill="1" applyBorder="1" applyAlignment="1">
      <alignment horizontal="center" vertical="center" wrapText="1"/>
    </xf>
    <xf numFmtId="9" fontId="129" fillId="2" borderId="6" xfId="0" quotePrefix="1" applyNumberFormat="1" applyFont="1" applyFill="1" applyBorder="1" applyAlignment="1">
      <alignment horizontal="center" vertical="center"/>
    </xf>
    <xf numFmtId="186" fontId="121" fillId="2" borderId="6" xfId="381" applyNumberFormat="1" applyFont="1" applyFill="1" applyBorder="1" applyAlignment="1">
      <alignment horizontal="center" vertical="center"/>
    </xf>
    <xf numFmtId="10" fontId="129" fillId="31" borderId="240" xfId="0" quotePrefix="1" applyNumberFormat="1" applyFont="1" applyFill="1" applyBorder="1" applyAlignment="1">
      <alignment horizontal="center" vertical="center"/>
    </xf>
    <xf numFmtId="186" fontId="121" fillId="31" borderId="203" xfId="381" applyNumberFormat="1" applyFont="1" applyFill="1" applyBorder="1" applyAlignment="1">
      <alignment horizontal="center" vertical="center"/>
    </xf>
    <xf numFmtId="186" fontId="121" fillId="31" borderId="241" xfId="381" applyNumberFormat="1" applyFont="1" applyFill="1" applyBorder="1" applyAlignment="1">
      <alignment horizontal="center" vertical="center"/>
    </xf>
    <xf numFmtId="186" fontId="121" fillId="31" borderId="242" xfId="381" applyNumberFormat="1" applyFont="1" applyFill="1" applyBorder="1" applyAlignment="1">
      <alignment horizontal="center" vertical="center"/>
    </xf>
    <xf numFmtId="186" fontId="121" fillId="31" borderId="243" xfId="381" applyNumberFormat="1" applyFont="1" applyFill="1" applyBorder="1" applyAlignment="1">
      <alignment horizontal="center" vertical="center"/>
    </xf>
    <xf numFmtId="10" fontId="129" fillId="31" borderId="36" xfId="0" quotePrefix="1" applyNumberFormat="1" applyFont="1" applyFill="1" applyBorder="1" applyAlignment="1">
      <alignment horizontal="center" vertical="center"/>
    </xf>
    <xf numFmtId="186" fontId="121" fillId="31" borderId="244" xfId="381" applyNumberFormat="1" applyFont="1" applyFill="1" applyBorder="1" applyAlignment="1">
      <alignment horizontal="center" vertical="center"/>
    </xf>
    <xf numFmtId="186" fontId="121" fillId="31" borderId="62" xfId="381" applyNumberFormat="1" applyFont="1" applyFill="1" applyBorder="1" applyAlignment="1">
      <alignment horizontal="center" vertical="center"/>
    </xf>
    <xf numFmtId="186" fontId="121" fillId="31" borderId="63" xfId="381" applyNumberFormat="1" applyFont="1" applyFill="1" applyBorder="1" applyAlignment="1">
      <alignment horizontal="center" vertical="center"/>
    </xf>
    <xf numFmtId="186" fontId="121" fillId="31" borderId="64" xfId="381" applyNumberFormat="1" applyFont="1" applyFill="1" applyBorder="1" applyAlignment="1">
      <alignment horizontal="center" vertical="center"/>
    </xf>
    <xf numFmtId="10" fontId="106" fillId="0" borderId="0" xfId="381" applyNumberFormat="1" applyFont="1"/>
    <xf numFmtId="175" fontId="25" fillId="0" borderId="240" xfId="0" applyNumberFormat="1" applyFont="1" applyFill="1" applyBorder="1" applyAlignment="1">
      <alignment horizontal="center" vertical="center" wrapText="1"/>
    </xf>
    <xf numFmtId="186" fontId="25" fillId="0" borderId="240" xfId="381" applyNumberFormat="1" applyFont="1" applyFill="1" applyBorder="1" applyAlignment="1">
      <alignment horizontal="center" vertical="center" wrapText="1"/>
    </xf>
    <xf numFmtId="186" fontId="25" fillId="0" borderId="39" xfId="381" applyNumberFormat="1" applyFont="1" applyFill="1" applyBorder="1" applyAlignment="1">
      <alignment horizontal="center" vertical="center" wrapText="1"/>
    </xf>
    <xf numFmtId="1" fontId="25" fillId="0" borderId="240" xfId="0" applyNumberFormat="1" applyFont="1" applyFill="1" applyBorder="1" applyAlignment="1">
      <alignment horizontal="center" vertical="center" wrapText="1"/>
    </xf>
    <xf numFmtId="190" fontId="121" fillId="0" borderId="159" xfId="383" applyNumberFormat="1" applyFont="1" applyFill="1" applyBorder="1" applyAlignment="1">
      <alignment horizontal="center"/>
    </xf>
    <xf numFmtId="190" fontId="121" fillId="31" borderId="50" xfId="383" applyNumberFormat="1" applyFont="1" applyFill="1" applyBorder="1" applyAlignment="1">
      <alignment horizontal="center"/>
    </xf>
    <xf numFmtId="190" fontId="121" fillId="0" borderId="50" xfId="383" applyNumberFormat="1" applyFont="1" applyFill="1" applyBorder="1" applyAlignment="1">
      <alignment horizontal="center"/>
    </xf>
    <xf numFmtId="190" fontId="121" fillId="31" borderId="55" xfId="383" applyNumberFormat="1" applyFont="1" applyFill="1" applyBorder="1" applyAlignment="1">
      <alignment horizontal="center"/>
    </xf>
    <xf numFmtId="0" fontId="99" fillId="0" borderId="0" xfId="0" applyFont="1" applyFill="1" applyAlignment="1">
      <alignment horizontal="left" vertical="center"/>
    </xf>
    <xf numFmtId="0" fontId="19" fillId="0" borderId="0" xfId="382" applyFont="1" applyAlignment="1"/>
    <xf numFmtId="0" fontId="97" fillId="0" borderId="0" xfId="0" applyFont="1" applyFill="1" applyAlignment="1">
      <alignment horizontal="left" vertical="center"/>
    </xf>
    <xf numFmtId="0" fontId="67" fillId="0" borderId="0" xfId="332" applyFont="1" applyFill="1"/>
    <xf numFmtId="0" fontId="67" fillId="0" borderId="0" xfId="332" applyFont="1" applyFill="1" applyAlignment="1"/>
    <xf numFmtId="0" fontId="100" fillId="0" borderId="0" xfId="332" applyFill="1" applyAlignment="1"/>
    <xf numFmtId="0" fontId="100" fillId="0" borderId="0" xfId="332" quotePrefix="1" applyFill="1" applyAlignment="1">
      <alignment horizontal="left"/>
    </xf>
    <xf numFmtId="175" fontId="108" fillId="0" borderId="30" xfId="0" applyNumberFormat="1" applyFont="1" applyFill="1" applyBorder="1" applyAlignment="1">
      <alignment horizontal="center" vertical="center" wrapText="1"/>
    </xf>
    <xf numFmtId="1" fontId="23" fillId="0" borderId="30" xfId="0" applyNumberFormat="1" applyFont="1" applyFill="1" applyBorder="1" applyAlignment="1">
      <alignment horizontal="center" vertical="center" wrapText="1"/>
    </xf>
    <xf numFmtId="175" fontId="108" fillId="0" borderId="39" xfId="0" applyNumberFormat="1" applyFont="1" applyFill="1" applyBorder="1" applyAlignment="1">
      <alignment horizontal="center" vertical="center" wrapText="1"/>
    </xf>
    <xf numFmtId="0" fontId="23" fillId="0" borderId="39" xfId="0" applyFont="1" applyFill="1" applyBorder="1" applyAlignment="1">
      <alignment horizontal="center" vertical="center" wrapText="1"/>
    </xf>
    <xf numFmtId="186" fontId="25" fillId="0" borderId="30" xfId="381" applyNumberFormat="1" applyFont="1" applyFill="1" applyBorder="1" applyAlignment="1">
      <alignment horizontal="center" vertical="center" wrapText="1"/>
    </xf>
    <xf numFmtId="0" fontId="98" fillId="0" borderId="0" xfId="0" applyFont="1" applyFill="1" applyAlignment="1">
      <alignment horizontal="left" vertical="center"/>
    </xf>
    <xf numFmtId="0" fontId="99" fillId="0" borderId="0" xfId="0" applyFont="1" applyFill="1" applyAlignment="1">
      <alignment horizontal="left" vertical="center"/>
    </xf>
    <xf numFmtId="0" fontId="67" fillId="0" borderId="0" xfId="332" applyFont="1" applyFill="1"/>
    <xf numFmtId="0" fontId="100" fillId="0" borderId="0" xfId="332" applyFill="1"/>
    <xf numFmtId="0" fontId="101" fillId="0" borderId="0" xfId="332" applyFont="1" applyFill="1" applyAlignment="1">
      <alignment horizontal="left" vertical="center"/>
    </xf>
    <xf numFmtId="0" fontId="108" fillId="0" borderId="78" xfId="382" applyFont="1" applyBorder="1" applyAlignment="1">
      <alignment horizontal="center"/>
    </xf>
    <xf numFmtId="0" fontId="108" fillId="0" borderId="35" xfId="382" applyFont="1" applyBorder="1" applyAlignment="1">
      <alignment horizontal="center"/>
    </xf>
    <xf numFmtId="0" fontId="20" fillId="0" borderId="82" xfId="382" applyFont="1" applyBorder="1" applyAlignment="1">
      <alignment horizontal="center" vertical="center" wrapText="1"/>
    </xf>
    <xf numFmtId="0" fontId="20" fillId="0" borderId="86" xfId="382" applyFont="1" applyBorder="1" applyAlignment="1">
      <alignment horizontal="center" vertical="center" wrapText="1"/>
    </xf>
    <xf numFmtId="0" fontId="20" fillId="0" borderId="90" xfId="382" applyFont="1" applyBorder="1" applyAlignment="1">
      <alignment horizontal="center" vertical="center" wrapText="1"/>
    </xf>
    <xf numFmtId="0" fontId="19" fillId="0" borderId="0" xfId="382" applyFont="1" applyAlignment="1">
      <alignment horizontal="center"/>
    </xf>
    <xf numFmtId="0" fontId="104" fillId="0" borderId="0" xfId="389" applyFont="1" applyFill="1" applyAlignment="1">
      <alignment horizontal="center"/>
    </xf>
    <xf numFmtId="0" fontId="104" fillId="0" borderId="0" xfId="389" applyFont="1" applyAlignment="1">
      <alignment horizontal="center"/>
    </xf>
    <xf numFmtId="0" fontId="104" fillId="0" borderId="107" xfId="382" applyFont="1" applyBorder="1" applyAlignment="1">
      <alignment horizontal="center" vertical="center" wrapText="1"/>
    </xf>
    <xf numFmtId="0" fontId="104" fillId="0" borderId="121" xfId="382" applyFont="1" applyBorder="1" applyAlignment="1">
      <alignment horizontal="center" vertical="center" wrapText="1"/>
    </xf>
    <xf numFmtId="0" fontId="104" fillId="0" borderId="108" xfId="382" applyFont="1" applyBorder="1" applyAlignment="1">
      <alignment horizontal="center" vertical="center" wrapText="1"/>
    </xf>
    <xf numFmtId="0" fontId="20" fillId="0" borderId="94" xfId="382" applyFont="1" applyBorder="1" applyAlignment="1">
      <alignment horizontal="center" vertical="center" wrapText="1"/>
    </xf>
    <xf numFmtId="0" fontId="20" fillId="0" borderId="96" xfId="382" applyFont="1" applyBorder="1" applyAlignment="1">
      <alignment horizontal="center" vertical="center" wrapText="1"/>
    </xf>
    <xf numFmtId="0" fontId="20" fillId="0" borderId="98" xfId="382" applyFont="1" applyBorder="1" applyAlignment="1">
      <alignment horizontal="center" vertical="center" wrapText="1"/>
    </xf>
    <xf numFmtId="0" fontId="20" fillId="0" borderId="103" xfId="382" applyFont="1" applyBorder="1" applyAlignment="1">
      <alignment horizontal="center" vertical="center" wrapText="1"/>
    </xf>
    <xf numFmtId="0" fontId="104" fillId="0" borderId="224" xfId="382" applyFont="1" applyBorder="1" applyAlignment="1">
      <alignment horizontal="center" vertical="center" wrapText="1"/>
    </xf>
    <xf numFmtId="0" fontId="104" fillId="0" borderId="225" xfId="382" applyFont="1" applyBorder="1" applyAlignment="1">
      <alignment horizontal="center" vertical="center" wrapText="1"/>
    </xf>
    <xf numFmtId="0" fontId="20" fillId="0" borderId="191" xfId="382" applyFont="1" applyBorder="1" applyAlignment="1">
      <alignment horizontal="center" vertical="center" wrapText="1"/>
    </xf>
    <xf numFmtId="0" fontId="20" fillId="0" borderId="235" xfId="382" applyFont="1" applyBorder="1" applyAlignment="1">
      <alignment horizontal="center" vertical="center" wrapText="1"/>
    </xf>
    <xf numFmtId="0" fontId="19" fillId="0" borderId="0" xfId="382" applyFont="1" applyAlignment="1">
      <alignment horizontal="left" vertical="top" wrapText="1"/>
    </xf>
    <xf numFmtId="0" fontId="20" fillId="0" borderId="111" xfId="382" applyFont="1" applyBorder="1" applyAlignment="1">
      <alignment horizontal="center" vertical="center" wrapText="1"/>
    </xf>
    <xf numFmtId="0" fontId="20" fillId="0" borderId="115" xfId="382" applyFont="1" applyBorder="1" applyAlignment="1">
      <alignment horizontal="center" vertical="center" wrapText="1"/>
    </xf>
    <xf numFmtId="0" fontId="20" fillId="0" borderId="116" xfId="382" applyFont="1" applyBorder="1" applyAlignment="1">
      <alignment horizontal="center" vertical="center" wrapText="1"/>
    </xf>
    <xf numFmtId="0" fontId="20" fillId="0" borderId="45" xfId="382" applyFont="1" applyBorder="1" applyAlignment="1">
      <alignment horizontal="center" vertical="center" wrapText="1"/>
    </xf>
    <xf numFmtId="0" fontId="20" fillId="0" borderId="54" xfId="382" applyFont="1" applyBorder="1" applyAlignment="1">
      <alignment horizontal="center" vertical="center" wrapText="1"/>
    </xf>
    <xf numFmtId="0" fontId="104" fillId="0" borderId="78" xfId="382" applyFont="1" applyBorder="1" applyAlignment="1">
      <alignment horizontal="center"/>
    </xf>
    <xf numFmtId="0" fontId="104" fillId="0" borderId="32" xfId="382" applyFont="1" applyBorder="1" applyAlignment="1">
      <alignment horizontal="center"/>
    </xf>
    <xf numFmtId="0" fontId="104" fillId="0" borderId="176" xfId="382" applyFont="1" applyBorder="1" applyAlignment="1">
      <alignment horizontal="center" vertical="center" wrapText="1"/>
    </xf>
    <xf numFmtId="0" fontId="104" fillId="0" borderId="219" xfId="382" applyFont="1" applyBorder="1" applyAlignment="1">
      <alignment horizontal="center" vertical="center" wrapText="1"/>
    </xf>
    <xf numFmtId="0" fontId="19" fillId="0" borderId="0" xfId="382" applyFont="1" applyAlignment="1">
      <alignment horizontal="left"/>
    </xf>
    <xf numFmtId="0" fontId="124" fillId="0" borderId="176" xfId="382" applyFont="1" applyBorder="1" applyAlignment="1">
      <alignment vertical="center"/>
    </xf>
    <xf numFmtId="0" fontId="0" fillId="0" borderId="177" xfId="0" applyBorder="1" applyAlignment="1">
      <alignment vertical="center"/>
    </xf>
    <xf numFmtId="0" fontId="124" fillId="0" borderId="171" xfId="382" applyFont="1" applyBorder="1" applyAlignment="1">
      <alignment vertical="center"/>
    </xf>
    <xf numFmtId="0" fontId="0" fillId="0" borderId="33" xfId="0" applyBorder="1" applyAlignment="1">
      <alignment vertical="center"/>
    </xf>
    <xf numFmtId="0" fontId="20" fillId="0" borderId="49" xfId="382" applyFont="1" applyBorder="1" applyAlignment="1">
      <alignment horizontal="center" vertical="center" wrapText="1"/>
    </xf>
    <xf numFmtId="0" fontId="104" fillId="0" borderId="82" xfId="382" applyFont="1" applyBorder="1" applyAlignment="1">
      <alignment horizontal="center" vertical="center" wrapText="1"/>
    </xf>
    <xf numFmtId="0" fontId="104" fillId="0" borderId="86" xfId="382" applyFont="1" applyBorder="1" applyAlignment="1">
      <alignment horizontal="center" vertical="center" wrapText="1"/>
    </xf>
    <xf numFmtId="0" fontId="104" fillId="0" borderId="90" xfId="382" applyFont="1" applyBorder="1" applyAlignment="1">
      <alignment horizontal="center" vertical="center" wrapText="1"/>
    </xf>
    <xf numFmtId="0" fontId="102" fillId="0" borderId="26" xfId="0" applyFont="1" applyBorder="1" applyAlignment="1">
      <alignment horizontal="center" vertical="center" wrapText="1"/>
    </xf>
    <xf numFmtId="0" fontId="68" fillId="0" borderId="31" xfId="0" applyFont="1" applyBorder="1" applyAlignment="1">
      <alignment horizontal="center" vertical="center" wrapText="1"/>
    </xf>
    <xf numFmtId="0" fontId="111" fillId="0" borderId="131" xfId="382" applyFont="1" applyBorder="1" applyAlignment="1">
      <alignment horizontal="center" vertical="center" wrapText="1"/>
    </xf>
    <xf numFmtId="0" fontId="111" fillId="0" borderId="136" xfId="382" applyFont="1" applyBorder="1" applyAlignment="1">
      <alignment horizontal="center" vertical="center" wrapText="1"/>
    </xf>
    <xf numFmtId="0" fontId="111" fillId="0" borderId="152" xfId="382" applyFont="1" applyBorder="1" applyAlignment="1">
      <alignment horizontal="center" vertical="center" wrapText="1"/>
    </xf>
    <xf numFmtId="0" fontId="20" fillId="0" borderId="158" xfId="382" applyFont="1" applyBorder="1" applyAlignment="1">
      <alignment horizontal="center" vertical="center" wrapText="1"/>
    </xf>
    <xf numFmtId="0" fontId="19" fillId="32" borderId="28" xfId="382" applyFont="1" applyFill="1" applyBorder="1" applyAlignment="1">
      <alignment horizontal="center" vertical="center"/>
    </xf>
    <xf numFmtId="0" fontId="19" fillId="32" borderId="30" xfId="382" applyFont="1" applyFill="1" applyBorder="1" applyAlignment="1">
      <alignment horizontal="center" vertical="center"/>
    </xf>
    <xf numFmtId="0" fontId="19" fillId="32" borderId="175" xfId="382" applyFont="1" applyFill="1" applyBorder="1" applyAlignment="1">
      <alignment horizontal="center" vertical="center"/>
    </xf>
    <xf numFmtId="9" fontId="97" fillId="32" borderId="166" xfId="382" applyNumberFormat="1" applyFont="1" applyFill="1" applyBorder="1" applyAlignment="1">
      <alignment horizontal="left" vertical="center" wrapText="1"/>
    </xf>
    <xf numFmtId="9" fontId="97" fillId="32" borderId="171" xfId="382" applyNumberFormat="1" applyFont="1" applyFill="1" applyBorder="1" applyAlignment="1">
      <alignment horizontal="left" vertical="center" wrapText="1"/>
    </xf>
    <xf numFmtId="9" fontId="97" fillId="32" borderId="166" xfId="382" applyNumberFormat="1" applyFont="1" applyFill="1" applyBorder="1" applyAlignment="1">
      <alignment horizontal="center" vertical="center" wrapText="1"/>
    </xf>
    <xf numFmtId="9" fontId="97" fillId="32" borderId="167" xfId="382" applyNumberFormat="1" applyFont="1" applyFill="1" applyBorder="1" applyAlignment="1">
      <alignment horizontal="center" vertical="center" wrapText="1"/>
    </xf>
    <xf numFmtId="10" fontId="97" fillId="32" borderId="166" xfId="383" applyNumberFormat="1" applyFont="1" applyFill="1" applyBorder="1" applyAlignment="1">
      <alignment horizontal="center" vertical="center"/>
    </xf>
    <xf numFmtId="10" fontId="97" fillId="32" borderId="77" xfId="383" applyNumberFormat="1" applyFont="1" applyFill="1" applyBorder="1" applyAlignment="1">
      <alignment horizontal="center" vertical="center"/>
    </xf>
    <xf numFmtId="10" fontId="97" fillId="32" borderId="167" xfId="383" applyNumberFormat="1" applyFont="1" applyFill="1" applyBorder="1" applyAlignment="1">
      <alignment horizontal="center" vertical="center"/>
    </xf>
    <xf numFmtId="10" fontId="97" fillId="32" borderId="176" xfId="383" applyNumberFormat="1" applyFont="1" applyFill="1" applyBorder="1" applyAlignment="1">
      <alignment horizontal="center" vertical="center"/>
    </xf>
    <xf numFmtId="10" fontId="97" fillId="32" borderId="0" xfId="383" applyNumberFormat="1" applyFont="1" applyFill="1" applyBorder="1" applyAlignment="1">
      <alignment horizontal="center" vertical="center"/>
    </xf>
    <xf numFmtId="10" fontId="97" fillId="32" borderId="177" xfId="383" applyNumberFormat="1" applyFont="1" applyFill="1" applyBorder="1" applyAlignment="1">
      <alignment horizontal="center" vertical="center"/>
    </xf>
    <xf numFmtId="0" fontId="19" fillId="2" borderId="28" xfId="382" applyFont="1" applyFill="1" applyBorder="1" applyAlignment="1">
      <alignment horizontal="center" vertical="center"/>
    </xf>
    <xf numFmtId="0" fontId="19" fillId="2" borderId="30" xfId="382" applyFont="1" applyFill="1" applyBorder="1" applyAlignment="1">
      <alignment horizontal="center" vertical="center"/>
    </xf>
    <xf numFmtId="0" fontId="19" fillId="2" borderId="175" xfId="382" applyFont="1" applyFill="1" applyBorder="1" applyAlignment="1">
      <alignment horizontal="center" vertical="center"/>
    </xf>
    <xf numFmtId="9" fontId="97" fillId="2" borderId="166" xfId="382" applyNumberFormat="1" applyFont="1" applyFill="1" applyBorder="1" applyAlignment="1">
      <alignment horizontal="left" vertical="center" wrapText="1"/>
    </xf>
    <xf numFmtId="9" fontId="97" fillId="2" borderId="171" xfId="382" applyNumberFormat="1" applyFont="1" applyFill="1" applyBorder="1" applyAlignment="1">
      <alignment horizontal="left" vertical="center" wrapText="1"/>
    </xf>
    <xf numFmtId="9" fontId="97" fillId="2" borderId="166" xfId="382" applyNumberFormat="1" applyFont="1" applyFill="1" applyBorder="1" applyAlignment="1">
      <alignment horizontal="center" vertical="center" wrapText="1"/>
    </xf>
    <xf numFmtId="9" fontId="97" fillId="2" borderId="167" xfId="382" applyNumberFormat="1" applyFont="1" applyFill="1" applyBorder="1" applyAlignment="1">
      <alignment horizontal="center" vertical="center" wrapText="1"/>
    </xf>
    <xf numFmtId="10" fontId="97" fillId="2" borderId="166" xfId="383" applyNumberFormat="1" applyFont="1" applyFill="1" applyBorder="1" applyAlignment="1">
      <alignment horizontal="center" vertical="center"/>
    </xf>
    <xf numFmtId="10" fontId="97" fillId="2" borderId="77" xfId="383" applyNumberFormat="1" applyFont="1" applyFill="1" applyBorder="1" applyAlignment="1">
      <alignment horizontal="center" vertical="center"/>
    </xf>
    <xf numFmtId="10" fontId="97" fillId="2" borderId="167" xfId="383" applyNumberFormat="1" applyFont="1" applyFill="1" applyBorder="1" applyAlignment="1">
      <alignment horizontal="center" vertical="center"/>
    </xf>
    <xf numFmtId="10" fontId="97" fillId="2" borderId="176" xfId="383" applyNumberFormat="1" applyFont="1" applyFill="1" applyBorder="1" applyAlignment="1">
      <alignment horizontal="center" vertical="center"/>
    </xf>
    <xf numFmtId="10" fontId="97" fillId="2" borderId="0" xfId="383" applyNumberFormat="1" applyFont="1" applyFill="1" applyBorder="1" applyAlignment="1">
      <alignment horizontal="center" vertical="center"/>
    </xf>
    <xf numFmtId="10" fontId="97" fillId="2" borderId="177" xfId="383" applyNumberFormat="1" applyFont="1" applyFill="1" applyBorder="1" applyAlignment="1">
      <alignment horizontal="center" vertical="center"/>
    </xf>
    <xf numFmtId="0" fontId="104" fillId="0" borderId="226" xfId="382" applyFont="1" applyBorder="1" applyAlignment="1">
      <alignment horizontal="center" vertical="center" wrapText="1"/>
    </xf>
    <xf numFmtId="0" fontId="104" fillId="0" borderId="227" xfId="382" applyFont="1" applyBorder="1" applyAlignment="1">
      <alignment horizontal="center" vertical="center" wrapText="1"/>
    </xf>
    <xf numFmtId="0" fontId="104" fillId="0" borderId="191" xfId="382" applyFont="1" applyBorder="1" applyAlignment="1">
      <alignment horizontal="center" vertical="center" wrapText="1"/>
    </xf>
    <xf numFmtId="0" fontId="108" fillId="0" borderId="32" xfId="382" applyFont="1" applyBorder="1" applyAlignment="1">
      <alignment horizontal="center"/>
    </xf>
    <xf numFmtId="0" fontId="102" fillId="0" borderId="30" xfId="0" applyFont="1" applyBorder="1" applyAlignment="1">
      <alignment horizontal="center" vertical="center" textRotation="90"/>
    </xf>
    <xf numFmtId="0" fontId="102" fillId="0" borderId="239" xfId="0" applyFont="1" applyBorder="1" applyAlignment="1">
      <alignment horizontal="center" vertical="center" textRotation="90"/>
    </xf>
    <xf numFmtId="0" fontId="19" fillId="31" borderId="30" xfId="0" applyFont="1" applyFill="1" applyBorder="1" applyAlignment="1">
      <alignment horizontal="center" vertical="center" wrapText="1"/>
    </xf>
    <xf numFmtId="0" fontId="19" fillId="31" borderId="239"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239" xfId="0" applyFont="1" applyFill="1" applyBorder="1" applyAlignment="1">
      <alignment horizontal="center" vertical="center" wrapText="1"/>
    </xf>
    <xf numFmtId="0" fontId="19" fillId="31" borderId="28" xfId="0" applyFont="1" applyFill="1" applyBorder="1" applyAlignment="1">
      <alignment horizontal="center" vertical="center" wrapText="1"/>
    </xf>
    <xf numFmtId="0" fontId="122" fillId="30" borderId="78" xfId="0" applyFont="1" applyFill="1" applyBorder="1" applyAlignment="1">
      <alignment horizontal="center" vertical="center"/>
    </xf>
    <xf numFmtId="0" fontId="122" fillId="30" borderId="32" xfId="0" applyFont="1" applyFill="1" applyBorder="1" applyAlignment="1">
      <alignment horizontal="center" vertical="center"/>
    </xf>
    <xf numFmtId="0" fontId="102" fillId="0" borderId="28" xfId="0" applyFont="1" applyBorder="1" applyAlignment="1">
      <alignment horizontal="center" vertical="center" textRotation="90"/>
    </xf>
    <xf numFmtId="0" fontId="129" fillId="0" borderId="28" xfId="382" applyFont="1" applyBorder="1" applyAlignment="1">
      <alignment horizontal="center" vertical="center"/>
    </xf>
    <xf numFmtId="0" fontId="129" fillId="0" borderId="30" xfId="382" applyFont="1" applyBorder="1" applyAlignment="1">
      <alignment horizontal="center" vertical="center"/>
    </xf>
    <xf numFmtId="0" fontId="129" fillId="0" borderId="175" xfId="382" applyFont="1" applyBorder="1" applyAlignment="1">
      <alignment horizontal="center" vertical="center"/>
    </xf>
    <xf numFmtId="0" fontId="2" fillId="0" borderId="177" xfId="382" applyBorder="1" applyAlignment="1">
      <alignment horizontal="center" vertical="center"/>
    </xf>
    <xf numFmtId="0" fontId="129" fillId="0" borderId="28" xfId="382" applyFont="1" applyFill="1" applyBorder="1" applyAlignment="1">
      <alignment horizontal="center" vertical="center"/>
    </xf>
    <xf numFmtId="0" fontId="129" fillId="0" borderId="30" xfId="382" applyFont="1" applyFill="1" applyBorder="1" applyAlignment="1">
      <alignment horizontal="center" vertical="center"/>
    </xf>
    <xf numFmtId="0" fontId="129" fillId="0" borderId="175" xfId="382" applyFont="1" applyFill="1" applyBorder="1" applyAlignment="1">
      <alignment horizontal="center" vertical="center"/>
    </xf>
    <xf numFmtId="0" fontId="19" fillId="31" borderId="28" xfId="382" applyFont="1" applyFill="1" applyBorder="1" applyAlignment="1">
      <alignment horizontal="center" vertical="center" wrapText="1"/>
    </xf>
    <xf numFmtId="0" fontId="19" fillId="31" borderId="30" xfId="382" applyFont="1" applyFill="1" applyBorder="1" applyAlignment="1">
      <alignment horizontal="center" vertical="center" wrapText="1"/>
    </xf>
    <xf numFmtId="0" fontId="19" fillId="31" borderId="175" xfId="382" applyFont="1" applyFill="1" applyBorder="1" applyAlignment="1">
      <alignment horizontal="center" vertical="center" wrapText="1"/>
    </xf>
    <xf numFmtId="0" fontId="102" fillId="0" borderId="30" xfId="382" applyFont="1" applyBorder="1" applyAlignment="1">
      <alignment horizontal="center" vertical="center" textRotation="90"/>
    </xf>
    <xf numFmtId="0" fontId="129" fillId="0" borderId="30" xfId="382" applyFont="1" applyBorder="1" applyAlignment="1">
      <alignment horizontal="center" vertical="center" wrapText="1"/>
    </xf>
    <xf numFmtId="0" fontId="129" fillId="0" borderId="175" xfId="382" applyFont="1" applyBorder="1" applyAlignment="1">
      <alignment horizontal="center" vertical="center" wrapText="1"/>
    </xf>
    <xf numFmtId="0" fontId="102" fillId="0" borderId="28" xfId="382" applyFont="1" applyBorder="1" applyAlignment="1">
      <alignment horizontal="center" vertical="center" textRotation="90"/>
    </xf>
    <xf numFmtId="0" fontId="102" fillId="0" borderId="175" xfId="382" applyFont="1" applyBorder="1" applyAlignment="1">
      <alignment horizontal="center" vertical="center" textRotation="90"/>
    </xf>
    <xf numFmtId="0" fontId="122" fillId="30" borderId="78" xfId="382" applyFont="1" applyFill="1" applyBorder="1" applyAlignment="1">
      <alignment horizontal="center" vertical="center"/>
    </xf>
    <xf numFmtId="0" fontId="122" fillId="30" borderId="32" xfId="382" applyFont="1" applyFill="1" applyBorder="1" applyAlignment="1">
      <alignment horizontal="center" vertical="center"/>
    </xf>
    <xf numFmtId="0" fontId="19" fillId="2" borderId="28" xfId="382" applyFont="1" applyFill="1" applyBorder="1" applyAlignment="1">
      <alignment horizontal="center" vertical="center" wrapText="1"/>
    </xf>
    <xf numFmtId="0" fontId="19" fillId="2" borderId="30" xfId="382" applyFont="1" applyFill="1" applyBorder="1" applyAlignment="1">
      <alignment horizontal="center" vertical="center" wrapText="1"/>
    </xf>
    <xf numFmtId="0" fontId="19" fillId="2" borderId="239" xfId="382" applyFont="1" applyFill="1" applyBorder="1" applyAlignment="1">
      <alignment horizontal="center" vertical="center" wrapText="1"/>
    </xf>
    <xf numFmtId="9" fontId="97" fillId="2" borderId="219" xfId="382" applyNumberFormat="1" applyFont="1" applyFill="1" applyBorder="1" applyAlignment="1">
      <alignment horizontal="left" vertical="center" wrapText="1"/>
    </xf>
    <xf numFmtId="0" fontId="19" fillId="2" borderId="175" xfId="382" applyFont="1" applyFill="1" applyBorder="1" applyAlignment="1">
      <alignment horizontal="center" vertical="center" wrapText="1"/>
    </xf>
  </cellXfs>
  <cellStyles count="391">
    <cellStyle name="20% - Accent1" xfId="18"/>
    <cellStyle name="20% - Accent2" xfId="19"/>
    <cellStyle name="20% - Accent3" xfId="20"/>
    <cellStyle name="20% - Accent4" xfId="21"/>
    <cellStyle name="20% - Accent5" xfId="22"/>
    <cellStyle name="20% - Accent6" xfId="23"/>
    <cellStyle name="40% - Accent1" xfId="24"/>
    <cellStyle name="40% - Accent2" xfId="25"/>
    <cellStyle name="40% - Accent3" xfId="26"/>
    <cellStyle name="40% - Accent4" xfId="27"/>
    <cellStyle name="40% - Accent5" xfId="28"/>
    <cellStyle name="40% - Accent6" xfId="29"/>
    <cellStyle name="60% - Accent1" xfId="30"/>
    <cellStyle name="60% - Accent2" xfId="31"/>
    <cellStyle name="60% - Accent3" xfId="32"/>
    <cellStyle name="60% - Accent4" xfId="33"/>
    <cellStyle name="60% - Accent5" xfId="34"/>
    <cellStyle name="60% - Accent6" xfId="35"/>
    <cellStyle name="6eme niveau" xfId="11"/>
    <cellStyle name="a0" xfId="130"/>
    <cellStyle name="ANCLAS,REZONES Y SUS PARTES,DE FUNDICION,DE HIERRO O DE ACERO" xfId="131"/>
    <cellStyle name="annee semestre" xfId="36"/>
    <cellStyle name="Bad" xfId="37"/>
    <cellStyle name="bin" xfId="132"/>
    <cellStyle name="blue" xfId="133"/>
    <cellStyle name="caché" xfId="38"/>
    <cellStyle name="Calculation" xfId="39"/>
    <cellStyle name="cell" xfId="40"/>
    <cellStyle name="Check Cell" xfId="41"/>
    <cellStyle name="Col&amp;RowHeadings" xfId="134"/>
    <cellStyle name="ColCodes" xfId="135"/>
    <cellStyle name="Collegamento ipertestuale 2" xfId="136"/>
    <cellStyle name="Collegamento ipertestuale 2 2" xfId="137"/>
    <cellStyle name="ColTitles" xfId="138"/>
    <cellStyle name="column" xfId="42"/>
    <cellStyle name="Comma  [1]" xfId="43"/>
    <cellStyle name="Comma [0]" xfId="12"/>
    <cellStyle name="Comma [1]" xfId="44"/>
    <cellStyle name="Comma 2" xfId="139"/>
    <cellStyle name="Comma 3" xfId="140"/>
    <cellStyle name="Comma(0)" xfId="45"/>
    <cellStyle name="comma(1)" xfId="46"/>
    <cellStyle name="Comma(3)" xfId="47"/>
    <cellStyle name="Comma[0]" xfId="48"/>
    <cellStyle name="Comma[1]" xfId="49"/>
    <cellStyle name="Comma[2]__" xfId="50"/>
    <cellStyle name="Comma[3]" xfId="51"/>
    <cellStyle name="Comma0" xfId="52"/>
    <cellStyle name="Comma0 2" xfId="141"/>
    <cellStyle name="Currency [0]" xfId="13"/>
    <cellStyle name="Currency0" xfId="53"/>
    <cellStyle name="Currency0 2" xfId="142"/>
    <cellStyle name="DataEntryCells" xfId="143"/>
    <cellStyle name="Date" xfId="54"/>
    <cellStyle name="Date 2" xfId="144"/>
    <cellStyle name="Dezimal_03-09-03" xfId="145"/>
    <cellStyle name="données" xfId="55"/>
    <cellStyle name="donnéesbord" xfId="56"/>
    <cellStyle name="En-tête 1" xfId="57"/>
    <cellStyle name="En-tête 2" xfId="58"/>
    <cellStyle name="ErrRpt_DataEntryCells" xfId="146"/>
    <cellStyle name="ErrRpt-DataEntryCells" xfId="147"/>
    <cellStyle name="ErrRpt-GreyBackground" xfId="148"/>
    <cellStyle name="Euro" xfId="14"/>
    <cellStyle name="Euro 2" xfId="59"/>
    <cellStyle name="Euro_2013 - Financement public-privé" xfId="60"/>
    <cellStyle name="Explanatory Text" xfId="61"/>
    <cellStyle name="Financier" xfId="62"/>
    <cellStyle name="Financier0" xfId="63"/>
    <cellStyle name="financniO" xfId="149"/>
    <cellStyle name="Fixed" xfId="64"/>
    <cellStyle name="Fixed 2" xfId="150"/>
    <cellStyle name="formula" xfId="151"/>
    <cellStyle name="gap" xfId="152"/>
    <cellStyle name="Gd-titre" xfId="65"/>
    <cellStyle name="Good" xfId="66"/>
    <cellStyle name="Grey" xfId="67"/>
    <cellStyle name="GreyBackground" xfId="153"/>
    <cellStyle name="Header1" xfId="68"/>
    <cellStyle name="Header2" xfId="69"/>
    <cellStyle name="Heading" xfId="70"/>
    <cellStyle name="Heading 1" xfId="71"/>
    <cellStyle name="Heading 1 10" xfId="154"/>
    <cellStyle name="Heading 1 10 2" xfId="155"/>
    <cellStyle name="Heading 1 11" xfId="156"/>
    <cellStyle name="Heading 1 11 2" xfId="157"/>
    <cellStyle name="Heading 1 12" xfId="158"/>
    <cellStyle name="Heading 1 12 2" xfId="159"/>
    <cellStyle name="Heading 1 13" xfId="160"/>
    <cellStyle name="Heading 1 13 2" xfId="161"/>
    <cellStyle name="Heading 1 2" xfId="162"/>
    <cellStyle name="Heading 1 2 2" xfId="163"/>
    <cellStyle name="Heading 1 3" xfId="164"/>
    <cellStyle name="Heading 1 3 2" xfId="165"/>
    <cellStyle name="Heading 1 4" xfId="166"/>
    <cellStyle name="Heading 1 4 2" xfId="167"/>
    <cellStyle name="Heading 1 5" xfId="168"/>
    <cellStyle name="Heading 1 5 2" xfId="169"/>
    <cellStyle name="Heading 1 6" xfId="170"/>
    <cellStyle name="Heading 1 6 2" xfId="171"/>
    <cellStyle name="Heading 1 7" xfId="172"/>
    <cellStyle name="Heading 1 7 2" xfId="173"/>
    <cellStyle name="Heading 1 8" xfId="174"/>
    <cellStyle name="Heading 1 8 2" xfId="175"/>
    <cellStyle name="Heading 1 9" xfId="176"/>
    <cellStyle name="Heading 1 9 2" xfId="177"/>
    <cellStyle name="Heading 2" xfId="72"/>
    <cellStyle name="Heading 2 10" xfId="178"/>
    <cellStyle name="Heading 2 10 2" xfId="179"/>
    <cellStyle name="Heading 2 11" xfId="180"/>
    <cellStyle name="Heading 2 11 2" xfId="181"/>
    <cellStyle name="Heading 2 12" xfId="182"/>
    <cellStyle name="Heading 2 12 2" xfId="183"/>
    <cellStyle name="Heading 2 13" xfId="184"/>
    <cellStyle name="Heading 2 13 2" xfId="185"/>
    <cellStyle name="Heading 2 2" xfId="186"/>
    <cellStyle name="Heading 2 2 2" xfId="187"/>
    <cellStyle name="Heading 2 3" xfId="188"/>
    <cellStyle name="Heading 2 3 2" xfId="189"/>
    <cellStyle name="Heading 2 4" xfId="190"/>
    <cellStyle name="Heading 2 4 2" xfId="191"/>
    <cellStyle name="Heading 2 5" xfId="192"/>
    <cellStyle name="Heading 2 5 2" xfId="193"/>
    <cellStyle name="Heading 2 6" xfId="194"/>
    <cellStyle name="Heading 2 6 2" xfId="195"/>
    <cellStyle name="Heading 2 7" xfId="196"/>
    <cellStyle name="Heading 2 7 2" xfId="197"/>
    <cellStyle name="Heading 2 8" xfId="198"/>
    <cellStyle name="Heading 2 8 2" xfId="199"/>
    <cellStyle name="Heading 2 9" xfId="200"/>
    <cellStyle name="Heading 2 9 2" xfId="201"/>
    <cellStyle name="Heading 3" xfId="73"/>
    <cellStyle name="Heading 4" xfId="74"/>
    <cellStyle name="Heading1" xfId="75"/>
    <cellStyle name="Heading2" xfId="76"/>
    <cellStyle name="Hyperlink 2" xfId="202"/>
    <cellStyle name="Hyperlink 3" xfId="203"/>
    <cellStyle name="Hyperlink 4" xfId="204"/>
    <cellStyle name="Hyperlink 5" xfId="205"/>
    <cellStyle name="Hyperlink 6" xfId="206"/>
    <cellStyle name="Hyperlink 7" xfId="207"/>
    <cellStyle name="Input" xfId="77"/>
    <cellStyle name="Input [yellow]" xfId="78"/>
    <cellStyle name="ISC" xfId="208"/>
    <cellStyle name="isced" xfId="209"/>
    <cellStyle name="ISCED Titles" xfId="210"/>
    <cellStyle name="level1a" xfId="211"/>
    <cellStyle name="level2" xfId="212"/>
    <cellStyle name="level2a" xfId="213"/>
    <cellStyle name="level3" xfId="79"/>
    <cellStyle name="Lien hypertexte" xfId="332" builtinId="8"/>
    <cellStyle name="Lien hypertexte 2" xfId="80"/>
    <cellStyle name="Lien hypertexte 3" xfId="214"/>
    <cellStyle name="Lien hypertexte 4" xfId="386"/>
    <cellStyle name="Linked Cell" xfId="81"/>
    <cellStyle name="Microsoft Excel found an error in the formula you entered. Do you want to accept the correction proposed below?_x000a__x000a_|_x000a__x000a_• To accept the correction, click Yes._x000a_• To close this message and correct the formula yourself, click No." xfId="82"/>
    <cellStyle name="Migliaia (0)_conti99" xfId="215"/>
    <cellStyle name="Milliers 10" xfId="350"/>
    <cellStyle name="Milliers 11" xfId="360"/>
    <cellStyle name="Milliers 11 2" xfId="388"/>
    <cellStyle name="Milliers 12" xfId="366"/>
    <cellStyle name="Milliers 13" xfId="377"/>
    <cellStyle name="Milliers 14" xfId="380"/>
    <cellStyle name="Milliers 15" xfId="384"/>
    <cellStyle name="Milliers 2" xfId="7"/>
    <cellStyle name="Milliers 2 2" xfId="9"/>
    <cellStyle name="Milliers 2 2 2" xfId="337"/>
    <cellStyle name="Milliers 2 3" xfId="216"/>
    <cellStyle name="Milliers 3" xfId="15"/>
    <cellStyle name="Milliers 3 2" xfId="83"/>
    <cellStyle name="Milliers 4" xfId="84"/>
    <cellStyle name="Milliers 5" xfId="217"/>
    <cellStyle name="Milliers 6" xfId="218"/>
    <cellStyle name="Milliers 7" xfId="314"/>
    <cellStyle name="Milliers 8" xfId="331"/>
    <cellStyle name="Milliers 9" xfId="335"/>
    <cellStyle name="Monétaire0" xfId="85"/>
    <cellStyle name="Motif" xfId="86"/>
    <cellStyle name="Motif 2" xfId="87"/>
    <cellStyle name="n0" xfId="219"/>
    <cellStyle name="Neutral" xfId="88"/>
    <cellStyle name="Normal" xfId="0" builtinId="0"/>
    <cellStyle name="Normal - Style1" xfId="89"/>
    <cellStyle name="Normal 10" xfId="90"/>
    <cellStyle name="Normal 10 2" xfId="220"/>
    <cellStyle name="Normal 11" xfId="221"/>
    <cellStyle name="Normal 11 2" xfId="222"/>
    <cellStyle name="Normal 12" xfId="223"/>
    <cellStyle name="Normal 13" xfId="224"/>
    <cellStyle name="Normal 14" xfId="225"/>
    <cellStyle name="Normal 15" xfId="226"/>
    <cellStyle name="Normal 16" xfId="227"/>
    <cellStyle name="Normal 17" xfId="228"/>
    <cellStyle name="Normal 18" xfId="229"/>
    <cellStyle name="Normal 19" xfId="230"/>
    <cellStyle name="Normal 2" xfId="1"/>
    <cellStyle name="Normal 2 10" xfId="338"/>
    <cellStyle name="Normal 2 10 2" xfId="353"/>
    <cellStyle name="Normal 2 11" xfId="342"/>
    <cellStyle name="Normal 2 12" xfId="351"/>
    <cellStyle name="Normal 2 2" xfId="91"/>
    <cellStyle name="Normal 2 2 2" xfId="231"/>
    <cellStyle name="Normal 2 3" xfId="128"/>
    <cellStyle name="Normal 2 3 2" xfId="232"/>
    <cellStyle name="Normal 2 4" xfId="233"/>
    <cellStyle name="Normal 2 5" xfId="234"/>
    <cellStyle name="Normal 2 6" xfId="235"/>
    <cellStyle name="Normal 2 7" xfId="236"/>
    <cellStyle name="Normal 2 8" xfId="237"/>
    <cellStyle name="Normal 2 9" xfId="238"/>
    <cellStyle name="Normal 2_AUG_TabChap2" xfId="239"/>
    <cellStyle name="Normal 20" xfId="240"/>
    <cellStyle name="Normal 21" xfId="241"/>
    <cellStyle name="Normal 22" xfId="242"/>
    <cellStyle name="Normal 23" xfId="243"/>
    <cellStyle name="Normal 24" xfId="244"/>
    <cellStyle name="Normal 24 2" xfId="245"/>
    <cellStyle name="Normal 25" xfId="246"/>
    <cellStyle name="Normal 25 2" xfId="322"/>
    <cellStyle name="Normal 25 2 2" xfId="369"/>
    <cellStyle name="Normal 25 3" xfId="334"/>
    <cellStyle name="Normal 25 4" xfId="364"/>
    <cellStyle name="Normal 26" xfId="247"/>
    <cellStyle name="Normal 26 2" xfId="324"/>
    <cellStyle name="Normal 26 3" xfId="361"/>
    <cellStyle name="Normal 26 4" xfId="374"/>
    <cellStyle name="Normal 27" xfId="315"/>
    <cellStyle name="Normal 27 2" xfId="368"/>
    <cellStyle name="Normal 28" xfId="325"/>
    <cellStyle name="Normal 28 2" xfId="372"/>
    <cellStyle name="Normal 29" xfId="327"/>
    <cellStyle name="Normal 3" xfId="6"/>
    <cellStyle name="Normal 3 2" xfId="129"/>
    <cellStyle name="Normal 3 2 2" xfId="367"/>
    <cellStyle name="Normal 3 3" xfId="248"/>
    <cellStyle name="Normal 3 4" xfId="249"/>
    <cellStyle name="Normal 30" xfId="329"/>
    <cellStyle name="Normal 31" xfId="333"/>
    <cellStyle name="Normal 32" xfId="340"/>
    <cellStyle name="Normal 32 2" xfId="355"/>
    <cellStyle name="Normal 33" xfId="344"/>
    <cellStyle name="Normal 34" xfId="348"/>
    <cellStyle name="Normal 35" xfId="358"/>
    <cellStyle name="Normal 35 2" xfId="385"/>
    <cellStyle name="Normal 36" xfId="363"/>
    <cellStyle name="Normal 37" xfId="375"/>
    <cellStyle name="Normal 38" xfId="378"/>
    <cellStyle name="Normal 39" xfId="382"/>
    <cellStyle name="Normal 4" xfId="8"/>
    <cellStyle name="Normal 4 2" xfId="10"/>
    <cellStyle name="Normal 4 3" xfId="250"/>
    <cellStyle name="Normal 4 4" xfId="346"/>
    <cellStyle name="Normal 40" xfId="389"/>
    <cellStyle name="Normal 5" xfId="16"/>
    <cellStyle name="Normal 5 2" xfId="251"/>
    <cellStyle name="Normal 5 3" xfId="252"/>
    <cellStyle name="Normal 6" xfId="92"/>
    <cellStyle name="Normal 6 2" xfId="253"/>
    <cellStyle name="Normal 7" xfId="93"/>
    <cellStyle name="Normal 7 2" xfId="254"/>
    <cellStyle name="Normal 8" xfId="94"/>
    <cellStyle name="Normal 8 2" xfId="255"/>
    <cellStyle name="Normal 9" xfId="256"/>
    <cellStyle name="Normal 9 2" xfId="257"/>
    <cellStyle name="Normal 9 2 2" xfId="258"/>
    <cellStyle name="Normal-blank" xfId="95"/>
    <cellStyle name="Normal-bottom" xfId="96"/>
    <cellStyle name="Normal-center" xfId="97"/>
    <cellStyle name="Normal-droit" xfId="98"/>
    <cellStyle name="Normal-droite" xfId="99"/>
    <cellStyle name="Normale 2" xfId="259"/>
    <cellStyle name="Normale 2 2" xfId="260"/>
    <cellStyle name="Normale 2 3" xfId="261"/>
    <cellStyle name="Normale 3" xfId="262"/>
    <cellStyle name="Normale 4" xfId="263"/>
    <cellStyle name="Normale_GRC" xfId="100"/>
    <cellStyle name="normální_Nove vystupy_DOPOCTENE" xfId="264"/>
    <cellStyle name="Normal-top" xfId="101"/>
    <cellStyle name="Note" xfId="102"/>
    <cellStyle name="Note 2" xfId="265"/>
    <cellStyle name="notes" xfId="103"/>
    <cellStyle name="Output" xfId="104"/>
    <cellStyle name="Percent [2]" xfId="105"/>
    <cellStyle name="Percent 2" xfId="266"/>
    <cellStyle name="Percent 2 2" xfId="267"/>
    <cellStyle name="Percent 3" xfId="268"/>
    <cellStyle name="Percent 3 2" xfId="269"/>
    <cellStyle name="Percent 4" xfId="270"/>
    <cellStyle name="Percentuale 2" xfId="271"/>
    <cellStyle name="Pourcentage" xfId="381" builtinId="5"/>
    <cellStyle name="Pourcentage 10" xfId="316"/>
    <cellStyle name="Pourcentage 10 2" xfId="362"/>
    <cellStyle name="Pourcentage 10 3" xfId="370"/>
    <cellStyle name="Pourcentage 11" xfId="326"/>
    <cellStyle name="Pourcentage 11 2" xfId="373"/>
    <cellStyle name="Pourcentage 12" xfId="328"/>
    <cellStyle name="Pourcentage 13" xfId="330"/>
    <cellStyle name="Pourcentage 14" xfId="341"/>
    <cellStyle name="Pourcentage 14 2" xfId="356"/>
    <cellStyle name="Pourcentage 15" xfId="345"/>
    <cellStyle name="Pourcentage 16" xfId="349"/>
    <cellStyle name="Pourcentage 17" xfId="359"/>
    <cellStyle name="Pourcentage 17 2" xfId="387"/>
    <cellStyle name="Pourcentage 18" xfId="376"/>
    <cellStyle name="Pourcentage 19" xfId="379"/>
    <cellStyle name="Pourcentage 2" xfId="2"/>
    <cellStyle name="Pourcentage 2 2" xfId="272"/>
    <cellStyle name="Pourcentage 2 3" xfId="339"/>
    <cellStyle name="Pourcentage 2 3 2" xfId="354"/>
    <cellStyle name="Pourcentage 2 4" xfId="343"/>
    <cellStyle name="Pourcentage 2 5" xfId="352"/>
    <cellStyle name="Pourcentage 20" xfId="383"/>
    <cellStyle name="Pourcentage 21" xfId="390"/>
    <cellStyle name="Pourcentage 3" xfId="17"/>
    <cellStyle name="Pourcentage 3 2" xfId="273"/>
    <cellStyle name="Pourcentage 3 2 2" xfId="323"/>
    <cellStyle name="Pourcentage 3 2 2 2" xfId="371"/>
    <cellStyle name="Pourcentage 3 2 3" xfId="336"/>
    <cellStyle name="Pourcentage 3 2 4" xfId="365"/>
    <cellStyle name="Pourcentage 3 3" xfId="347"/>
    <cellStyle name="Pourcentage 3 4" xfId="357"/>
    <cellStyle name="Pourcentage 4" xfId="106"/>
    <cellStyle name="Pourcentage 5" xfId="107"/>
    <cellStyle name="Pourcentage 6" xfId="108"/>
    <cellStyle name="Pourcentage 7" xfId="109"/>
    <cellStyle name="Pourcentage 8" xfId="110"/>
    <cellStyle name="Pourcentage 9" xfId="111"/>
    <cellStyle name="Prozent_SubCatperStud" xfId="274"/>
    <cellStyle name="Result" xfId="317"/>
    <cellStyle name="Result2" xfId="318"/>
    <cellStyle name="row" xfId="275"/>
    <cellStyle name="RowCodes" xfId="276"/>
    <cellStyle name="Row-Col Headings" xfId="277"/>
    <cellStyle name="RowTitles" xfId="278"/>
    <cellStyle name="RowTitles1-Detail" xfId="279"/>
    <cellStyle name="RowTitles-Col2" xfId="280"/>
    <cellStyle name="RowTitles-Detail" xfId="281"/>
    <cellStyle name="semestre" xfId="112"/>
    <cellStyle name="Snorm" xfId="113"/>
    <cellStyle name="socxn" xfId="114"/>
    <cellStyle name="Ss-titre" xfId="115"/>
    <cellStyle name="Standard_Info" xfId="282"/>
    <cellStyle name="Stub" xfId="116"/>
    <cellStyle name="Style 1" xfId="117"/>
    <cellStyle name="style1" xfId="118"/>
    <cellStyle name="Table dynamique - Catégorie" xfId="3"/>
    <cellStyle name="Table dynamique - Champ" xfId="4"/>
    <cellStyle name="Table dynamique - Coin" xfId="319"/>
    <cellStyle name="Table dynamique - Résultat" xfId="320"/>
    <cellStyle name="Table dynamique - Titre" xfId="321"/>
    <cellStyle name="Table dynamique - Valeur" xfId="5"/>
    <cellStyle name="Table No." xfId="283"/>
    <cellStyle name="Table Title" xfId="284"/>
    <cellStyle name="temp" xfId="285"/>
    <cellStyle name="tête chapitre" xfId="119"/>
    <cellStyle name="TEXT" xfId="120"/>
    <cellStyle name="Title" xfId="121"/>
    <cellStyle name="title1" xfId="286"/>
    <cellStyle name="Top" xfId="122"/>
    <cellStyle name="Total 10" xfId="287"/>
    <cellStyle name="Total 10 2" xfId="288"/>
    <cellStyle name="Total 11" xfId="289"/>
    <cellStyle name="Total 11 2" xfId="290"/>
    <cellStyle name="Total 12" xfId="291"/>
    <cellStyle name="Total 12 2" xfId="292"/>
    <cellStyle name="Total 13" xfId="293"/>
    <cellStyle name="Total 13 2" xfId="294"/>
    <cellStyle name="Total 2" xfId="295"/>
    <cellStyle name="Total 2 2" xfId="296"/>
    <cellStyle name="Total 3" xfId="297"/>
    <cellStyle name="Total 3 2" xfId="298"/>
    <cellStyle name="Total 4" xfId="299"/>
    <cellStyle name="Total 4 2" xfId="300"/>
    <cellStyle name="Total 5" xfId="301"/>
    <cellStyle name="Total 5 2" xfId="302"/>
    <cellStyle name="Total 6" xfId="303"/>
    <cellStyle name="Total 6 2" xfId="304"/>
    <cellStyle name="Total 7" xfId="305"/>
    <cellStyle name="Total 7 2" xfId="306"/>
    <cellStyle name="Total 8" xfId="307"/>
    <cellStyle name="Total 8 2" xfId="308"/>
    <cellStyle name="Total 9" xfId="309"/>
    <cellStyle name="Total 9 2" xfId="310"/>
    <cellStyle name="Totals" xfId="123"/>
    <cellStyle name="Virgule fixe" xfId="124"/>
    <cellStyle name="Warning Text" xfId="125"/>
    <cellStyle name="Wrapped" xfId="126"/>
    <cellStyle name="Обычный_Лист1" xfId="311"/>
    <cellStyle name="쉼표 [0] 2 2" xfId="312"/>
    <cellStyle name="표준 4" xfId="313"/>
    <cellStyle name="標準_SOCX_JPN97" xfId="127"/>
  </cellStyles>
  <dxfs count="0"/>
  <tableStyles count="0" defaultTableStyle="TableStyleMedium2" defaultPivotStyle="PivotStyleLight16"/>
  <colors>
    <mruColors>
      <color rgb="FFE46C0A"/>
      <color rgb="FF800000"/>
      <color rgb="FF31859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63" Type="http://schemas.openxmlformats.org/officeDocument/2006/relationships/externalLink" Target="externalLinks/externalLink22.xml"/><Relationship Id="rId68" Type="http://schemas.openxmlformats.org/officeDocument/2006/relationships/externalLink" Target="externalLinks/externalLink27.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66" Type="http://schemas.openxmlformats.org/officeDocument/2006/relationships/externalLink" Target="externalLinks/externalLink25.xml"/><Relationship Id="rId74" Type="http://schemas.openxmlformats.org/officeDocument/2006/relationships/externalLink" Target="externalLinks/externalLink33.xml"/><Relationship Id="rId5" Type="http://schemas.openxmlformats.org/officeDocument/2006/relationships/worksheet" Target="worksheets/sheet5.xml"/><Relationship Id="rId61"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externalLink" Target="externalLinks/externalLink18.xml"/><Relationship Id="rId67"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externalLink" Target="externalLinks/externalLink21.xml"/><Relationship Id="rId70" Type="http://schemas.openxmlformats.org/officeDocument/2006/relationships/externalLink" Target="externalLinks/externalLink29.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73" Type="http://schemas.openxmlformats.org/officeDocument/2006/relationships/externalLink" Target="externalLinks/externalLink3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0.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2.1'!$D$5:$BT$5</c:f>
              <c:numCache>
                <c:formatCode>0.0%</c:formatCode>
                <c:ptCount val="69"/>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0.13962496034955735</c:v>
                </c:pt>
                <c:pt idx="14">
                  <c:v>0.14118616532658962</c:v>
                </c:pt>
                <c:pt idx="15">
                  <c:v>0.14000661116834842</c:v>
                </c:pt>
                <c:pt idx="16">
                  <c:v>0.14003385971003116</c:v>
                </c:pt>
                <c:pt idx="17">
                  <c:v>0.13799508464824442</c:v>
                </c:pt>
                <c:pt idx="18">
                  <c:v>0.13733582394233498</c:v>
                </c:pt>
                <c:pt idx="19">
                  <c:v>0.13632796484873877</c:v>
                </c:pt>
                <c:pt idx="20">
                  <c:v>0.14676775754115862</c:v>
                </c:pt>
              </c:numCache>
            </c:numRef>
          </c:val>
          <c:smooth val="0"/>
          <c:extLst>
            <c:ext xmlns:c16="http://schemas.microsoft.com/office/drawing/2014/chart" uri="{C3380CC4-5D6E-409C-BE32-E72D297353CC}">
              <c16:uniqueId val="{00000000-33FA-475D-98A7-022D76FFEA66}"/>
            </c:ext>
          </c:extLst>
        </c:ser>
        <c:ser>
          <c:idx val="1"/>
          <c:order val="1"/>
          <c:tx>
            <c:strRef>
              <c:f>'Fig 2.1'!$C$6</c:f>
              <c:strCache>
                <c:ptCount val="1"/>
                <c:pt idx="0">
                  <c:v>1,8%</c:v>
                </c:pt>
              </c:strCache>
            </c:strRef>
          </c:tx>
          <c:spPr>
            <a:ln w="28575">
              <a:solidFill>
                <a:srgbClr val="0066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20">
                  <c:v>0.14676775754115862</c:v>
                </c:pt>
                <c:pt idx="21">
                  <c:v>0.14161431802671962</c:v>
                </c:pt>
                <c:pt idx="22" formatCode="0.00%">
                  <c:v>0.13744365941786774</c:v>
                </c:pt>
                <c:pt idx="23">
                  <c:v>0.13615310739924807</c:v>
                </c:pt>
                <c:pt idx="24">
                  <c:v>0.13623240491924402</c:v>
                </c:pt>
                <c:pt idx="25">
                  <c:v>0.13655295188273675</c:v>
                </c:pt>
                <c:pt idx="26">
                  <c:v>0.13724674735332809</c:v>
                </c:pt>
                <c:pt idx="27">
                  <c:v>0.13780278229741019</c:v>
                </c:pt>
                <c:pt idx="28">
                  <c:v>0.13780302336529229</c:v>
                </c:pt>
                <c:pt idx="29">
                  <c:v>0.13734456938422396</c:v>
                </c:pt>
                <c:pt idx="30">
                  <c:v>0.13660775646566067</c:v>
                </c:pt>
                <c:pt idx="31">
                  <c:v>0.13573007688884378</c:v>
                </c:pt>
                <c:pt idx="32">
                  <c:v>0.13468138291366877</c:v>
                </c:pt>
                <c:pt idx="33">
                  <c:v>0.13405909072578792</c:v>
                </c:pt>
                <c:pt idx="34">
                  <c:v>0.13331652615598383</c:v>
                </c:pt>
                <c:pt idx="35">
                  <c:v>0.13247287509785782</c:v>
                </c:pt>
                <c:pt idx="36">
                  <c:v>0.13151804437564554</c:v>
                </c:pt>
                <c:pt idx="37">
                  <c:v>0.13057002692215602</c:v>
                </c:pt>
                <c:pt idx="38">
                  <c:v>0.12966111727308979</c:v>
                </c:pt>
                <c:pt idx="39">
                  <c:v>0.12877355865237389</c:v>
                </c:pt>
                <c:pt idx="40">
                  <c:v>0.12795278958349471</c:v>
                </c:pt>
                <c:pt idx="41">
                  <c:v>0.12714966057272342</c:v>
                </c:pt>
                <c:pt idx="42">
                  <c:v>0.12643099904468563</c:v>
                </c:pt>
                <c:pt idx="43">
                  <c:v>0.12585147310114053</c:v>
                </c:pt>
                <c:pt idx="44">
                  <c:v>0.12524706139201056</c:v>
                </c:pt>
                <c:pt idx="45">
                  <c:v>0.1245363151709145</c:v>
                </c:pt>
                <c:pt idx="46">
                  <c:v>0.12385304105647378</c:v>
                </c:pt>
                <c:pt idx="47">
                  <c:v>0.12319754613279306</c:v>
                </c:pt>
                <c:pt idx="48">
                  <c:v>0.1225714059658395</c:v>
                </c:pt>
                <c:pt idx="49">
                  <c:v>0.12188304557466223</c:v>
                </c:pt>
                <c:pt idx="50">
                  <c:v>0.12121230705447016</c:v>
                </c:pt>
                <c:pt idx="51">
                  <c:v>0.12055772045749036</c:v>
                </c:pt>
                <c:pt idx="52">
                  <c:v>0.11991808722750906</c:v>
                </c:pt>
                <c:pt idx="53">
                  <c:v>0.11925861598764988</c:v>
                </c:pt>
                <c:pt idx="54">
                  <c:v>0.11860985570969527</c:v>
                </c:pt>
                <c:pt idx="55">
                  <c:v>0.11796256585631769</c:v>
                </c:pt>
                <c:pt idx="56">
                  <c:v>0.11735430374039944</c:v>
                </c:pt>
                <c:pt idx="57">
                  <c:v>0.11680261538491268</c:v>
                </c:pt>
                <c:pt idx="58">
                  <c:v>0.11630208339741287</c:v>
                </c:pt>
                <c:pt idx="59">
                  <c:v>0.11566920524831643</c:v>
                </c:pt>
                <c:pt idx="60">
                  <c:v>0.11506532089871857</c:v>
                </c:pt>
                <c:pt idx="61">
                  <c:v>0.1145623355174745</c:v>
                </c:pt>
                <c:pt idx="62">
                  <c:v>0.11414018438822035</c:v>
                </c:pt>
                <c:pt idx="63">
                  <c:v>0.11371844467617948</c:v>
                </c:pt>
                <c:pt idx="64">
                  <c:v>0.11332246021995647</c:v>
                </c:pt>
                <c:pt idx="65">
                  <c:v>0.11297337742100627</c:v>
                </c:pt>
                <c:pt idx="66">
                  <c:v>0.11278130160278045</c:v>
                </c:pt>
                <c:pt idx="67">
                  <c:v>0.11263811901177624</c:v>
                </c:pt>
                <c:pt idx="68">
                  <c:v>0.11256178996209752</c:v>
                </c:pt>
                <c:pt idx="69">
                  <c:v>0.11252829979823045</c:v>
                </c:pt>
                <c:pt idx="70">
                  <c:v>0.11250685086361635</c:v>
                </c:pt>
              </c:numCache>
            </c:numRef>
          </c:val>
          <c:smooth val="0"/>
          <c:extLst>
            <c:ext xmlns:c16="http://schemas.microsoft.com/office/drawing/2014/chart" uri="{C3380CC4-5D6E-409C-BE32-E72D297353CC}">
              <c16:uniqueId val="{00000001-33FA-475D-98A7-022D76FFEA66}"/>
            </c:ext>
          </c:extLst>
        </c:ser>
        <c:ser>
          <c:idx val="2"/>
          <c:order val="2"/>
          <c:tx>
            <c:strRef>
              <c:f>'Fig 2.1'!$C$7</c:f>
              <c:strCache>
                <c:ptCount val="1"/>
                <c:pt idx="0">
                  <c:v>1,5%</c:v>
                </c:pt>
              </c:strCache>
            </c:strRef>
          </c:tx>
          <c:spPr>
            <a:ln w="28575">
              <a:solidFill>
                <a:srgbClr val="4BACC6">
                  <a:lumMod val="75000"/>
                </a:srgb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20">
                  <c:v>0.14676775607071416</c:v>
                </c:pt>
                <c:pt idx="21">
                  <c:v>0.14161431912935998</c:v>
                </c:pt>
                <c:pt idx="22" formatCode="0.00%">
                  <c:v>0.1374435792203291</c:v>
                </c:pt>
                <c:pt idx="23">
                  <c:v>0.13615313297154552</c:v>
                </c:pt>
                <c:pt idx="24">
                  <c:v>0.13623217160301335</c:v>
                </c:pt>
                <c:pt idx="25">
                  <c:v>0.13655489631561366</c:v>
                </c:pt>
                <c:pt idx="26">
                  <c:v>0.1372485750641112</c:v>
                </c:pt>
                <c:pt idx="27">
                  <c:v>0.13780187982210854</c:v>
                </c:pt>
                <c:pt idx="28">
                  <c:v>0.13787592007396923</c:v>
                </c:pt>
                <c:pt idx="29">
                  <c:v>0.1375636240641375</c:v>
                </c:pt>
                <c:pt idx="30">
                  <c:v>0.13701701075918188</c:v>
                </c:pt>
                <c:pt idx="31">
                  <c:v>0.1363454411654548</c:v>
                </c:pt>
                <c:pt idx="32">
                  <c:v>0.13557544696329266</c:v>
                </c:pt>
                <c:pt idx="33">
                  <c:v>0.13522230913640926</c:v>
                </c:pt>
                <c:pt idx="34">
                  <c:v>0.13474983660902945</c:v>
                </c:pt>
                <c:pt idx="35">
                  <c:v>0.13414193550971737</c:v>
                </c:pt>
                <c:pt idx="36">
                  <c:v>0.133436028525308</c:v>
                </c:pt>
                <c:pt idx="37">
                  <c:v>0.13272721931892226</c:v>
                </c:pt>
                <c:pt idx="38">
                  <c:v>0.13204283332404373</c:v>
                </c:pt>
                <c:pt idx="39">
                  <c:v>0.1313952249319717</c:v>
                </c:pt>
                <c:pt idx="40">
                  <c:v>0.13079243273207414</c:v>
                </c:pt>
                <c:pt idx="41">
                  <c:v>0.13020672113601037</c:v>
                </c:pt>
                <c:pt idx="42">
                  <c:v>0.1296800630293361</c:v>
                </c:pt>
                <c:pt idx="43">
                  <c:v>0.12930643538331685</c:v>
                </c:pt>
                <c:pt idx="44">
                  <c:v>0.12885724511782376</c:v>
                </c:pt>
                <c:pt idx="45">
                  <c:v>0.12834032306690671</c:v>
                </c:pt>
                <c:pt idx="46">
                  <c:v>0.12780728408605255</c:v>
                </c:pt>
                <c:pt idx="47">
                  <c:v>0.1273105253694454</c:v>
                </c:pt>
                <c:pt idx="48">
                  <c:v>0.12684287922054782</c:v>
                </c:pt>
                <c:pt idx="49">
                  <c:v>0.1263125625115028</c:v>
                </c:pt>
                <c:pt idx="50">
                  <c:v>0.12578804598264648</c:v>
                </c:pt>
                <c:pt idx="51">
                  <c:v>0.12527690058492311</c:v>
                </c:pt>
                <c:pt idx="52">
                  <c:v>0.12477056210509394</c:v>
                </c:pt>
                <c:pt idx="53">
                  <c:v>0.12425225722247496</c:v>
                </c:pt>
                <c:pt idx="54">
                  <c:v>0.12372569067565295</c:v>
                </c:pt>
                <c:pt idx="55">
                  <c:v>0.12318789539174543</c:v>
                </c:pt>
                <c:pt idx="56">
                  <c:v>0.12267899384986136</c:v>
                </c:pt>
                <c:pt idx="57">
                  <c:v>0.12221502102269555</c:v>
                </c:pt>
                <c:pt idx="58">
                  <c:v>0.12175294853750268</c:v>
                </c:pt>
                <c:pt idx="59">
                  <c:v>0.12114666028769784</c:v>
                </c:pt>
                <c:pt idx="60">
                  <c:v>0.12060293380461903</c:v>
                </c:pt>
                <c:pt idx="61">
                  <c:v>0.12015779430332257</c:v>
                </c:pt>
                <c:pt idx="62">
                  <c:v>0.11979969541131245</c:v>
                </c:pt>
                <c:pt idx="63">
                  <c:v>0.11943615063150306</c:v>
                </c:pt>
                <c:pt idx="64">
                  <c:v>0.11906861786658805</c:v>
                </c:pt>
                <c:pt idx="65">
                  <c:v>0.11878342186472438</c:v>
                </c:pt>
                <c:pt idx="66">
                  <c:v>0.11861816791876527</c:v>
                </c:pt>
                <c:pt idx="67">
                  <c:v>0.11852057559318621</c:v>
                </c:pt>
                <c:pt idx="68">
                  <c:v>0.11848559086741886</c:v>
                </c:pt>
                <c:pt idx="69">
                  <c:v>0.11851354582472944</c:v>
                </c:pt>
                <c:pt idx="70">
                  <c:v>0.11853706201007005</c:v>
                </c:pt>
              </c:numCache>
            </c:numRef>
          </c:val>
          <c:smooth val="0"/>
          <c:extLst>
            <c:ext xmlns:c16="http://schemas.microsoft.com/office/drawing/2014/chart" uri="{C3380CC4-5D6E-409C-BE32-E72D297353CC}">
              <c16:uniqueId val="{00000002-33FA-475D-98A7-022D76FFEA66}"/>
            </c:ext>
          </c:extLst>
        </c:ser>
        <c:ser>
          <c:idx val="3"/>
          <c:order val="3"/>
          <c:tx>
            <c:strRef>
              <c:f>'Fig 2.1'!$C$8</c:f>
              <c:strCache>
                <c:ptCount val="1"/>
                <c:pt idx="0">
                  <c:v>1,3%</c:v>
                </c:pt>
              </c:strCache>
            </c:strRef>
          </c:tx>
          <c:spPr>
            <a:ln w="28575">
              <a:solidFill>
                <a:srgbClr val="E46C0A"/>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20">
                  <c:v>0.14675790794940935</c:v>
                </c:pt>
                <c:pt idx="21">
                  <c:v>0.14160690864890565</c:v>
                </c:pt>
                <c:pt idx="22" formatCode="0.00%">
                  <c:v>0.13743550715860095</c:v>
                </c:pt>
                <c:pt idx="23">
                  <c:v>0.13615188811662957</c:v>
                </c:pt>
                <c:pt idx="24">
                  <c:v>0.13624281877906969</c:v>
                </c:pt>
                <c:pt idx="25">
                  <c:v>0.13655496547409141</c:v>
                </c:pt>
                <c:pt idx="26">
                  <c:v>0.13724827478968604</c:v>
                </c:pt>
                <c:pt idx="27">
                  <c:v>0.13780135285280007</c:v>
                </c:pt>
                <c:pt idx="28">
                  <c:v>0.13792850689515188</c:v>
                </c:pt>
                <c:pt idx="29">
                  <c:v>0.13771275346233489</c:v>
                </c:pt>
                <c:pt idx="30">
                  <c:v>0.13730497719122403</c:v>
                </c:pt>
                <c:pt idx="31">
                  <c:v>0.13677531260742218</c:v>
                </c:pt>
                <c:pt idx="32">
                  <c:v>0.13619893288430168</c:v>
                </c:pt>
                <c:pt idx="33">
                  <c:v>0.13602543999260169</c:v>
                </c:pt>
                <c:pt idx="34">
                  <c:v>0.13572282869907307</c:v>
                </c:pt>
                <c:pt idx="35">
                  <c:v>0.13529104938415784</c:v>
                </c:pt>
                <c:pt idx="36">
                  <c:v>0.13475498307207923</c:v>
                </c:pt>
                <c:pt idx="37">
                  <c:v>0.13420586716405183</c:v>
                </c:pt>
                <c:pt idx="38">
                  <c:v>0.13368139431198911</c:v>
                </c:pt>
                <c:pt idx="39">
                  <c:v>0.13318226090782723</c:v>
                </c:pt>
                <c:pt idx="40">
                  <c:v>0.13272230036531188</c:v>
                </c:pt>
                <c:pt idx="41">
                  <c:v>0.13226959009679665</c:v>
                </c:pt>
                <c:pt idx="42">
                  <c:v>0.13188942056215</c:v>
                </c:pt>
                <c:pt idx="43">
                  <c:v>0.13164825100153696</c:v>
                </c:pt>
                <c:pt idx="44">
                  <c:v>0.1313506670176445</c:v>
                </c:pt>
                <c:pt idx="45">
                  <c:v>0.13096471809940627</c:v>
                </c:pt>
                <c:pt idx="46">
                  <c:v>0.13055798111833716</c:v>
                </c:pt>
                <c:pt idx="47">
                  <c:v>0.13017636322754464</c:v>
                </c:pt>
                <c:pt idx="48">
                  <c:v>0.12985378530022101</c:v>
                </c:pt>
                <c:pt idx="49">
                  <c:v>0.1294221513846365</c:v>
                </c:pt>
                <c:pt idx="50">
                  <c:v>0.12900827147834526</c:v>
                </c:pt>
                <c:pt idx="51">
                  <c:v>0.12858682699613963</c:v>
                </c:pt>
                <c:pt idx="52">
                  <c:v>0.12818956166714052</c:v>
                </c:pt>
                <c:pt idx="53">
                  <c:v>0.1277418716850818</c:v>
                </c:pt>
                <c:pt idx="54">
                  <c:v>0.12728929267977071</c:v>
                </c:pt>
                <c:pt idx="55">
                  <c:v>0.12681899160810622</c:v>
                </c:pt>
                <c:pt idx="56">
                  <c:v>0.12636906793413158</c:v>
                </c:pt>
                <c:pt idx="57">
                  <c:v>0.12599245608784676</c:v>
                </c:pt>
                <c:pt idx="58">
                  <c:v>0.12559315971868779</c:v>
                </c:pt>
                <c:pt idx="59">
                  <c:v>0.12506797541674666</c:v>
                </c:pt>
                <c:pt idx="60">
                  <c:v>0.12456990380126656</c:v>
                </c:pt>
                <c:pt idx="61">
                  <c:v>0.12418643483350722</c:v>
                </c:pt>
                <c:pt idx="62">
                  <c:v>0.12387852573069567</c:v>
                </c:pt>
                <c:pt idx="63">
                  <c:v>0.12358565975565539</c:v>
                </c:pt>
                <c:pt idx="64">
                  <c:v>0.12327455602960642</c:v>
                </c:pt>
                <c:pt idx="65">
                  <c:v>0.12303212257988459</c:v>
                </c:pt>
                <c:pt idx="66">
                  <c:v>0.12293930528810744</c:v>
                </c:pt>
                <c:pt idx="67">
                  <c:v>0.12290656450015391</c:v>
                </c:pt>
                <c:pt idx="68">
                  <c:v>0.12291262827774493</c:v>
                </c:pt>
                <c:pt idx="69">
                  <c:v>0.12301587521158709</c:v>
                </c:pt>
                <c:pt idx="70">
                  <c:v>0.12311734313701857</c:v>
                </c:pt>
              </c:numCache>
            </c:numRef>
          </c:val>
          <c:smooth val="0"/>
          <c:extLst>
            <c:ext xmlns:c16="http://schemas.microsoft.com/office/drawing/2014/chart" uri="{C3380CC4-5D6E-409C-BE32-E72D297353CC}">
              <c16:uniqueId val="{00000003-33FA-475D-98A7-022D76FFEA66}"/>
            </c:ext>
          </c:extLst>
        </c:ser>
        <c:ser>
          <c:idx val="4"/>
          <c:order val="4"/>
          <c:tx>
            <c:strRef>
              <c:f>'Fig 2.1'!$C$9</c:f>
              <c:strCache>
                <c:ptCount val="1"/>
                <c:pt idx="0">
                  <c:v>1%</c:v>
                </c:pt>
              </c:strCache>
            </c:strRef>
          </c:tx>
          <c:spPr>
            <a:ln w="28575">
              <a:solidFill>
                <a:srgbClr val="8000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20">
                  <c:v>0.1467677538655002</c:v>
                </c:pt>
                <c:pt idx="21">
                  <c:v>0.14161430956325188</c:v>
                </c:pt>
                <c:pt idx="22" formatCode="0.00%">
                  <c:v>0.13744356267445021</c:v>
                </c:pt>
                <c:pt idx="23">
                  <c:v>0.13615310935730232</c:v>
                </c:pt>
                <c:pt idx="24">
                  <c:v>0.13623214070454356</c:v>
                </c:pt>
                <c:pt idx="25">
                  <c:v>0.13655489318510286</c:v>
                </c:pt>
                <c:pt idx="26">
                  <c:v>0.13724897069554703</c:v>
                </c:pt>
                <c:pt idx="27">
                  <c:v>0.13780266078842038</c:v>
                </c:pt>
                <c:pt idx="28">
                  <c:v>0.13800663508711203</c:v>
                </c:pt>
                <c:pt idx="29">
                  <c:v>0.1379277105914547</c:v>
                </c:pt>
                <c:pt idx="30">
                  <c:v>0.13771086491049886</c:v>
                </c:pt>
                <c:pt idx="31">
                  <c:v>0.13741141952550376</c:v>
                </c:pt>
                <c:pt idx="32">
                  <c:v>0.13716888152445406</c:v>
                </c:pt>
                <c:pt idx="33">
                  <c:v>0.13724936972879956</c:v>
                </c:pt>
                <c:pt idx="34">
                  <c:v>0.13721691550053541</c:v>
                </c:pt>
                <c:pt idx="35">
                  <c:v>0.13705564797770869</c:v>
                </c:pt>
                <c:pt idx="36">
                  <c:v>0.13679228453162554</c:v>
                </c:pt>
                <c:pt idx="37">
                  <c:v>0.13648775241154498</c:v>
                </c:pt>
                <c:pt idx="38">
                  <c:v>0.1361998702897812</c:v>
                </c:pt>
                <c:pt idx="39">
                  <c:v>0.13592995459342008</c:v>
                </c:pt>
                <c:pt idx="40">
                  <c:v>0.13571446084028388</c:v>
                </c:pt>
                <c:pt idx="41">
                  <c:v>0.13551449270086346</c:v>
                </c:pt>
                <c:pt idx="42">
                  <c:v>0.13536729811084905</c:v>
                </c:pt>
                <c:pt idx="43">
                  <c:v>0.13535273329268635</c:v>
                </c:pt>
                <c:pt idx="44">
                  <c:v>0.13528078930452045</c:v>
                </c:pt>
                <c:pt idx="45">
                  <c:v>0.1350937328022396</c:v>
                </c:pt>
                <c:pt idx="46">
                  <c:v>0.13490223485814937</c:v>
                </c:pt>
                <c:pt idx="47">
                  <c:v>0.13471547012789611</c:v>
                </c:pt>
                <c:pt idx="48">
                  <c:v>0.13454822303385441</c:v>
                </c:pt>
                <c:pt idx="49">
                  <c:v>0.13429813097564688</c:v>
                </c:pt>
                <c:pt idx="50">
                  <c:v>0.13406399961444176</c:v>
                </c:pt>
                <c:pt idx="51">
                  <c:v>0.13381206665803733</c:v>
                </c:pt>
                <c:pt idx="52">
                  <c:v>0.13357667874285256</c:v>
                </c:pt>
                <c:pt idx="53">
                  <c:v>0.13329328672329582</c:v>
                </c:pt>
                <c:pt idx="54">
                  <c:v>0.13301469360713145</c:v>
                </c:pt>
                <c:pt idx="55">
                  <c:v>0.13270339945164536</c:v>
                </c:pt>
                <c:pt idx="56">
                  <c:v>0.13239685266193868</c:v>
                </c:pt>
                <c:pt idx="57">
                  <c:v>0.13214677996523227</c:v>
                </c:pt>
                <c:pt idx="58">
                  <c:v>0.13195117028148468</c:v>
                </c:pt>
                <c:pt idx="59">
                  <c:v>0.13149991323786819</c:v>
                </c:pt>
                <c:pt idx="60">
                  <c:v>0.13107381951495661</c:v>
                </c:pt>
                <c:pt idx="61">
                  <c:v>0.13077190674871661</c:v>
                </c:pt>
                <c:pt idx="62">
                  <c:v>0.13053921684697711</c:v>
                </c:pt>
                <c:pt idx="63">
                  <c:v>0.13030511952081963</c:v>
                </c:pt>
                <c:pt idx="64">
                  <c:v>0.13008929132966127</c:v>
                </c:pt>
                <c:pt idx="65">
                  <c:v>0.12993639647881261</c:v>
                </c:pt>
                <c:pt idx="66">
                  <c:v>0.1299205034579469</c:v>
                </c:pt>
                <c:pt idx="67">
                  <c:v>0.12993806116414194</c:v>
                </c:pt>
                <c:pt idx="68">
                  <c:v>0.13002817387390897</c:v>
                </c:pt>
                <c:pt idx="69">
                  <c:v>0.13019828959856644</c:v>
                </c:pt>
                <c:pt idx="70">
                  <c:v>0.13036520224924378</c:v>
                </c:pt>
              </c:numCache>
            </c:numRef>
          </c:val>
          <c:smooth val="0"/>
          <c:extLst>
            <c:ext xmlns:c16="http://schemas.microsoft.com/office/drawing/2014/chart" uri="{C3380CC4-5D6E-409C-BE32-E72D297353CC}">
              <c16:uniqueId val="{00000004-33FA-475D-98A7-022D76FFEA66}"/>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0"/>
        <c:noMultiLvlLbl val="0"/>
      </c:catAx>
      <c:valAx>
        <c:axId val="106748928"/>
        <c:scaling>
          <c:orientation val="minMax"/>
          <c:max val="0.15000000000000002"/>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2.2'!$C$5</c:f>
              <c:strCache>
                <c:ptCount val="1"/>
                <c:pt idx="0">
                  <c:v>Obs</c:v>
                </c:pt>
              </c:strCache>
            </c:strRef>
          </c:tx>
          <c:spPr>
            <a:ln w="50800">
              <a:solidFill>
                <a:schemeClr val="bg1">
                  <a:lumMod val="50000"/>
                </a:schemeClr>
              </a:solidFill>
            </a:ln>
          </c:spPr>
          <c:marker>
            <c:symbol val="none"/>
          </c:marker>
          <c:cat>
            <c:numRef>
              <c:f>'Fig 2.2'!$D$4:$V$4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2.2'!$D$5:$V$5</c:f>
              <c:numCache>
                <c:formatCode>0.0%</c:formatCode>
                <c:ptCount val="19"/>
                <c:pt idx="0">
                  <c:v>0.221</c:v>
                </c:pt>
                <c:pt idx="1">
                  <c:v>0.221</c:v>
                </c:pt>
                <c:pt idx="2">
                  <c:v>0.224</c:v>
                </c:pt>
                <c:pt idx="3">
                  <c:v>0.22700000000000001</c:v>
                </c:pt>
                <c:pt idx="4">
                  <c:v>0.22900000000000001</c:v>
                </c:pt>
                <c:pt idx="5">
                  <c:v>0.23300000000000001</c:v>
                </c:pt>
                <c:pt idx="6">
                  <c:v>0.23200000000000001</c:v>
                </c:pt>
                <c:pt idx="7">
                  <c:v>0.23200000000000001</c:v>
                </c:pt>
                <c:pt idx="8">
                  <c:v>0.23400000000000001</c:v>
                </c:pt>
                <c:pt idx="9">
                  <c:v>0.23899999999999999</c:v>
                </c:pt>
                <c:pt idx="10">
                  <c:v>0.24099999999999999</c:v>
                </c:pt>
                <c:pt idx="11">
                  <c:v>0.24399999999999999</c:v>
                </c:pt>
                <c:pt idx="12">
                  <c:v>0.247</c:v>
                </c:pt>
                <c:pt idx="13">
                  <c:v>0.246</c:v>
                </c:pt>
                <c:pt idx="14">
                  <c:v>0.25</c:v>
                </c:pt>
                <c:pt idx="15">
                  <c:v>0.246</c:v>
                </c:pt>
                <c:pt idx="16">
                  <c:v>0.249</c:v>
                </c:pt>
                <c:pt idx="17">
                  <c:v>0.247</c:v>
                </c:pt>
                <c:pt idx="18">
                  <c:v>0.23599999999999999</c:v>
                </c:pt>
              </c:numCache>
            </c:numRef>
          </c:val>
          <c:smooth val="0"/>
          <c:extLst>
            <c:ext xmlns:c16="http://schemas.microsoft.com/office/drawing/2014/chart" uri="{C3380CC4-5D6E-409C-BE32-E72D297353CC}">
              <c16:uniqueId val="{00000000-A85A-4201-832B-AD70336A13C5}"/>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noMultiLvlLbl val="0"/>
      </c:catAx>
      <c:valAx>
        <c:axId val="106748928"/>
        <c:scaling>
          <c:orientation val="minMax"/>
          <c:min val="0.2"/>
        </c:scaling>
        <c:delete val="0"/>
        <c:axPos val="l"/>
        <c:majorGridlines/>
        <c:title>
          <c:tx>
            <c:rich>
              <a:bodyPr rot="-5400000" vert="horz"/>
              <a:lstStyle/>
              <a:p>
                <a:pPr>
                  <a:defRPr/>
                </a:pPr>
                <a:r>
                  <a:rPr lang="en-US"/>
                  <a:t>en % des dépenses publiques</a:t>
                </a:r>
              </a:p>
            </c:rich>
          </c:tx>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II'!$B$5</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II'!$C$4:$AT$4</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II'!$C$5:$AT$5</c:f>
              <c:numCache>
                <c:formatCode>0.0%</c:formatCode>
                <c:ptCount val="44"/>
                <c:pt idx="1">
                  <c:v>0.11161</c:v>
                </c:pt>
                <c:pt idx="2">
                  <c:v>0.10202</c:v>
                </c:pt>
                <c:pt idx="5">
                  <c:v>8.9410000000000003E-2</c:v>
                </c:pt>
                <c:pt idx="6">
                  <c:v>0.1051</c:v>
                </c:pt>
                <c:pt idx="9">
                  <c:v>4.1689999999999998E-2</c:v>
                </c:pt>
                <c:pt idx="10">
                  <c:v>4.8070000000000002E-2</c:v>
                </c:pt>
                <c:pt idx="13">
                  <c:v>8.1039999999999987E-2</c:v>
                </c:pt>
                <c:pt idx="14">
                  <c:v>0.10903</c:v>
                </c:pt>
                <c:pt idx="17">
                  <c:v>5.8570000000000004E-2</c:v>
                </c:pt>
                <c:pt idx="18">
                  <c:v>7.077E-2</c:v>
                </c:pt>
                <c:pt idx="21">
                  <c:v>0.11622</c:v>
                </c:pt>
                <c:pt idx="22">
                  <c:v>0.13641</c:v>
                </c:pt>
                <c:pt idx="25">
                  <c:v>0.13417999999999999</c:v>
                </c:pt>
                <c:pt idx="26">
                  <c:v>0.15640000000000001</c:v>
                </c:pt>
                <c:pt idx="29">
                  <c:v>7.5869999999999993E-2</c:v>
                </c:pt>
                <c:pt idx="30">
                  <c:v>9.358000000000001E-2</c:v>
                </c:pt>
                <c:pt idx="33">
                  <c:v>4.6420000000000003E-2</c:v>
                </c:pt>
                <c:pt idx="34">
                  <c:v>5.1859999999999996E-2</c:v>
                </c:pt>
                <c:pt idx="37">
                  <c:v>4.9089999999999995E-2</c:v>
                </c:pt>
                <c:pt idx="38">
                  <c:v>5.6289999999999993E-2</c:v>
                </c:pt>
                <c:pt idx="41">
                  <c:v>6.7739999999999995E-2</c:v>
                </c:pt>
                <c:pt idx="42">
                  <c:v>7.1859999999999993E-2</c:v>
                </c:pt>
              </c:numCache>
            </c:numRef>
          </c:val>
          <c:extLst>
            <c:ext xmlns:c16="http://schemas.microsoft.com/office/drawing/2014/chart" uri="{C3380CC4-5D6E-409C-BE32-E72D297353CC}">
              <c16:uniqueId val="{00000000-D0C0-47D0-BC93-710D8C8C6BE6}"/>
            </c:ext>
          </c:extLst>
        </c:ser>
        <c:ser>
          <c:idx val="1"/>
          <c:order val="1"/>
          <c:tx>
            <c:strRef>
              <c:f>'Fig II'!$B$6</c:f>
              <c:strCache>
                <c:ptCount val="1"/>
                <c:pt idx="0">
                  <c:v>Privées</c:v>
                </c:pt>
              </c:strCache>
            </c:strRef>
          </c:tx>
          <c:spPr>
            <a:solidFill>
              <a:schemeClr val="accent2"/>
            </a:solidFill>
            <a:ln>
              <a:solidFill>
                <a:schemeClr val="accent2">
                  <a:lumMod val="75000"/>
                </a:schemeClr>
              </a:solidFill>
            </a:ln>
            <a:effectLst/>
          </c:spPr>
          <c:invertIfNegative val="0"/>
          <c:cat>
            <c:numRef>
              <c:f>'Fig II'!$C$4:$AT$4</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II'!$C$6:$AT$6</c:f>
              <c:numCache>
                <c:formatCode>0.0%</c:formatCode>
                <c:ptCount val="44"/>
                <c:pt idx="1">
                  <c:v>6.5200000000000006E-3</c:v>
                </c:pt>
                <c:pt idx="2">
                  <c:v>7.5799999999999999E-3</c:v>
                </c:pt>
                <c:pt idx="5">
                  <c:v>1.413E-2</c:v>
                </c:pt>
                <c:pt idx="6">
                  <c:v>1.064E-2</c:v>
                </c:pt>
                <c:pt idx="9">
                  <c:v>4.0629999999999999E-2</c:v>
                </c:pt>
                <c:pt idx="10">
                  <c:v>5.4740000000000004E-2</c:v>
                </c:pt>
                <c:pt idx="13">
                  <c:v>3.0223809523809496E-3</c:v>
                </c:pt>
                <c:pt idx="14">
                  <c:v>3.32E-3</c:v>
                </c:pt>
                <c:pt idx="17">
                  <c:v>3.6600000000000001E-2</c:v>
                </c:pt>
                <c:pt idx="18">
                  <c:v>5.2999999999999999E-2</c:v>
                </c:pt>
                <c:pt idx="21">
                  <c:v>1.4099999999999998E-3</c:v>
                </c:pt>
                <c:pt idx="22">
                  <c:v>2.5700000000000002E-3</c:v>
                </c:pt>
                <c:pt idx="25">
                  <c:v>1.1120000000000001E-2</c:v>
                </c:pt>
                <c:pt idx="26">
                  <c:v>1.106E-2</c:v>
                </c:pt>
                <c:pt idx="29">
                  <c:v>3.6889999999999999E-2</c:v>
                </c:pt>
                <c:pt idx="30">
                  <c:v>2.5329999999999998E-2</c:v>
                </c:pt>
                <c:pt idx="33">
                  <c:v>2.9919999999999999E-2</c:v>
                </c:pt>
                <c:pt idx="34">
                  <c:v>4.6059999999999997E-2</c:v>
                </c:pt>
                <c:pt idx="37">
                  <c:v>4.1149999999999999E-2</c:v>
                </c:pt>
                <c:pt idx="38">
                  <c:v>5.2130000000000003E-2</c:v>
                </c:pt>
                <c:pt idx="41">
                  <c:v>1.7390000000000003E-2</c:v>
                </c:pt>
                <c:pt idx="42">
                  <c:v>3.0880000000000001E-2</c:v>
                </c:pt>
              </c:numCache>
            </c:numRef>
          </c:val>
          <c:extLst>
            <c:ext xmlns:c16="http://schemas.microsoft.com/office/drawing/2014/chart" uri="{C3380CC4-5D6E-409C-BE32-E72D297353CC}">
              <c16:uniqueId val="{00000001-D0C0-47D0-BC93-710D8C8C6BE6}"/>
            </c:ext>
          </c:extLst>
        </c:ser>
        <c:ser>
          <c:idx val="2"/>
          <c:order val="2"/>
          <c:tx>
            <c:strRef>
              <c:f>'Fig II'!$B$7</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II'!$C$4:$AT$4</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II'!$C$7:$AT$7</c:f>
              <c:numCache>
                <c:formatCode>0.0%</c:formatCode>
                <c:ptCount val="44"/>
                <c:pt idx="1">
                  <c:v>0.11813</c:v>
                </c:pt>
                <c:pt idx="2">
                  <c:v>0.1096</c:v>
                </c:pt>
                <c:pt idx="5">
                  <c:v>0.10354000000000001</c:v>
                </c:pt>
                <c:pt idx="6">
                  <c:v>0.11574</c:v>
                </c:pt>
                <c:pt idx="9">
                  <c:v>8.2320000000000004E-2</c:v>
                </c:pt>
                <c:pt idx="10">
                  <c:v>0.10281000000000001</c:v>
                </c:pt>
                <c:pt idx="13">
                  <c:v>8.406238095238093E-2</c:v>
                </c:pt>
                <c:pt idx="14">
                  <c:v>0.11235000000000001</c:v>
                </c:pt>
                <c:pt idx="17">
                  <c:v>9.5170000000000005E-2</c:v>
                </c:pt>
                <c:pt idx="18">
                  <c:v>0.12376999999999999</c:v>
                </c:pt>
                <c:pt idx="21">
                  <c:v>0.11763</c:v>
                </c:pt>
                <c:pt idx="22">
                  <c:v>0.13897999999999999</c:v>
                </c:pt>
                <c:pt idx="25">
                  <c:v>0.14529999999999998</c:v>
                </c:pt>
                <c:pt idx="26">
                  <c:v>0.16746</c:v>
                </c:pt>
                <c:pt idx="29">
                  <c:v>0.11276</c:v>
                </c:pt>
                <c:pt idx="30">
                  <c:v>0.11891000000000002</c:v>
                </c:pt>
                <c:pt idx="33">
                  <c:v>7.6340000000000005E-2</c:v>
                </c:pt>
                <c:pt idx="34">
                  <c:v>9.7919999999999993E-2</c:v>
                </c:pt>
                <c:pt idx="37">
                  <c:v>9.0239999999999987E-2</c:v>
                </c:pt>
                <c:pt idx="38">
                  <c:v>0.10841999999999999</c:v>
                </c:pt>
                <c:pt idx="41">
                  <c:v>8.5129999999999997E-2</c:v>
                </c:pt>
                <c:pt idx="42">
                  <c:v>0.10274</c:v>
                </c:pt>
              </c:numCache>
            </c:numRef>
          </c:val>
          <c:extLst>
            <c:ext xmlns:c16="http://schemas.microsoft.com/office/drawing/2014/chart" uri="{C3380CC4-5D6E-409C-BE32-E72D297353CC}">
              <c16:uniqueId val="{00000002-D0C0-47D0-BC93-710D8C8C6BE6}"/>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31481481481484E-2"/>
          <c:y val="4.6079084967320265E-2"/>
          <c:w val="0.89252685185185188"/>
          <c:h val="0.76884967320261433"/>
        </c:manualLayout>
      </c:layout>
      <c:lineChart>
        <c:grouping val="standard"/>
        <c:varyColors val="0"/>
        <c:ser>
          <c:idx val="0"/>
          <c:order val="0"/>
          <c:tx>
            <c:strRef>
              <c:f>'Fig 2.3'!$B$5</c:f>
              <c:strCache>
                <c:ptCount val="1"/>
                <c:pt idx="0">
                  <c:v>Pas de réformes et indexation salaire</c:v>
                </c:pt>
              </c:strCache>
            </c:strRef>
          </c:tx>
          <c:spPr>
            <a:ln>
              <a:solidFill>
                <a:schemeClr val="accent4">
                  <a:lumMod val="75000"/>
                </a:schemeClr>
              </a:solidFill>
            </a:ln>
          </c:spPr>
          <c:marker>
            <c:symbol val="none"/>
          </c:marker>
          <c:cat>
            <c:numRef>
              <c:f>'Fig 2.3'!$BE$4:$DC$4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2.3'!$BE$5:$DC$5</c:f>
              <c:numCache>
                <c:formatCode>0.0%</c:formatCode>
                <c:ptCount val="51"/>
                <c:pt idx="0">
                  <c:v>0.15601179271609744</c:v>
                </c:pt>
                <c:pt idx="1">
                  <c:v>0.15809688948594602</c:v>
                </c:pt>
                <c:pt idx="2">
                  <c:v>0.16211733773887468</c:v>
                </c:pt>
                <c:pt idx="3">
                  <c:v>0.16445232875933452</c:v>
                </c:pt>
                <c:pt idx="4">
                  <c:v>0.16692501194878417</c:v>
                </c:pt>
                <c:pt idx="5">
                  <c:v>0.16879900039071222</c:v>
                </c:pt>
                <c:pt idx="6">
                  <c:v>0.17030989570780625</c:v>
                </c:pt>
                <c:pt idx="7">
                  <c:v>0.17195871951923833</c:v>
                </c:pt>
                <c:pt idx="8">
                  <c:v>0.17370372882692675</c:v>
                </c:pt>
                <c:pt idx="9">
                  <c:v>0.17556296444873259</c:v>
                </c:pt>
                <c:pt idx="10">
                  <c:v>0.17737038301303457</c:v>
                </c:pt>
                <c:pt idx="11">
                  <c:v>0.17909270972716052</c:v>
                </c:pt>
                <c:pt idx="12">
                  <c:v>0.18059891666406153</c:v>
                </c:pt>
                <c:pt idx="13">
                  <c:v>0.1820735649987946</c:v>
                </c:pt>
                <c:pt idx="14">
                  <c:v>0.1834556369059229</c:v>
                </c:pt>
                <c:pt idx="15">
                  <c:v>0.18507364922752745</c:v>
                </c:pt>
                <c:pt idx="16">
                  <c:v>0.18675708943812258</c:v>
                </c:pt>
                <c:pt idx="17">
                  <c:v>0.18863817821680004</c:v>
                </c:pt>
                <c:pt idx="18">
                  <c:v>0.1904947940670495</c:v>
                </c:pt>
                <c:pt idx="19">
                  <c:v>0.19228299362086551</c:v>
                </c:pt>
                <c:pt idx="20">
                  <c:v>0.19394176833505047</c:v>
                </c:pt>
                <c:pt idx="21">
                  <c:v>0.19568247449891399</c:v>
                </c:pt>
                <c:pt idx="22">
                  <c:v>0.19725976126035344</c:v>
                </c:pt>
                <c:pt idx="23">
                  <c:v>0.19876375953411665</c:v>
                </c:pt>
                <c:pt idx="24">
                  <c:v>0.20013225418444333</c:v>
                </c:pt>
                <c:pt idx="25">
                  <c:v>0.20144995051076106</c:v>
                </c:pt>
                <c:pt idx="26">
                  <c:v>0.20238194547933547</c:v>
                </c:pt>
                <c:pt idx="27">
                  <c:v>0.20323304908522627</c:v>
                </c:pt>
                <c:pt idx="28">
                  <c:v>0.20396965341034551</c:v>
                </c:pt>
                <c:pt idx="29">
                  <c:v>0.20462002791879891</c:v>
                </c:pt>
                <c:pt idx="30">
                  <c:v>0.20506384756304552</c:v>
                </c:pt>
                <c:pt idx="31">
                  <c:v>0.20547350631227465</c:v>
                </c:pt>
                <c:pt idx="32">
                  <c:v>0.20574171852406814</c:v>
                </c:pt>
                <c:pt idx="33">
                  <c:v>0.20595771265653767</c:v>
                </c:pt>
                <c:pt idx="34">
                  <c:v>0.20611898466964629</c:v>
                </c:pt>
                <c:pt idx="35">
                  <c:v>0.2063641513624534</c:v>
                </c:pt>
                <c:pt idx="36">
                  <c:v>0.20652483166155716</c:v>
                </c:pt>
                <c:pt idx="37">
                  <c:v>0.20672843927047393</c:v>
                </c:pt>
                <c:pt idx="38">
                  <c:v>0.20682657060861348</c:v>
                </c:pt>
                <c:pt idx="39">
                  <c:v>0.20702221231579282</c:v>
                </c:pt>
                <c:pt idx="40">
                  <c:v>0.207288345398669</c:v>
                </c:pt>
                <c:pt idx="41">
                  <c:v>0.20772848507791233</c:v>
                </c:pt>
                <c:pt idx="42">
                  <c:v>0.20818538702040526</c:v>
                </c:pt>
                <c:pt idx="43">
                  <c:v>0.20873344168107452</c:v>
                </c:pt>
                <c:pt idx="44">
                  <c:v>0.20928297340063207</c:v>
                </c:pt>
                <c:pt idx="45">
                  <c:v>0.20973321993134605</c:v>
                </c:pt>
                <c:pt idx="46">
                  <c:v>0.21010917504681131</c:v>
                </c:pt>
                <c:pt idx="47">
                  <c:v>0.21054463924160588</c:v>
                </c:pt>
                <c:pt idx="48">
                  <c:v>0.21106153023648896</c:v>
                </c:pt>
                <c:pt idx="49">
                  <c:v>0.21125646390252839</c:v>
                </c:pt>
                <c:pt idx="50">
                  <c:v>0.21145083032985501</c:v>
                </c:pt>
              </c:numCache>
            </c:numRef>
          </c:val>
          <c:smooth val="0"/>
          <c:extLst>
            <c:ext xmlns:c16="http://schemas.microsoft.com/office/drawing/2014/chart" uri="{C3380CC4-5D6E-409C-BE32-E72D297353CC}">
              <c16:uniqueId val="{00000000-0AF5-49B3-B125-179861CFAE65}"/>
            </c:ext>
          </c:extLst>
        </c:ser>
        <c:ser>
          <c:idx val="1"/>
          <c:order val="1"/>
          <c:tx>
            <c:strRef>
              <c:f>'Fig 2.3'!$B$6</c:f>
              <c:strCache>
                <c:ptCount val="1"/>
                <c:pt idx="0">
                  <c:v>Pas de réformes et indexation sur les prix</c:v>
                </c:pt>
              </c:strCache>
            </c:strRef>
          </c:tx>
          <c:spPr>
            <a:ln>
              <a:solidFill>
                <a:srgbClr val="A85400"/>
              </a:solidFill>
            </a:ln>
          </c:spPr>
          <c:marker>
            <c:symbol val="none"/>
          </c:marker>
          <c:cat>
            <c:numRef>
              <c:f>'Fig 2.3'!$BE$4:$DC$4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2.3'!$BE$6:$DC$6</c:f>
              <c:numCache>
                <c:formatCode>0.0%</c:formatCode>
                <c:ptCount val="51"/>
                <c:pt idx="0">
                  <c:v>0.14455702765038236</c:v>
                </c:pt>
                <c:pt idx="1">
                  <c:v>0.14660722716801566</c:v>
                </c:pt>
                <c:pt idx="2">
                  <c:v>0.15054374283785596</c:v>
                </c:pt>
                <c:pt idx="3">
                  <c:v>0.15249168318034548</c:v>
                </c:pt>
                <c:pt idx="4">
                  <c:v>0.15459769221646086</c:v>
                </c:pt>
                <c:pt idx="5">
                  <c:v>0.15598227356332983</c:v>
                </c:pt>
                <c:pt idx="6">
                  <c:v>0.15674723131222043</c:v>
                </c:pt>
                <c:pt idx="7">
                  <c:v>0.15750802545931625</c:v>
                </c:pt>
                <c:pt idx="8">
                  <c:v>0.15821121755689688</c:v>
                </c:pt>
                <c:pt idx="9">
                  <c:v>0.15889362854114292</c:v>
                </c:pt>
                <c:pt idx="10">
                  <c:v>0.15939249303906977</c:v>
                </c:pt>
                <c:pt idx="11">
                  <c:v>0.15980394913381959</c:v>
                </c:pt>
                <c:pt idx="12">
                  <c:v>0.16003344096697988</c:v>
                </c:pt>
                <c:pt idx="13">
                  <c:v>0.16026687604266318</c:v>
                </c:pt>
                <c:pt idx="14">
                  <c:v>0.16040672857544352</c:v>
                </c:pt>
                <c:pt idx="15">
                  <c:v>0.16077893729984091</c:v>
                </c:pt>
                <c:pt idx="16">
                  <c:v>0.16123612568107787</c:v>
                </c:pt>
                <c:pt idx="17">
                  <c:v>0.16188107643296931</c:v>
                </c:pt>
                <c:pt idx="18">
                  <c:v>0.16251401387469169</c:v>
                </c:pt>
                <c:pt idx="19">
                  <c:v>0.16310584428425673</c:v>
                </c:pt>
                <c:pt idx="20">
                  <c:v>0.16360899876006915</c:v>
                </c:pt>
                <c:pt idx="21">
                  <c:v>0.16421838626797314</c:v>
                </c:pt>
                <c:pt idx="22">
                  <c:v>0.16472966688581572</c:v>
                </c:pt>
                <c:pt idx="23">
                  <c:v>0.16524115174261439</c:v>
                </c:pt>
                <c:pt idx="24">
                  <c:v>0.16568947208922494</c:v>
                </c:pt>
                <c:pt idx="25">
                  <c:v>0.16613151747708779</c:v>
                </c:pt>
                <c:pt idx="26">
                  <c:v>0.16625904936476482</c:v>
                </c:pt>
                <c:pt idx="27">
                  <c:v>0.16634828949014341</c:v>
                </c:pt>
                <c:pt idx="28">
                  <c:v>0.16639555288153973</c:v>
                </c:pt>
                <c:pt idx="29">
                  <c:v>0.16639785081879349</c:v>
                </c:pt>
                <c:pt idx="30">
                  <c:v>0.16625183290903287</c:v>
                </c:pt>
                <c:pt idx="31">
                  <c:v>0.16613290078158921</c:v>
                </c:pt>
                <c:pt idx="32">
                  <c:v>0.16592964443511285</c:v>
                </c:pt>
                <c:pt idx="33">
                  <c:v>0.16568351601951728</c:v>
                </c:pt>
                <c:pt idx="34">
                  <c:v>0.16541168431682912</c:v>
                </c:pt>
                <c:pt idx="35">
                  <c:v>0.16526688003415271</c:v>
                </c:pt>
                <c:pt idx="36">
                  <c:v>0.16507004602296735</c:v>
                </c:pt>
                <c:pt idx="37">
                  <c:v>0.16494855370426958</c:v>
                </c:pt>
                <c:pt idx="38">
                  <c:v>0.16475997932612443</c:v>
                </c:pt>
                <c:pt idx="39">
                  <c:v>0.16469157142147633</c:v>
                </c:pt>
                <c:pt idx="40">
                  <c:v>0.16471764585126719</c:v>
                </c:pt>
                <c:pt idx="41">
                  <c:v>0.16493232501853089</c:v>
                </c:pt>
                <c:pt idx="42">
                  <c:v>0.165180955261958</c:v>
                </c:pt>
                <c:pt idx="43">
                  <c:v>0.16552267601419562</c:v>
                </c:pt>
                <c:pt idx="44">
                  <c:v>0.16586857072233877</c:v>
                </c:pt>
                <c:pt idx="45">
                  <c:v>0.16608859365021475</c:v>
                </c:pt>
                <c:pt idx="46">
                  <c:v>0.16624199601497996</c:v>
                </c:pt>
                <c:pt idx="47">
                  <c:v>0.1664461711566923</c:v>
                </c:pt>
                <c:pt idx="48">
                  <c:v>0.16671709618835373</c:v>
                </c:pt>
                <c:pt idx="49">
                  <c:v>0.16679225775111894</c:v>
                </c:pt>
                <c:pt idx="50">
                  <c:v>0.16689358560356723</c:v>
                </c:pt>
              </c:numCache>
            </c:numRef>
          </c:val>
          <c:smooth val="0"/>
          <c:extLst>
            <c:ext xmlns:c16="http://schemas.microsoft.com/office/drawing/2014/chart" uri="{C3380CC4-5D6E-409C-BE32-E72D297353CC}">
              <c16:uniqueId val="{00000001-0AF5-49B3-B125-179861CFAE65}"/>
            </c:ext>
          </c:extLst>
        </c:ser>
        <c:ser>
          <c:idx val="2"/>
          <c:order val="2"/>
          <c:tx>
            <c:strRef>
              <c:f>'Fig 2.3'!$B$7</c:f>
              <c:strCache>
                <c:ptCount val="1"/>
                <c:pt idx="0">
                  <c:v>Réformes et indexation sur les prix</c:v>
                </c:pt>
              </c:strCache>
            </c:strRef>
          </c:tx>
          <c:spPr>
            <a:ln>
              <a:solidFill>
                <a:srgbClr val="666633"/>
              </a:solidFill>
            </a:ln>
          </c:spPr>
          <c:marker>
            <c:symbol val="none"/>
          </c:marker>
          <c:cat>
            <c:numRef>
              <c:f>'Fig 2.3'!$BE$4:$DC$4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2.3'!$BE$7:$DC$7</c:f>
              <c:numCache>
                <c:formatCode>0.0%</c:formatCode>
                <c:ptCount val="51"/>
                <c:pt idx="0">
                  <c:v>0.13613838268369449</c:v>
                </c:pt>
                <c:pt idx="1">
                  <c:v>0.13731854345347863</c:v>
                </c:pt>
                <c:pt idx="2">
                  <c:v>0.13980518837970171</c:v>
                </c:pt>
                <c:pt idx="3">
                  <c:v>0.13992271953668442</c:v>
                </c:pt>
                <c:pt idx="4">
                  <c:v>0.14005275141261847</c:v>
                </c:pt>
                <c:pt idx="5">
                  <c:v>0.13958917114272124</c:v>
                </c:pt>
                <c:pt idx="6">
                  <c:v>0.13865000053493079</c:v>
                </c:pt>
                <c:pt idx="7">
                  <c:v>0.13775432238230259</c:v>
                </c:pt>
                <c:pt idx="8">
                  <c:v>0.13703230836843033</c:v>
                </c:pt>
                <c:pt idx="9">
                  <c:v>0.1365005985856873</c:v>
                </c:pt>
                <c:pt idx="10">
                  <c:v>0.13610396246917872</c:v>
                </c:pt>
                <c:pt idx="11">
                  <c:v>0.13584866594030315</c:v>
                </c:pt>
                <c:pt idx="12">
                  <c:v>0.1358380545003933</c:v>
                </c:pt>
                <c:pt idx="13">
                  <c:v>0.13609806938826874</c:v>
                </c:pt>
                <c:pt idx="14">
                  <c:v>0.1362805503404298</c:v>
                </c:pt>
                <c:pt idx="15">
                  <c:v>0.13648989900850475</c:v>
                </c:pt>
                <c:pt idx="16">
                  <c:v>0.13661164494134467</c:v>
                </c:pt>
                <c:pt idx="17">
                  <c:v>0.13663962212159639</c:v>
                </c:pt>
                <c:pt idx="18">
                  <c:v>0.13645984798607663</c:v>
                </c:pt>
                <c:pt idx="19">
                  <c:v>0.13634806543558156</c:v>
                </c:pt>
                <c:pt idx="20">
                  <c:v>0.1363275499938012</c:v>
                </c:pt>
                <c:pt idx="21">
                  <c:v>0.13626144103313009</c:v>
                </c:pt>
                <c:pt idx="22">
                  <c:v>0.13618681280047734</c:v>
                </c:pt>
                <c:pt idx="23">
                  <c:v>0.13613117016470649</c:v>
                </c:pt>
                <c:pt idx="24">
                  <c:v>0.13611719734858413</c:v>
                </c:pt>
                <c:pt idx="25">
                  <c:v>0.13610012371424157</c:v>
                </c:pt>
                <c:pt idx="26">
                  <c:v>0.13610718841596356</c:v>
                </c:pt>
                <c:pt idx="27">
                  <c:v>0.13617647212860831</c:v>
                </c:pt>
                <c:pt idx="28">
                  <c:v>0.13618513538468896</c:v>
                </c:pt>
                <c:pt idx="29">
                  <c:v>0.13613860513792903</c:v>
                </c:pt>
                <c:pt idx="30">
                  <c:v>0.13618476699241983</c:v>
                </c:pt>
                <c:pt idx="31">
                  <c:v>0.13623151882506429</c:v>
                </c:pt>
                <c:pt idx="32">
                  <c:v>0.13618015889850529</c:v>
                </c:pt>
                <c:pt idx="33">
                  <c:v>0.13621249697429136</c:v>
                </c:pt>
                <c:pt idx="34">
                  <c:v>0.1362851563163488</c:v>
                </c:pt>
                <c:pt idx="35">
                  <c:v>0.13622249736020825</c:v>
                </c:pt>
                <c:pt idx="36">
                  <c:v>0.1361546228221566</c:v>
                </c:pt>
                <c:pt idx="37">
                  <c:v>0.1361810810042165</c:v>
                </c:pt>
                <c:pt idx="38">
                  <c:v>0.13613522206147999</c:v>
                </c:pt>
                <c:pt idx="39">
                  <c:v>0.13603651051330662</c:v>
                </c:pt>
                <c:pt idx="40">
                  <c:v>0.13607229850788491</c:v>
                </c:pt>
                <c:pt idx="41">
                  <c:v>0.13620223447616694</c:v>
                </c:pt>
                <c:pt idx="42">
                  <c:v>0.13627862495650012</c:v>
                </c:pt>
                <c:pt idx="43">
                  <c:v>0.13648357742190492</c:v>
                </c:pt>
                <c:pt idx="44">
                  <c:v>0.1367449439763691</c:v>
                </c:pt>
                <c:pt idx="45">
                  <c:v>0.13711372377522077</c:v>
                </c:pt>
                <c:pt idx="46">
                  <c:v>0.13745643098313293</c:v>
                </c:pt>
                <c:pt idx="47">
                  <c:v>0.13792581201620929</c:v>
                </c:pt>
                <c:pt idx="48">
                  <c:v>0.13834845722716066</c:v>
                </c:pt>
                <c:pt idx="49">
                  <c:v>0.13865159979683184</c:v>
                </c:pt>
                <c:pt idx="50">
                  <c:v>0.13880982156921609</c:v>
                </c:pt>
              </c:numCache>
            </c:numRef>
          </c:val>
          <c:smooth val="0"/>
          <c:extLst>
            <c:ext xmlns:c16="http://schemas.microsoft.com/office/drawing/2014/chart" uri="{C3380CC4-5D6E-409C-BE32-E72D297353CC}">
              <c16:uniqueId val="{00000002-0AF5-49B3-B125-179861CFAE65}"/>
            </c:ext>
          </c:extLst>
        </c:ser>
        <c:dLbls>
          <c:showLegendKey val="0"/>
          <c:showVal val="0"/>
          <c:showCatName val="0"/>
          <c:showSerName val="0"/>
          <c:showPercent val="0"/>
          <c:showBubbleSize val="0"/>
        </c:dLbls>
        <c:smooth val="0"/>
        <c:axId val="112453504"/>
        <c:axId val="112455040"/>
      </c:lineChart>
      <c:catAx>
        <c:axId val="112453504"/>
        <c:scaling>
          <c:orientation val="minMax"/>
        </c:scaling>
        <c:delete val="0"/>
        <c:axPos val="b"/>
        <c:numFmt formatCode="General" sourceLinked="1"/>
        <c:majorTickMark val="out"/>
        <c:minorTickMark val="none"/>
        <c:tickLblPos val="nextTo"/>
        <c:crossAx val="112455040"/>
        <c:crosses val="autoZero"/>
        <c:auto val="1"/>
        <c:lblAlgn val="ctr"/>
        <c:lblOffset val="100"/>
        <c:tickLblSkip val="4"/>
        <c:noMultiLvlLbl val="0"/>
      </c:catAx>
      <c:valAx>
        <c:axId val="112455040"/>
        <c:scaling>
          <c:orientation val="minMax"/>
          <c:min val="0.1"/>
        </c:scaling>
        <c:delete val="0"/>
        <c:axPos val="l"/>
        <c:majorGridlines/>
        <c:numFmt formatCode="0.0%" sourceLinked="1"/>
        <c:majorTickMark val="out"/>
        <c:minorTickMark val="none"/>
        <c:tickLblPos val="nextTo"/>
        <c:crossAx val="112453504"/>
        <c:crosses val="autoZero"/>
        <c:crossBetween val="between"/>
      </c:valAx>
    </c:plotArea>
    <c:legend>
      <c:legendPos val="b"/>
      <c:layout>
        <c:manualLayout>
          <c:xMode val="edge"/>
          <c:yMode val="edge"/>
          <c:x val="2.3273148148148146E-3"/>
          <c:y val="0.89520326797385619"/>
          <c:w val="0.99142561728395062"/>
          <c:h val="0.10479673202614379"/>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2.4'!$C$10</c:f>
              <c:strCache>
                <c:ptCount val="1"/>
                <c:pt idx="0">
                  <c:v>Obs</c:v>
                </c:pt>
              </c:strCache>
            </c:strRef>
          </c:tx>
          <c:spPr>
            <a:ln w="50800">
              <a:solidFill>
                <a:schemeClr val="bg1">
                  <a:lumMod val="50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2.4'!$D$10:$BV$10</c:f>
              <c:numCache>
                <c:formatCode>0.00</c:formatCode>
                <c:ptCount val="71"/>
                <c:pt idx="2" formatCode="0.0">
                  <c:v>2.1312780391996733</c:v>
                </c:pt>
                <c:pt idx="3" formatCode="0.0">
                  <c:v>2.0909121925510612</c:v>
                </c:pt>
                <c:pt idx="4" formatCode="0.0">
                  <c:v>2.0455005667449142</c:v>
                </c:pt>
                <c:pt idx="5" formatCode="0.0">
                  <c:v>2.0075094401098275</c:v>
                </c:pt>
                <c:pt idx="6" formatCode="0.0">
                  <c:v>1.9783140275846685</c:v>
                </c:pt>
                <c:pt idx="7" formatCode="0.0">
                  <c:v>1.9517938433059765</c:v>
                </c:pt>
                <c:pt idx="8" formatCode="0.0">
                  <c:v>1.9077407666397102</c:v>
                </c:pt>
                <c:pt idx="9" formatCode="0.0">
                  <c:v>1.8393218481585625</c:v>
                </c:pt>
                <c:pt idx="10" formatCode="0.0">
                  <c:v>1.8001420396298531</c:v>
                </c:pt>
                <c:pt idx="11" formatCode="0.0">
                  <c:v>1.7810354192210187</c:v>
                </c:pt>
                <c:pt idx="12" formatCode="0.0">
                  <c:v>1.7715177755874674</c:v>
                </c:pt>
                <c:pt idx="13" formatCode="0.0">
                  <c:v>1.7554102197043062</c:v>
                </c:pt>
                <c:pt idx="14" formatCode="0.0">
                  <c:v>1.7378337350033379</c:v>
                </c:pt>
                <c:pt idx="15" formatCode="0.0">
                  <c:v>1.7222076071552077</c:v>
                </c:pt>
                <c:pt idx="16" formatCode="0.0">
                  <c:v>1.7167268897745671</c:v>
                </c:pt>
                <c:pt idx="17" formatCode="0.0">
                  <c:v>1.7243596443812232</c:v>
                </c:pt>
                <c:pt idx="18" formatCode="0.0">
                  <c:v>1.7264758801312119</c:v>
                </c:pt>
                <c:pt idx="19" formatCode="0.0">
                  <c:v>1.7200662311290857</c:v>
                </c:pt>
              </c:numCache>
            </c:numRef>
          </c:val>
          <c:smooth val="0"/>
          <c:extLst>
            <c:ext xmlns:c16="http://schemas.microsoft.com/office/drawing/2014/chart" uri="{C3380CC4-5D6E-409C-BE32-E72D297353CC}">
              <c16:uniqueId val="{00000000-6862-493E-80C5-0A8D024AAF97}"/>
            </c:ext>
          </c:extLst>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extLst>
            <c:ext xmlns:c16="http://schemas.microsoft.com/office/drawing/2014/chart" uri="{C3380CC4-5D6E-409C-BE32-E72D297353CC}">
              <c16:uniqueId val="{00000001-6862-493E-80C5-0A8D024AAF97}"/>
            </c:ext>
          </c:extLst>
        </c:ser>
        <c:ser>
          <c:idx val="1"/>
          <c:order val="2"/>
          <c:tx>
            <c:strRef>
              <c:f>'Fig 2.4'!$C$11</c:f>
              <c:strCache>
                <c:ptCount val="1"/>
                <c:pt idx="0">
                  <c:v>1,8%</c:v>
                </c:pt>
              </c:strCache>
            </c:strRef>
          </c:tx>
          <c:spPr>
            <a:ln w="28575">
              <a:solidFill>
                <a:srgbClr val="006600"/>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2.4'!$D$11:$BV$11</c:f>
              <c:numCache>
                <c:formatCode>0.0%</c:formatCode>
                <c:ptCount val="71"/>
                <c:pt idx="19" formatCode="0.0">
                  <c:v>1.7200662311290857</c:v>
                </c:pt>
                <c:pt idx="20" formatCode="0.0">
                  <c:v>1.6906286251732019</c:v>
                </c:pt>
                <c:pt idx="21" formatCode="0.0">
                  <c:v>1.6763407239915835</c:v>
                </c:pt>
                <c:pt idx="22" formatCode="0.0">
                  <c:v>1.6846409355414473</c:v>
                </c:pt>
                <c:pt idx="23" formatCode="0.0">
                  <c:v>1.6742661939082359</c:v>
                </c:pt>
                <c:pt idx="24" formatCode="0.0">
                  <c:v>1.6591381933295126</c:v>
                </c:pt>
                <c:pt idx="25" formatCode="0.0">
                  <c:v>1.6410385572176895</c:v>
                </c:pt>
                <c:pt idx="26" formatCode="0.0">
                  <c:v>1.6223572331528981</c:v>
                </c:pt>
                <c:pt idx="27" formatCode="0.0">
                  <c:v>1.6057730906052869</c:v>
                </c:pt>
                <c:pt idx="28" formatCode="0.0">
                  <c:v>1.5920918640289816</c:v>
                </c:pt>
                <c:pt idx="29" formatCode="0.0">
                  <c:v>1.583395439267486</c:v>
                </c:pt>
                <c:pt idx="30" formatCode="0.0">
                  <c:v>1.5760528091257446</c:v>
                </c:pt>
                <c:pt idx="31" formatCode="0.0">
                  <c:v>1.5657520695489111</c:v>
                </c:pt>
                <c:pt idx="32" formatCode="0.0">
                  <c:v>1.5565419410488475</c:v>
                </c:pt>
                <c:pt idx="33" formatCode="0.0">
                  <c:v>1.5485715135448044</c:v>
                </c:pt>
                <c:pt idx="34" formatCode="0.0">
                  <c:v>1.5373891874180956</c:v>
                </c:pt>
                <c:pt idx="35" formatCode="0.0">
                  <c:v>1.527374091237744</c:v>
                </c:pt>
                <c:pt idx="36" formatCode="0.0">
                  <c:v>1.5168447360527715</c:v>
                </c:pt>
                <c:pt idx="37" formatCode="0.0">
                  <c:v>1.5070571823534789</c:v>
                </c:pt>
                <c:pt idx="38" formatCode="0.0">
                  <c:v>1.4979929734768724</c:v>
                </c:pt>
                <c:pt idx="39" formatCode="0.0">
                  <c:v>1.4908042800835599</c:v>
                </c:pt>
                <c:pt idx="40" formatCode="0.0">
                  <c:v>1.4820772230841752</c:v>
                </c:pt>
                <c:pt idx="41" formatCode="0.0">
                  <c:v>1.4705026400218912</c:v>
                </c:pt>
                <c:pt idx="42" formatCode="0.0">
                  <c:v>1.458712216311024</c:v>
                </c:pt>
                <c:pt idx="43" formatCode="0.0">
                  <c:v>1.4468728413566176</c:v>
                </c:pt>
                <c:pt idx="44" formatCode="0.0">
                  <c:v>1.4395768583112811</c:v>
                </c:pt>
                <c:pt idx="45" formatCode="0.0">
                  <c:v>1.4358639500764852</c:v>
                </c:pt>
                <c:pt idx="46" formatCode="0.0">
                  <c:v>1.424936820537217</c:v>
                </c:pt>
                <c:pt idx="47" formatCode="0.0">
                  <c:v>1.4159367702173811</c:v>
                </c:pt>
                <c:pt idx="48" formatCode="0.0">
                  <c:v>1.4085529803900563</c:v>
                </c:pt>
                <c:pt idx="49" formatCode="0.0">
                  <c:v>1.4024948782396205</c:v>
                </c:pt>
                <c:pt idx="50" formatCode="0.0">
                  <c:v>1.3962166582574091</c:v>
                </c:pt>
                <c:pt idx="51" formatCode="0.0">
                  <c:v>1.389997548668809</c:v>
                </c:pt>
                <c:pt idx="52" formatCode="0.0">
                  <c:v>1.3836027182299226</c:v>
                </c:pt>
                <c:pt idx="53" formatCode="0.0">
                  <c:v>1.3769770648146979</c:v>
                </c:pt>
                <c:pt idx="54" formatCode="0.0">
                  <c:v>1.370947778824299</c:v>
                </c:pt>
                <c:pt idx="55" formatCode="0.0">
                  <c:v>1.3655742879259769</c:v>
                </c:pt>
                <c:pt idx="56" formatCode="0.0">
                  <c:v>1.360361197590046</c:v>
                </c:pt>
                <c:pt idx="57" formatCode="0.0">
                  <c:v>1.3554128137780372</c:v>
                </c:pt>
                <c:pt idx="58" formatCode="0.0">
                  <c:v>1.350667850559234</c:v>
                </c:pt>
                <c:pt idx="59" formatCode="0.0">
                  <c:v>1.3467956261881309</c:v>
                </c:pt>
                <c:pt idx="60" formatCode="0.0">
                  <c:v>1.3429039793753457</c:v>
                </c:pt>
                <c:pt idx="61" formatCode="0.0">
                  <c:v>1.3348815137942815</c:v>
                </c:pt>
                <c:pt idx="62" formatCode="0.0">
                  <c:v>1.3263029264552242</c:v>
                </c:pt>
                <c:pt idx="63" formatCode="0.0">
                  <c:v>1.318936586002976</c:v>
                </c:pt>
                <c:pt idx="64" formatCode="0.0">
                  <c:v>1.3119130802057317</c:v>
                </c:pt>
                <c:pt idx="65" formatCode="0.0">
                  <c:v>1.3056019466358768</c:v>
                </c:pt>
                <c:pt idx="66" formatCode="0.0">
                  <c:v>1.2983485110985777</c:v>
                </c:pt>
                <c:pt idx="67" formatCode="0.0">
                  <c:v>1.2907493720070791</c:v>
                </c:pt>
                <c:pt idx="68" formatCode="0.0">
                  <c:v>1.2827166988401844</c:v>
                </c:pt>
                <c:pt idx="69" formatCode="0.0">
                  <c:v>1.2739890899673345</c:v>
                </c:pt>
                <c:pt idx="70" formatCode="0.0">
                  <c:v>1.2650155615970666</c:v>
                </c:pt>
              </c:numCache>
            </c:numRef>
          </c:val>
          <c:smooth val="0"/>
          <c:extLst>
            <c:ext xmlns:c16="http://schemas.microsoft.com/office/drawing/2014/chart" uri="{C3380CC4-5D6E-409C-BE32-E72D297353CC}">
              <c16:uniqueId val="{00000002-6862-493E-80C5-0A8D024AAF97}"/>
            </c:ext>
          </c:extLst>
        </c:ser>
        <c:ser>
          <c:idx val="2"/>
          <c:order val="3"/>
          <c:tx>
            <c:strRef>
              <c:f>'Fig 2.4'!$C$12</c:f>
              <c:strCache>
                <c:ptCount val="1"/>
                <c:pt idx="0">
                  <c:v>1,5%</c:v>
                </c:pt>
              </c:strCache>
            </c:strRef>
          </c:tx>
          <c:spPr>
            <a:ln w="28575">
              <a:solidFill>
                <a:schemeClr val="accent5">
                  <a:lumMod val="75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2.4'!$D$12:$BV$12</c:f>
              <c:numCache>
                <c:formatCode>0.0%</c:formatCode>
                <c:ptCount val="71"/>
                <c:pt idx="19" formatCode="0.0">
                  <c:v>1.7200662311290857</c:v>
                </c:pt>
                <c:pt idx="20" formatCode="0.0">
                  <c:v>1.6906286251732019</c:v>
                </c:pt>
                <c:pt idx="21" formatCode="0.0">
                  <c:v>1.6763407239915835</c:v>
                </c:pt>
                <c:pt idx="22" formatCode="0.0">
                  <c:v>1.6846409355414473</c:v>
                </c:pt>
                <c:pt idx="23" formatCode="0.0">
                  <c:v>1.6742661939082359</c:v>
                </c:pt>
                <c:pt idx="24" formatCode="0.0">
                  <c:v>1.6591381933295126</c:v>
                </c:pt>
                <c:pt idx="25" formatCode="0.0">
                  <c:v>1.6410385572176895</c:v>
                </c:pt>
                <c:pt idx="26" formatCode="0.0">
                  <c:v>1.6223572331528981</c:v>
                </c:pt>
                <c:pt idx="27" formatCode="0.0">
                  <c:v>1.6057730906052869</c:v>
                </c:pt>
                <c:pt idx="28" formatCode="0.0">
                  <c:v>1.5920918640289816</c:v>
                </c:pt>
                <c:pt idx="29" formatCode="0.0">
                  <c:v>1.583395439267486</c:v>
                </c:pt>
                <c:pt idx="30" formatCode="0.0">
                  <c:v>1.5760528091257446</c:v>
                </c:pt>
                <c:pt idx="31" formatCode="0.0">
                  <c:v>1.5657520695489111</c:v>
                </c:pt>
                <c:pt idx="32" formatCode="0.0">
                  <c:v>1.5565419410488475</c:v>
                </c:pt>
                <c:pt idx="33" formatCode="0.0">
                  <c:v>1.5485715135448044</c:v>
                </c:pt>
                <c:pt idx="34" formatCode="0.0">
                  <c:v>1.5373891874180956</c:v>
                </c:pt>
                <c:pt idx="35" formatCode="0.0">
                  <c:v>1.527374091237744</c:v>
                </c:pt>
                <c:pt idx="36" formatCode="0.0">
                  <c:v>1.5168447360527715</c:v>
                </c:pt>
                <c:pt idx="37" formatCode="0.0">
                  <c:v>1.5070571823534789</c:v>
                </c:pt>
                <c:pt idx="38" formatCode="0.0">
                  <c:v>1.4979929734768724</c:v>
                </c:pt>
                <c:pt idx="39" formatCode="0.0">
                  <c:v>1.4908042800835599</c:v>
                </c:pt>
                <c:pt idx="40" formatCode="0.0">
                  <c:v>1.4820772230841752</c:v>
                </c:pt>
                <c:pt idx="41" formatCode="0.0">
                  <c:v>1.4705026400218912</c:v>
                </c:pt>
                <c:pt idx="42" formatCode="0.0">
                  <c:v>1.458712216311024</c:v>
                </c:pt>
                <c:pt idx="43" formatCode="0.0">
                  <c:v>1.4468728413566176</c:v>
                </c:pt>
                <c:pt idx="44" formatCode="0.0">
                  <c:v>1.4395768583112811</c:v>
                </c:pt>
                <c:pt idx="45" formatCode="0.0">
                  <c:v>1.4358639500764852</c:v>
                </c:pt>
                <c:pt idx="46" formatCode="0.0">
                  <c:v>1.424936820537217</c:v>
                </c:pt>
                <c:pt idx="47" formatCode="0.0">
                  <c:v>1.4159367702173811</c:v>
                </c:pt>
                <c:pt idx="48" formatCode="0.0">
                  <c:v>1.4085529803900563</c:v>
                </c:pt>
                <c:pt idx="49" formatCode="0.0">
                  <c:v>1.4024948782396205</c:v>
                </c:pt>
                <c:pt idx="50" formatCode="0.0">
                  <c:v>1.3962166582574091</c:v>
                </c:pt>
                <c:pt idx="51" formatCode="0.0">
                  <c:v>1.389997548668809</c:v>
                </c:pt>
                <c:pt idx="52" formatCode="0.0">
                  <c:v>1.3836027182299226</c:v>
                </c:pt>
                <c:pt idx="53" formatCode="0.0">
                  <c:v>1.3769770648146979</c:v>
                </c:pt>
                <c:pt idx="54" formatCode="0.0">
                  <c:v>1.370947778824299</c:v>
                </c:pt>
                <c:pt idx="55" formatCode="0.0">
                  <c:v>1.3655742879259769</c:v>
                </c:pt>
                <c:pt idx="56" formatCode="0.0">
                  <c:v>1.360361197590046</c:v>
                </c:pt>
                <c:pt idx="57" formatCode="0.0">
                  <c:v>1.3554128137780372</c:v>
                </c:pt>
                <c:pt idx="58" formatCode="0.0">
                  <c:v>1.350667850559234</c:v>
                </c:pt>
                <c:pt idx="59" formatCode="0.0">
                  <c:v>1.3467956261881309</c:v>
                </c:pt>
                <c:pt idx="60" formatCode="0.0">
                  <c:v>1.3429039793753457</c:v>
                </c:pt>
                <c:pt idx="61" formatCode="0.0">
                  <c:v>1.3348815137942815</c:v>
                </c:pt>
                <c:pt idx="62" formatCode="0.0">
                  <c:v>1.3263029264552242</c:v>
                </c:pt>
                <c:pt idx="63" formatCode="0.0">
                  <c:v>1.318936586002976</c:v>
                </c:pt>
                <c:pt idx="64" formatCode="0.0">
                  <c:v>1.3119130802057317</c:v>
                </c:pt>
                <c:pt idx="65" formatCode="0.0">
                  <c:v>1.3056019466358768</c:v>
                </c:pt>
                <c:pt idx="66" formatCode="0.0">
                  <c:v>1.2983485110985777</c:v>
                </c:pt>
                <c:pt idx="67" formatCode="0.0">
                  <c:v>1.2907493720070791</c:v>
                </c:pt>
                <c:pt idx="68" formatCode="0.0">
                  <c:v>1.2827166988401844</c:v>
                </c:pt>
                <c:pt idx="69" formatCode="0.0">
                  <c:v>1.2739890899673345</c:v>
                </c:pt>
                <c:pt idx="70" formatCode="0.0">
                  <c:v>1.2650155615970666</c:v>
                </c:pt>
              </c:numCache>
            </c:numRef>
          </c:val>
          <c:smooth val="0"/>
          <c:extLst>
            <c:ext xmlns:c16="http://schemas.microsoft.com/office/drawing/2014/chart" uri="{C3380CC4-5D6E-409C-BE32-E72D297353CC}">
              <c16:uniqueId val="{00000003-6862-493E-80C5-0A8D024AAF97}"/>
            </c:ext>
          </c:extLst>
        </c:ser>
        <c:ser>
          <c:idx val="3"/>
          <c:order val="4"/>
          <c:tx>
            <c:strRef>
              <c:f>'Fig 2.4'!$C$13</c:f>
              <c:strCache>
                <c:ptCount val="1"/>
                <c:pt idx="0">
                  <c:v>1,3%</c:v>
                </c:pt>
              </c:strCache>
            </c:strRef>
          </c:tx>
          <c:spPr>
            <a:ln w="28575">
              <a:solidFill>
                <a:schemeClr val="accent6">
                  <a:lumMod val="75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2.4'!$D$13:$BV$13</c:f>
              <c:numCache>
                <c:formatCode>0.0%</c:formatCode>
                <c:ptCount val="71"/>
                <c:pt idx="19" formatCode="0.0">
                  <c:v>1.7200662311290857</c:v>
                </c:pt>
                <c:pt idx="20" formatCode="0.0">
                  <c:v>1.6906286251732019</c:v>
                </c:pt>
                <c:pt idx="21" formatCode="0.0">
                  <c:v>1.6763407239915835</c:v>
                </c:pt>
                <c:pt idx="22" formatCode="0.0">
                  <c:v>1.6846409355414473</c:v>
                </c:pt>
                <c:pt idx="23" formatCode="0.0">
                  <c:v>1.6742661939082359</c:v>
                </c:pt>
                <c:pt idx="24" formatCode="0.0">
                  <c:v>1.6591381933295126</c:v>
                </c:pt>
                <c:pt idx="25" formatCode="0.0">
                  <c:v>1.6410385572176895</c:v>
                </c:pt>
                <c:pt idx="26" formatCode="0.0">
                  <c:v>1.6223572331528981</c:v>
                </c:pt>
                <c:pt idx="27" formatCode="0.0">
                  <c:v>1.6057730906052869</c:v>
                </c:pt>
                <c:pt idx="28" formatCode="0.0">
                  <c:v>1.5920918640289816</c:v>
                </c:pt>
                <c:pt idx="29" formatCode="0.0">
                  <c:v>1.583395439267486</c:v>
                </c:pt>
                <c:pt idx="30" formatCode="0.0">
                  <c:v>1.5760528091257446</c:v>
                </c:pt>
                <c:pt idx="31" formatCode="0.0">
                  <c:v>1.5657520695489111</c:v>
                </c:pt>
                <c:pt idx="32" formatCode="0.0">
                  <c:v>1.5565419410488475</c:v>
                </c:pt>
                <c:pt idx="33" formatCode="0.0">
                  <c:v>1.5485715135448044</c:v>
                </c:pt>
                <c:pt idx="34" formatCode="0.0">
                  <c:v>1.5373891874180956</c:v>
                </c:pt>
                <c:pt idx="35" formatCode="0.0">
                  <c:v>1.527374091237744</c:v>
                </c:pt>
                <c:pt idx="36" formatCode="0.0">
                  <c:v>1.5168447360527715</c:v>
                </c:pt>
                <c:pt idx="37" formatCode="0.0">
                  <c:v>1.5070571823534789</c:v>
                </c:pt>
                <c:pt idx="38" formatCode="0.0">
                  <c:v>1.4979929734768724</c:v>
                </c:pt>
                <c:pt idx="39" formatCode="0.0">
                  <c:v>1.4908042800835599</c:v>
                </c:pt>
                <c:pt idx="40" formatCode="0.0">
                  <c:v>1.4820772230841752</c:v>
                </c:pt>
                <c:pt idx="41" formatCode="0.0">
                  <c:v>1.4705026400218912</c:v>
                </c:pt>
                <c:pt idx="42" formatCode="0.0">
                  <c:v>1.458712216311024</c:v>
                </c:pt>
                <c:pt idx="43" formatCode="0.0">
                  <c:v>1.4468728413566176</c:v>
                </c:pt>
                <c:pt idx="44" formatCode="0.0">
                  <c:v>1.4395768583112811</c:v>
                </c:pt>
                <c:pt idx="45" formatCode="0.0">
                  <c:v>1.4358639500764852</c:v>
                </c:pt>
                <c:pt idx="46" formatCode="0.0">
                  <c:v>1.424936820537217</c:v>
                </c:pt>
                <c:pt idx="47" formatCode="0.0">
                  <c:v>1.4159367702173811</c:v>
                </c:pt>
                <c:pt idx="48" formatCode="0.0">
                  <c:v>1.4085529803900563</c:v>
                </c:pt>
                <c:pt idx="49" formatCode="0.0">
                  <c:v>1.4024948782396205</c:v>
                </c:pt>
                <c:pt idx="50" formatCode="0.0">
                  <c:v>1.3962166582574091</c:v>
                </c:pt>
                <c:pt idx="51" formatCode="0.0">
                  <c:v>1.389997548668809</c:v>
                </c:pt>
                <c:pt idx="52" formatCode="0.0">
                  <c:v>1.3836027182299226</c:v>
                </c:pt>
                <c:pt idx="53" formatCode="0.0">
                  <c:v>1.3769770648146979</c:v>
                </c:pt>
                <c:pt idx="54" formatCode="0.0">
                  <c:v>1.370947778824299</c:v>
                </c:pt>
                <c:pt idx="55" formatCode="0.0">
                  <c:v>1.3655742879259769</c:v>
                </c:pt>
                <c:pt idx="56" formatCode="0.0">
                  <c:v>1.360361197590046</c:v>
                </c:pt>
                <c:pt idx="57" formatCode="0.0">
                  <c:v>1.3554128137780372</c:v>
                </c:pt>
                <c:pt idx="58" formatCode="0.0">
                  <c:v>1.350667850559234</c:v>
                </c:pt>
                <c:pt idx="59" formatCode="0.0">
                  <c:v>1.3467956261881309</c:v>
                </c:pt>
                <c:pt idx="60" formatCode="0.0">
                  <c:v>1.3429039793753457</c:v>
                </c:pt>
                <c:pt idx="61" formatCode="0.0">
                  <c:v>1.3348815137942815</c:v>
                </c:pt>
                <c:pt idx="62" formatCode="0.0">
                  <c:v>1.3263029264552242</c:v>
                </c:pt>
                <c:pt idx="63" formatCode="0.0">
                  <c:v>1.318936586002976</c:v>
                </c:pt>
                <c:pt idx="64" formatCode="0.0">
                  <c:v>1.3119130802057317</c:v>
                </c:pt>
                <c:pt idx="65" formatCode="0.0">
                  <c:v>1.3056019466358768</c:v>
                </c:pt>
                <c:pt idx="66" formatCode="0.0">
                  <c:v>1.2983485110985777</c:v>
                </c:pt>
                <c:pt idx="67" formatCode="0.0">
                  <c:v>1.2907493720070791</c:v>
                </c:pt>
                <c:pt idx="68" formatCode="0.0">
                  <c:v>1.2827166988401844</c:v>
                </c:pt>
                <c:pt idx="69" formatCode="0.0">
                  <c:v>1.2739890899673345</c:v>
                </c:pt>
                <c:pt idx="70" formatCode="0.0">
                  <c:v>1.2650155615970666</c:v>
                </c:pt>
              </c:numCache>
            </c:numRef>
          </c:val>
          <c:smooth val="0"/>
          <c:extLst>
            <c:ext xmlns:c16="http://schemas.microsoft.com/office/drawing/2014/chart" uri="{C3380CC4-5D6E-409C-BE32-E72D297353CC}">
              <c16:uniqueId val="{00000004-6862-493E-80C5-0A8D024AAF97}"/>
            </c:ext>
          </c:extLst>
        </c:ser>
        <c:ser>
          <c:idx val="4"/>
          <c:order val="5"/>
          <c:tx>
            <c:strRef>
              <c:f>'Fig 2.4'!$C$14</c:f>
              <c:strCache>
                <c:ptCount val="1"/>
                <c:pt idx="0">
                  <c:v>1%</c:v>
                </c:pt>
              </c:strCache>
            </c:strRef>
          </c:tx>
          <c:spPr>
            <a:ln w="28575">
              <a:solidFill>
                <a:srgbClr val="800000"/>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2.4'!$D$14:$BV$14</c:f>
              <c:numCache>
                <c:formatCode>0.0%</c:formatCode>
                <c:ptCount val="71"/>
                <c:pt idx="19" formatCode="0.0">
                  <c:v>1.7200662311290857</c:v>
                </c:pt>
                <c:pt idx="20" formatCode="0.0">
                  <c:v>1.6906286251732019</c:v>
                </c:pt>
                <c:pt idx="21" formatCode="0.0">
                  <c:v>1.6763407239915835</c:v>
                </c:pt>
                <c:pt idx="22" formatCode="0.0">
                  <c:v>1.6846409355414473</c:v>
                </c:pt>
                <c:pt idx="23" formatCode="0.0">
                  <c:v>1.6742661939082359</c:v>
                </c:pt>
                <c:pt idx="24" formatCode="0.0">
                  <c:v>1.6591381933295126</c:v>
                </c:pt>
                <c:pt idx="25" formatCode="0.0">
                  <c:v>1.6410385572176895</c:v>
                </c:pt>
                <c:pt idx="26" formatCode="0.0">
                  <c:v>1.6223572331528981</c:v>
                </c:pt>
                <c:pt idx="27" formatCode="0.0">
                  <c:v>1.6057730906052869</c:v>
                </c:pt>
                <c:pt idx="28" formatCode="0.0">
                  <c:v>1.5920918640289816</c:v>
                </c:pt>
                <c:pt idx="29" formatCode="0.0">
                  <c:v>1.583395439267486</c:v>
                </c:pt>
                <c:pt idx="30" formatCode="0.0">
                  <c:v>1.5760528091257446</c:v>
                </c:pt>
                <c:pt idx="31" formatCode="0.0">
                  <c:v>1.5657520695489111</c:v>
                </c:pt>
                <c:pt idx="32" formatCode="0.0">
                  <c:v>1.5565419410488475</c:v>
                </c:pt>
                <c:pt idx="33" formatCode="0.0">
                  <c:v>1.5485715135448044</c:v>
                </c:pt>
                <c:pt idx="34" formatCode="0.0">
                  <c:v>1.5373891874180956</c:v>
                </c:pt>
                <c:pt idx="35" formatCode="0.0">
                  <c:v>1.527374091237744</c:v>
                </c:pt>
                <c:pt idx="36" formatCode="0.0">
                  <c:v>1.5168447360527715</c:v>
                </c:pt>
                <c:pt idx="37" formatCode="0.0">
                  <c:v>1.5070571823534789</c:v>
                </c:pt>
                <c:pt idx="38" formatCode="0.0">
                  <c:v>1.4979929734768724</c:v>
                </c:pt>
                <c:pt idx="39" formatCode="0.0">
                  <c:v>1.4908042800835599</c:v>
                </c:pt>
                <c:pt idx="40" formatCode="0.0">
                  <c:v>1.4820772230841752</c:v>
                </c:pt>
                <c:pt idx="41" formatCode="0.0">
                  <c:v>1.4705026400218912</c:v>
                </c:pt>
                <c:pt idx="42" formatCode="0.0">
                  <c:v>1.458712216311024</c:v>
                </c:pt>
                <c:pt idx="43" formatCode="0.0">
                  <c:v>1.4468728413566176</c:v>
                </c:pt>
                <c:pt idx="44" formatCode="0.0">
                  <c:v>1.4395768583112811</c:v>
                </c:pt>
                <c:pt idx="45" formatCode="0.0">
                  <c:v>1.4358639500764852</c:v>
                </c:pt>
                <c:pt idx="46" formatCode="0.0">
                  <c:v>1.424936820537217</c:v>
                </c:pt>
                <c:pt idx="47" formatCode="0.0">
                  <c:v>1.4159367702173811</c:v>
                </c:pt>
                <c:pt idx="48" formatCode="0.0">
                  <c:v>1.4085529803900563</c:v>
                </c:pt>
                <c:pt idx="49" formatCode="0.0">
                  <c:v>1.4024948782396205</c:v>
                </c:pt>
                <c:pt idx="50" formatCode="0.0">
                  <c:v>1.3962166582574091</c:v>
                </c:pt>
                <c:pt idx="51" formatCode="0.0">
                  <c:v>1.389997548668809</c:v>
                </c:pt>
                <c:pt idx="52" formatCode="0.0">
                  <c:v>1.3836027182299226</c:v>
                </c:pt>
                <c:pt idx="53" formatCode="0.0">
                  <c:v>1.3769770648146979</c:v>
                </c:pt>
                <c:pt idx="54" formatCode="0.0">
                  <c:v>1.370947778824299</c:v>
                </c:pt>
                <c:pt idx="55" formatCode="0.0">
                  <c:v>1.3655742879259769</c:v>
                </c:pt>
                <c:pt idx="56" formatCode="0.0">
                  <c:v>1.360361197590046</c:v>
                </c:pt>
                <c:pt idx="57" formatCode="0.0">
                  <c:v>1.3554128137780372</c:v>
                </c:pt>
                <c:pt idx="58" formatCode="0.0">
                  <c:v>1.350667850559234</c:v>
                </c:pt>
                <c:pt idx="59" formatCode="0.0">
                  <c:v>1.3467956261881309</c:v>
                </c:pt>
                <c:pt idx="60" formatCode="0.0">
                  <c:v>1.3429039793753457</c:v>
                </c:pt>
                <c:pt idx="61" formatCode="0.0">
                  <c:v>1.3348815137942815</c:v>
                </c:pt>
                <c:pt idx="62" formatCode="0.0">
                  <c:v>1.3263029264552242</c:v>
                </c:pt>
                <c:pt idx="63" formatCode="0.0">
                  <c:v>1.318936586002976</c:v>
                </c:pt>
                <c:pt idx="64" formatCode="0.0">
                  <c:v>1.3119130802057317</c:v>
                </c:pt>
                <c:pt idx="65" formatCode="0.0">
                  <c:v>1.3056019466358768</c:v>
                </c:pt>
                <c:pt idx="66" formatCode="0.0">
                  <c:v>1.2983485110985777</c:v>
                </c:pt>
                <c:pt idx="67" formatCode="0.0">
                  <c:v>1.2907493720070791</c:v>
                </c:pt>
                <c:pt idx="68" formatCode="0.0">
                  <c:v>1.2827166988401844</c:v>
                </c:pt>
                <c:pt idx="69" formatCode="0.0">
                  <c:v>1.2739890899673345</c:v>
                </c:pt>
                <c:pt idx="70" formatCode="0.0">
                  <c:v>1.2650155615970666</c:v>
                </c:pt>
              </c:numCache>
            </c:numRef>
          </c:val>
          <c:smooth val="0"/>
          <c:extLst>
            <c:ext xmlns:c16="http://schemas.microsoft.com/office/drawing/2014/chart" uri="{C3380CC4-5D6E-409C-BE32-E72D297353CC}">
              <c16:uniqueId val="{00000005-6862-493E-80C5-0A8D024AAF97}"/>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37952"/>
        <c:crosses val="autoZero"/>
        <c:auto val="1"/>
        <c:lblAlgn val="ctr"/>
        <c:lblOffset val="100"/>
        <c:tickLblSkip val="10"/>
        <c:noMultiLvlLbl val="0"/>
      </c:catAx>
      <c:valAx>
        <c:axId val="124637952"/>
        <c:scaling>
          <c:orientation val="minMax"/>
          <c:max val="2.5"/>
          <c:min val="1.1000000000000001"/>
        </c:scaling>
        <c:delete val="0"/>
        <c:axPos val="l"/>
        <c:majorGridlines/>
        <c:numFmt formatCode="#,##0.0" sourceLinked="0"/>
        <c:majorTickMark val="out"/>
        <c:minorTickMark val="none"/>
        <c:tickLblPos val="nextTo"/>
        <c:crossAx val="113729536"/>
        <c:crosses val="autoZero"/>
        <c:crossBetween val="between"/>
        <c:majorUnit val="0.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2.4'!$C$5</c:f>
              <c:strCache>
                <c:ptCount val="1"/>
                <c:pt idx="0">
                  <c:v>Obs</c:v>
                </c:pt>
              </c:strCache>
            </c:strRef>
          </c:tx>
          <c:spPr>
            <a:ln w="50800">
              <a:solidFill>
                <a:schemeClr val="bg1">
                  <a:lumMod val="50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5">
                  <c:v>0.4892174528519625</c:v>
                </c:pt>
                <c:pt idx="6">
                  <c:v>0.48884658014433513</c:v>
                </c:pt>
                <c:pt idx="7">
                  <c:v>0.49059973370888749</c:v>
                </c:pt>
                <c:pt idx="8">
                  <c:v>0.49465740898799282</c:v>
                </c:pt>
                <c:pt idx="9">
                  <c:v>0.50354350683105387</c:v>
                </c:pt>
                <c:pt idx="10">
                  <c:v>0.49752234725342154</c:v>
                </c:pt>
                <c:pt idx="11">
                  <c:v>0.50592438210151869</c:v>
                </c:pt>
                <c:pt idx="12">
                  <c:v>0.51304857577123952</c:v>
                </c:pt>
                <c:pt idx="13">
                  <c:v>0.51848518265830112</c:v>
                </c:pt>
                <c:pt idx="14">
                  <c:v>0.51810227798530339</c:v>
                </c:pt>
                <c:pt idx="15">
                  <c:v>0.51443930441368946</c:v>
                </c:pt>
                <c:pt idx="16">
                  <c:v>0.51316100332882186</c:v>
                </c:pt>
                <c:pt idx="17">
                  <c:v>0.51010014559332195</c:v>
                </c:pt>
                <c:pt idx="18">
                  <c:v>0.50787050092839825</c:v>
                </c:pt>
                <c:pt idx="19">
                  <c:v>0.50114016924220162</c:v>
                </c:pt>
              </c:numCache>
            </c:numRef>
          </c:val>
          <c:smooth val="0"/>
          <c:extLst>
            <c:ext xmlns:c16="http://schemas.microsoft.com/office/drawing/2014/chart" uri="{C3380CC4-5D6E-409C-BE32-E72D297353CC}">
              <c16:uniqueId val="{00000000-22AF-45C8-995F-B06E62B9EC82}"/>
            </c:ext>
          </c:extLst>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extLst>
            <c:ext xmlns:c16="http://schemas.microsoft.com/office/drawing/2014/chart" uri="{C3380CC4-5D6E-409C-BE32-E72D297353CC}">
              <c16:uniqueId val="{00000001-22AF-45C8-995F-B06E62B9EC82}"/>
            </c:ext>
          </c:extLst>
        </c:ser>
        <c:ser>
          <c:idx val="1"/>
          <c:order val="2"/>
          <c:tx>
            <c:strRef>
              <c:f>'Fig 2.4'!$C$6</c:f>
              <c:strCache>
                <c:ptCount val="1"/>
                <c:pt idx="0">
                  <c:v>1,8%</c:v>
                </c:pt>
              </c:strCache>
            </c:strRef>
          </c:tx>
          <c:spPr>
            <a:ln w="28575">
              <a:solidFill>
                <a:srgbClr val="006600"/>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19">
                  <c:v>0.50114016924220162</c:v>
                </c:pt>
                <c:pt idx="20">
                  <c:v>0.52244024801740629</c:v>
                </c:pt>
                <c:pt idx="21">
                  <c:v>0.50729135667119996</c:v>
                </c:pt>
                <c:pt idx="22">
                  <c:v>0.50274449563703838</c:v>
                </c:pt>
                <c:pt idx="23">
                  <c:v>0.4939752547766646</c:v>
                </c:pt>
                <c:pt idx="24">
                  <c:v>0.49095251623098524</c:v>
                </c:pt>
                <c:pt idx="25">
                  <c:v>0.48747447863796767</c:v>
                </c:pt>
                <c:pt idx="26">
                  <c:v>0.48469319123048937</c:v>
                </c:pt>
                <c:pt idx="27">
                  <c:v>0.4820301531471225</c:v>
                </c:pt>
                <c:pt idx="28">
                  <c:v>0.47823970496148044</c:v>
                </c:pt>
                <c:pt idx="29">
                  <c:v>0.47434195225823056</c:v>
                </c:pt>
                <c:pt idx="30">
                  <c:v>0.46958078929394392</c:v>
                </c:pt>
                <c:pt idx="31">
                  <c:v>0.46370618167064387</c:v>
                </c:pt>
                <c:pt idx="32">
                  <c:v>0.45742065218222749</c:v>
                </c:pt>
                <c:pt idx="33">
                  <c:v>0.45342118320521896</c:v>
                </c:pt>
                <c:pt idx="34">
                  <c:v>0.44742258915822547</c:v>
                </c:pt>
                <c:pt idx="35">
                  <c:v>0.4420230325483403</c:v>
                </c:pt>
                <c:pt idx="36">
                  <c:v>0.43626972613987819</c:v>
                </c:pt>
                <c:pt idx="37">
                  <c:v>0.43047488024059755</c:v>
                </c:pt>
                <c:pt idx="38">
                  <c:v>0.42516205124878104</c:v>
                </c:pt>
                <c:pt idx="39">
                  <c:v>0.42032819107611641</c:v>
                </c:pt>
                <c:pt idx="40">
                  <c:v>0.41537083936365715</c:v>
                </c:pt>
                <c:pt idx="41">
                  <c:v>0.40989893554288792</c:v>
                </c:pt>
                <c:pt idx="42">
                  <c:v>0.40447061723808642</c:v>
                </c:pt>
                <c:pt idx="43">
                  <c:v>0.39945814123718676</c:v>
                </c:pt>
                <c:pt idx="44">
                  <c:v>0.39578625263395167</c:v>
                </c:pt>
                <c:pt idx="45">
                  <c:v>0.39282826536042287</c:v>
                </c:pt>
                <c:pt idx="46">
                  <c:v>0.38788708938231081</c:v>
                </c:pt>
                <c:pt idx="47">
                  <c:v>0.38335435689643554</c:v>
                </c:pt>
                <c:pt idx="48">
                  <c:v>0.37955457316743524</c:v>
                </c:pt>
                <c:pt idx="49">
                  <c:v>0.37604692324948297</c:v>
                </c:pt>
                <c:pt idx="50">
                  <c:v>0.3724310500712289</c:v>
                </c:pt>
                <c:pt idx="51">
                  <c:v>0.36893685160560236</c:v>
                </c:pt>
                <c:pt idx="52">
                  <c:v>0.36551762987480446</c:v>
                </c:pt>
                <c:pt idx="53">
                  <c:v>0.3620512266235012</c:v>
                </c:pt>
                <c:pt idx="54">
                  <c:v>0.35854765139365491</c:v>
                </c:pt>
                <c:pt idx="55">
                  <c:v>0.35517679567089777</c:v>
                </c:pt>
                <c:pt idx="56">
                  <c:v>0.35206767166009767</c:v>
                </c:pt>
                <c:pt idx="57">
                  <c:v>0.34932751595643435</c:v>
                </c:pt>
                <c:pt idx="58">
                  <c:v>0.34682418771850937</c:v>
                </c:pt>
                <c:pt idx="59">
                  <c:v>0.34404257934624094</c:v>
                </c:pt>
                <c:pt idx="60">
                  <c:v>0.34135964542337865</c:v>
                </c:pt>
                <c:pt idx="61">
                  <c:v>0.33799919895079467</c:v>
                </c:pt>
                <c:pt idx="62">
                  <c:v>0.33472402305840726</c:v>
                </c:pt>
                <c:pt idx="63">
                  <c:v>0.33183021875635826</c:v>
                </c:pt>
                <c:pt idx="64">
                  <c:v>0.32901395159519653</c:v>
                </c:pt>
                <c:pt idx="65">
                  <c:v>0.32657019238010515</c:v>
                </c:pt>
                <c:pt idx="66">
                  <c:v>0.32446884923745989</c:v>
                </c:pt>
                <c:pt idx="67">
                  <c:v>0.32226123178849059</c:v>
                </c:pt>
                <c:pt idx="68">
                  <c:v>0.32016167535472112</c:v>
                </c:pt>
                <c:pt idx="69">
                  <c:v>0.31801872510842299</c:v>
                </c:pt>
                <c:pt idx="70">
                  <c:v>0.31587188895544155</c:v>
                </c:pt>
              </c:numCache>
            </c:numRef>
          </c:val>
          <c:smooth val="0"/>
          <c:extLst>
            <c:ext xmlns:c16="http://schemas.microsoft.com/office/drawing/2014/chart" uri="{C3380CC4-5D6E-409C-BE32-E72D297353CC}">
              <c16:uniqueId val="{00000002-22AF-45C8-995F-B06E62B9EC82}"/>
            </c:ext>
          </c:extLst>
        </c:ser>
        <c:ser>
          <c:idx val="2"/>
          <c:order val="3"/>
          <c:tx>
            <c:strRef>
              <c:f>'Fig 2.4'!$C$7</c:f>
              <c:strCache>
                <c:ptCount val="1"/>
                <c:pt idx="0">
                  <c:v>1,5%</c:v>
                </c:pt>
              </c:strCache>
            </c:strRef>
          </c:tx>
          <c:spPr>
            <a:ln w="28575">
              <a:solidFill>
                <a:schemeClr val="accent5">
                  <a:lumMod val="75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c:formatCode>
                <c:ptCount val="71"/>
                <c:pt idx="19">
                  <c:v>0.50114016924220162</c:v>
                </c:pt>
                <c:pt idx="20">
                  <c:v>0.52244024287912205</c:v>
                </c:pt>
                <c:pt idx="21">
                  <c:v>0.50729135818564608</c:v>
                </c:pt>
                <c:pt idx="22">
                  <c:v>0.50274422667125152</c:v>
                </c:pt>
                <c:pt idx="23">
                  <c:v>0.49397539519892547</c:v>
                </c:pt>
                <c:pt idx="24">
                  <c:v>0.49095171680120686</c:v>
                </c:pt>
                <c:pt idx="25">
                  <c:v>0.48748242846640233</c:v>
                </c:pt>
                <c:pt idx="26">
                  <c:v>0.48470051894501076</c:v>
                </c:pt>
                <c:pt idx="27">
                  <c:v>0.48202751628692375</c:v>
                </c:pt>
                <c:pt idx="28">
                  <c:v>0.47849340663150397</c:v>
                </c:pt>
                <c:pt idx="29">
                  <c:v>0.47505202433313554</c:v>
                </c:pt>
                <c:pt idx="30">
                  <c:v>0.47094072940206855</c:v>
                </c:pt>
                <c:pt idx="31">
                  <c:v>0.46575740029960233</c:v>
                </c:pt>
                <c:pt idx="32">
                  <c:v>0.4604027307506155</c:v>
                </c:pt>
                <c:pt idx="33">
                  <c:v>0.45729193990610195</c:v>
                </c:pt>
                <c:pt idx="34">
                  <c:v>0.45216214982943842</c:v>
                </c:pt>
                <c:pt idx="35">
                  <c:v>0.44751087217433883</c:v>
                </c:pt>
                <c:pt idx="36">
                  <c:v>0.44254072135938383</c:v>
                </c:pt>
                <c:pt idx="37">
                  <c:v>0.437484357863968</c:v>
                </c:pt>
                <c:pt idx="38">
                  <c:v>0.43285621135478453</c:v>
                </c:pt>
                <c:pt idx="39">
                  <c:v>0.42875880666378535</c:v>
                </c:pt>
                <c:pt idx="40">
                  <c:v>0.42445095380188547</c:v>
                </c:pt>
                <c:pt idx="41">
                  <c:v>0.41960413150094511</c:v>
                </c:pt>
                <c:pt idx="42">
                  <c:v>0.41470273939540059</c:v>
                </c:pt>
                <c:pt idx="43">
                  <c:v>0.41024987468906093</c:v>
                </c:pt>
                <c:pt idx="44">
                  <c:v>0.4070047225888857</c:v>
                </c:pt>
                <c:pt idx="45">
                  <c:v>0.40462316004189341</c:v>
                </c:pt>
                <c:pt idx="46">
                  <c:v>0.40005037209384631</c:v>
                </c:pt>
                <c:pt idx="47">
                  <c:v>0.39591709510644263</c:v>
                </c:pt>
                <c:pt idx="48">
                  <c:v>0.39253097642554224</c:v>
                </c:pt>
                <c:pt idx="49">
                  <c:v>0.38944906039129318</c:v>
                </c:pt>
                <c:pt idx="50">
                  <c:v>0.38621148689070056</c:v>
                </c:pt>
                <c:pt idx="51">
                  <c:v>0.38308569036348872</c:v>
                </c:pt>
                <c:pt idx="52">
                  <c:v>0.38000052671569529</c:v>
                </c:pt>
                <c:pt idx="53">
                  <c:v>0.37689111085968452</c:v>
                </c:pt>
                <c:pt idx="54">
                  <c:v>0.37367931931026371</c:v>
                </c:pt>
                <c:pt idx="55">
                  <c:v>0.3705622197333332</c:v>
                </c:pt>
                <c:pt idx="56">
                  <c:v>0.36768153363306894</c:v>
                </c:pt>
                <c:pt idx="57">
                  <c:v>0.36514054080774111</c:v>
                </c:pt>
                <c:pt idx="58">
                  <c:v>0.36268957503068527</c:v>
                </c:pt>
                <c:pt idx="59">
                  <c:v>0.3599323711612949</c:v>
                </c:pt>
                <c:pt idx="60">
                  <c:v>0.35737526623446075</c:v>
                </c:pt>
                <c:pt idx="61">
                  <c:v>0.35408409761031578</c:v>
                </c:pt>
                <c:pt idx="62">
                  <c:v>0.35088742878078383</c:v>
                </c:pt>
                <c:pt idx="63">
                  <c:v>0.34807137294162166</c:v>
                </c:pt>
                <c:pt idx="64">
                  <c:v>0.3452445823490311</c:v>
                </c:pt>
                <c:pt idx="65">
                  <c:v>0.34290497646422219</c:v>
                </c:pt>
                <c:pt idx="66">
                  <c:v>0.34079069596471501</c:v>
                </c:pt>
                <c:pt idx="67">
                  <c:v>0.33861212663201262</c:v>
                </c:pt>
                <c:pt idx="68">
                  <c:v>0.33652420537775068</c:v>
                </c:pt>
                <c:pt idx="69">
                  <c:v>0.33443937002132423</c:v>
                </c:pt>
                <c:pt idx="70">
                  <c:v>0.33230070674424633</c:v>
                </c:pt>
              </c:numCache>
            </c:numRef>
          </c:val>
          <c:smooth val="0"/>
          <c:extLst>
            <c:ext xmlns:c16="http://schemas.microsoft.com/office/drawing/2014/chart" uri="{C3380CC4-5D6E-409C-BE32-E72D297353CC}">
              <c16:uniqueId val="{00000003-22AF-45C8-995F-B06E62B9EC82}"/>
            </c:ext>
          </c:extLst>
        </c:ser>
        <c:ser>
          <c:idx val="3"/>
          <c:order val="4"/>
          <c:tx>
            <c:strRef>
              <c:f>'Fig 2.4'!$C$8</c:f>
              <c:strCache>
                <c:ptCount val="1"/>
                <c:pt idx="0">
                  <c:v>1,3%</c:v>
                </c:pt>
              </c:strCache>
            </c:strRef>
          </c:tx>
          <c:spPr>
            <a:ln w="28575">
              <a:solidFill>
                <a:schemeClr val="accent6">
                  <a:lumMod val="75000"/>
                </a:schemeClr>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19">
                  <c:v>0.50114016924220162</c:v>
                </c:pt>
                <c:pt idx="20">
                  <c:v>0.52239378040031204</c:v>
                </c:pt>
                <c:pt idx="21">
                  <c:v>0.50726419678827817</c:v>
                </c:pt>
                <c:pt idx="22">
                  <c:v>0.50271406402146479</c:v>
                </c:pt>
                <c:pt idx="23">
                  <c:v>0.49397081768939421</c:v>
                </c:pt>
                <c:pt idx="24">
                  <c:v>0.49099098191276463</c:v>
                </c:pt>
                <c:pt idx="25">
                  <c:v>0.48748219240565216</c:v>
                </c:pt>
                <c:pt idx="26">
                  <c:v>0.48469922213241062</c:v>
                </c:pt>
                <c:pt idx="27">
                  <c:v>0.48202571988525994</c:v>
                </c:pt>
                <c:pt idx="28">
                  <c:v>0.47867692460214195</c:v>
                </c:pt>
                <c:pt idx="29">
                  <c:v>0.47556881093061704</c:v>
                </c:pt>
                <c:pt idx="30">
                  <c:v>0.47193328471576335</c:v>
                </c:pt>
                <c:pt idx="31">
                  <c:v>0.46722534443284047</c:v>
                </c:pt>
                <c:pt idx="32">
                  <c:v>0.46251676724061008</c:v>
                </c:pt>
                <c:pt idx="33">
                  <c:v>0.45999906798751444</c:v>
                </c:pt>
                <c:pt idx="34">
                  <c:v>0.4554105100613931</c:v>
                </c:pt>
                <c:pt idx="35">
                  <c:v>0.45132129635726836</c:v>
                </c:pt>
                <c:pt idx="36">
                  <c:v>0.44688514475424646</c:v>
                </c:pt>
                <c:pt idx="37">
                  <c:v>0.44232033813269683</c:v>
                </c:pt>
                <c:pt idx="38">
                  <c:v>0.43818170877292717</c:v>
                </c:pt>
                <c:pt idx="39">
                  <c:v>0.4345346396003108</c:v>
                </c:pt>
                <c:pt idx="40">
                  <c:v>0.43064924060487048</c:v>
                </c:pt>
                <c:pt idx="41">
                  <c:v>0.42617810943222373</c:v>
                </c:pt>
                <c:pt idx="42">
                  <c:v>0.42168637957344524</c:v>
                </c:pt>
                <c:pt idx="43">
                  <c:v>0.41758755611364795</c:v>
                </c:pt>
                <c:pt idx="44">
                  <c:v>0.41477933752221424</c:v>
                </c:pt>
                <c:pt idx="45">
                  <c:v>0.41278644076323134</c:v>
                </c:pt>
                <c:pt idx="46">
                  <c:v>0.40853944864392078</c:v>
                </c:pt>
                <c:pt idx="47">
                  <c:v>0.40469777763804282</c:v>
                </c:pt>
                <c:pt idx="48">
                  <c:v>0.40170785570917833</c:v>
                </c:pt>
                <c:pt idx="49">
                  <c:v>0.39888479474547411</c:v>
                </c:pt>
                <c:pt idx="50">
                  <c:v>0.39593728655407034</c:v>
                </c:pt>
                <c:pt idx="51">
                  <c:v>0.39303358987429055</c:v>
                </c:pt>
                <c:pt idx="52">
                  <c:v>0.3902299714287179</c:v>
                </c:pt>
                <c:pt idx="53">
                  <c:v>0.38728067681916334</c:v>
                </c:pt>
                <c:pt idx="54">
                  <c:v>0.38423668927846066</c:v>
                </c:pt>
                <c:pt idx="55">
                  <c:v>0.38126909938302411</c:v>
                </c:pt>
                <c:pt idx="56">
                  <c:v>0.37851357863404389</c:v>
                </c:pt>
                <c:pt idx="57">
                  <c:v>0.37619012175878641</c:v>
                </c:pt>
                <c:pt idx="58">
                  <c:v>0.37388315843797038</c:v>
                </c:pt>
                <c:pt idx="59">
                  <c:v>0.3713295483085019</c:v>
                </c:pt>
                <c:pt idx="60">
                  <c:v>0.3688686681881499</c:v>
                </c:pt>
                <c:pt idx="61">
                  <c:v>0.36568679442811836</c:v>
                </c:pt>
                <c:pt idx="62">
                  <c:v>0.36255785966890341</c:v>
                </c:pt>
                <c:pt idx="63">
                  <c:v>0.35988165779694309</c:v>
                </c:pt>
                <c:pt idx="64">
                  <c:v>0.35715167981603363</c:v>
                </c:pt>
                <c:pt idx="65">
                  <c:v>0.35487545555127653</c:v>
                </c:pt>
                <c:pt idx="66">
                  <c:v>0.35290463782190329</c:v>
                </c:pt>
                <c:pt idx="67">
                  <c:v>0.35083651584868308</c:v>
                </c:pt>
                <c:pt idx="68">
                  <c:v>0.34878537900440543</c:v>
                </c:pt>
                <c:pt idx="69">
                  <c:v>0.34682768600193697</c:v>
                </c:pt>
                <c:pt idx="70">
                  <c:v>0.34481804015611772</c:v>
                </c:pt>
              </c:numCache>
            </c:numRef>
          </c:val>
          <c:smooth val="0"/>
          <c:extLst>
            <c:ext xmlns:c16="http://schemas.microsoft.com/office/drawing/2014/chart" uri="{C3380CC4-5D6E-409C-BE32-E72D297353CC}">
              <c16:uniqueId val="{00000004-22AF-45C8-995F-B06E62B9EC82}"/>
            </c:ext>
          </c:extLst>
        </c:ser>
        <c:ser>
          <c:idx val="4"/>
          <c:order val="5"/>
          <c:tx>
            <c:strRef>
              <c:f>'Fig 2.4'!$C$9</c:f>
              <c:strCache>
                <c:ptCount val="1"/>
                <c:pt idx="0">
                  <c:v>1%</c:v>
                </c:pt>
              </c:strCache>
            </c:strRef>
          </c:tx>
          <c:spPr>
            <a:ln w="28575">
              <a:solidFill>
                <a:srgbClr val="800000"/>
              </a:solidFill>
            </a:ln>
          </c:spPr>
          <c:marker>
            <c:symbol val="none"/>
          </c:marker>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2.4'!$D$9:$BV$9</c:f>
              <c:numCache>
                <c:formatCode>0.0%</c:formatCode>
                <c:ptCount val="71"/>
                <c:pt idx="19">
                  <c:v>0.50114016924220162</c:v>
                </c:pt>
                <c:pt idx="20">
                  <c:v>0.5224402351740991</c:v>
                </c:pt>
                <c:pt idx="21">
                  <c:v>0.5072913507991258</c:v>
                </c:pt>
                <c:pt idx="22">
                  <c:v>0.50274421943652603</c:v>
                </c:pt>
                <c:pt idx="23">
                  <c:v>0.49397538819957604</c:v>
                </c:pt>
                <c:pt idx="24">
                  <c:v>0.49095170970510654</c:v>
                </c:pt>
                <c:pt idx="25">
                  <c:v>0.4874824388230663</c:v>
                </c:pt>
                <c:pt idx="26">
                  <c:v>0.48470240462240505</c:v>
                </c:pt>
                <c:pt idx="27">
                  <c:v>0.48203127329039624</c:v>
                </c:pt>
                <c:pt idx="28">
                  <c:v>0.47894989796279086</c:v>
                </c:pt>
                <c:pt idx="29">
                  <c:v>0.47631311518203584</c:v>
                </c:pt>
                <c:pt idx="30">
                  <c:v>0.47332969555363358</c:v>
                </c:pt>
                <c:pt idx="31">
                  <c:v>0.46939623164734123</c:v>
                </c:pt>
                <c:pt idx="32">
                  <c:v>0.46580735742108481</c:v>
                </c:pt>
                <c:pt idx="33">
                  <c:v>0.46412393070967861</c:v>
                </c:pt>
                <c:pt idx="34">
                  <c:v>0.46040046810514945</c:v>
                </c:pt>
                <c:pt idx="35">
                  <c:v>0.45717563297336045</c:v>
                </c:pt>
                <c:pt idx="36">
                  <c:v>0.45355291849246643</c:v>
                </c:pt>
                <c:pt idx="37">
                  <c:v>0.44973993430715697</c:v>
                </c:pt>
                <c:pt idx="38">
                  <c:v>0.44632134600095497</c:v>
                </c:pt>
                <c:pt idx="39">
                  <c:v>0.44337052811386224</c:v>
                </c:pt>
                <c:pt idx="40">
                  <c:v>0.44021670174078997</c:v>
                </c:pt>
                <c:pt idx="41">
                  <c:v>0.43648124274418959</c:v>
                </c:pt>
                <c:pt idx="42">
                  <c:v>0.4326407263825669</c:v>
                </c:pt>
                <c:pt idx="43">
                  <c:v>0.42915871776716191</c:v>
                </c:pt>
                <c:pt idx="44">
                  <c:v>0.42699617212848406</c:v>
                </c:pt>
                <c:pt idx="45">
                  <c:v>0.42559030332750275</c:v>
                </c:pt>
                <c:pt idx="46">
                  <c:v>0.42190748439058884</c:v>
                </c:pt>
                <c:pt idx="47">
                  <c:v>0.41860948753652705</c:v>
                </c:pt>
                <c:pt idx="48">
                  <c:v>0.41601120846555395</c:v>
                </c:pt>
                <c:pt idx="49">
                  <c:v>0.41367748659481784</c:v>
                </c:pt>
                <c:pt idx="50">
                  <c:v>0.41120117202274425</c:v>
                </c:pt>
                <c:pt idx="51">
                  <c:v>0.40873556043287151</c:v>
                </c:pt>
                <c:pt idx="52">
                  <c:v>0.4063429582345604</c:v>
                </c:pt>
                <c:pt idx="53">
                  <c:v>0.40380860549885822</c:v>
                </c:pt>
                <c:pt idx="54">
                  <c:v>0.4012015266176166</c:v>
                </c:pt>
                <c:pt idx="55">
                  <c:v>0.39862720326562345</c:v>
                </c:pt>
                <c:pt idx="56">
                  <c:v>0.39621920870632477</c:v>
                </c:pt>
                <c:pt idx="57">
                  <c:v>0.39420045938470144</c:v>
                </c:pt>
                <c:pt idx="58">
                  <c:v>0.39243492121917001</c:v>
                </c:pt>
                <c:pt idx="59">
                  <c:v>0.39003552929230562</c:v>
                </c:pt>
                <c:pt idx="60">
                  <c:v>0.38772137434301107</c:v>
                </c:pt>
                <c:pt idx="61">
                  <c:v>0.38465805616015736</c:v>
                </c:pt>
                <c:pt idx="62">
                  <c:v>0.38161653956768377</c:v>
                </c:pt>
                <c:pt idx="63">
                  <c:v>0.37899845369868246</c:v>
                </c:pt>
                <c:pt idx="64">
                  <c:v>0.3764334959312618</c:v>
                </c:pt>
                <c:pt idx="65">
                  <c:v>0.37431662968602597</c:v>
                </c:pt>
                <c:pt idx="66">
                  <c:v>0.37245712488419408</c:v>
                </c:pt>
                <c:pt idx="67">
                  <c:v>0.37044526012673762</c:v>
                </c:pt>
                <c:pt idx="68">
                  <c:v>0.3685017243845396</c:v>
                </c:pt>
                <c:pt idx="69">
                  <c:v>0.36658908167293819</c:v>
                </c:pt>
                <c:pt idx="70">
                  <c:v>0.36461825834491524</c:v>
                </c:pt>
              </c:numCache>
            </c:numRef>
          </c:val>
          <c:smooth val="0"/>
          <c:extLst>
            <c:ext xmlns:c16="http://schemas.microsoft.com/office/drawing/2014/chart" uri="{C3380CC4-5D6E-409C-BE32-E72D297353CC}">
              <c16:uniqueId val="{00000005-22AF-45C8-995F-B06E62B9EC82}"/>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egendEntry>
        <c:idx val="1"/>
        <c:delete val="1"/>
      </c:legendEntry>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2.5'!$B$5</c:f>
              <c:strCache>
                <c:ptCount val="1"/>
                <c:pt idx="0">
                  <c:v>Obs</c:v>
                </c:pt>
              </c:strCache>
            </c:strRef>
          </c:tx>
          <c:spPr>
            <a:ln w="50800">
              <a:solidFill>
                <a:schemeClr val="bg1">
                  <a:lumMod val="50000"/>
                </a:schemeClr>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2.5'!$C$5:$BU$5</c:f>
              <c:numCache>
                <c:formatCode>0.0</c:formatCode>
                <c:ptCount val="71"/>
                <c:pt idx="0">
                  <c:v>60.739511626178199</c:v>
                </c:pt>
                <c:pt idx="1">
                  <c:v>60.763321262969711</c:v>
                </c:pt>
                <c:pt idx="2">
                  <c:v>60.763741937900242</c:v>
                </c:pt>
                <c:pt idx="3">
                  <c:v>60.785515137037578</c:v>
                </c:pt>
                <c:pt idx="4">
                  <c:v>60.67</c:v>
                </c:pt>
                <c:pt idx="5">
                  <c:v>60.64</c:v>
                </c:pt>
                <c:pt idx="6">
                  <c:v>60.56</c:v>
                </c:pt>
                <c:pt idx="7">
                  <c:v>60.519999999999996</c:v>
                </c:pt>
                <c:pt idx="8">
                  <c:v>60.46</c:v>
                </c:pt>
                <c:pt idx="9">
                  <c:v>60.55</c:v>
                </c:pt>
                <c:pt idx="10">
                  <c:v>60.51</c:v>
                </c:pt>
                <c:pt idx="11">
                  <c:v>60.769999999999996</c:v>
                </c:pt>
                <c:pt idx="12">
                  <c:v>61.03</c:v>
                </c:pt>
                <c:pt idx="13">
                  <c:v>61.19</c:v>
                </c:pt>
                <c:pt idx="14">
                  <c:v>61.34</c:v>
                </c:pt>
                <c:pt idx="15">
                  <c:v>61.6</c:v>
                </c:pt>
                <c:pt idx="16">
                  <c:v>61.92</c:v>
                </c:pt>
                <c:pt idx="17">
                  <c:v>62.08</c:v>
                </c:pt>
                <c:pt idx="18">
                  <c:v>62.149350551927377</c:v>
                </c:pt>
                <c:pt idx="19">
                  <c:v>62.199311579600923</c:v>
                </c:pt>
              </c:numCache>
            </c:numRef>
          </c:val>
          <c:smooth val="0"/>
          <c:extLst>
            <c:ext xmlns:c16="http://schemas.microsoft.com/office/drawing/2014/chart" uri="{C3380CC4-5D6E-409C-BE32-E72D297353CC}">
              <c16:uniqueId val="{00000000-6360-498F-A8E7-1ED7E18F0E69}"/>
            </c:ext>
          </c:extLst>
        </c:ser>
        <c:ser>
          <c:idx val="0"/>
          <c:order val="1"/>
          <c:tx>
            <c:strRef>
              <c:f>'Fig 2.5'!$B$6</c:f>
              <c:strCache>
                <c:ptCount val="1"/>
                <c:pt idx="0">
                  <c:v>Tous scénarios</c:v>
                </c:pt>
              </c:strCache>
            </c:strRef>
          </c:tx>
          <c:spPr>
            <a:ln w="28575">
              <a:solidFill>
                <a:schemeClr val="tx2"/>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2.5'!$C$6:$BU$6</c:f>
              <c:numCache>
                <c:formatCode>0.0</c:formatCode>
                <c:ptCount val="71"/>
                <c:pt idx="19">
                  <c:v>62.199311579600923</c:v>
                </c:pt>
                <c:pt idx="20">
                  <c:v>62.411580667545508</c:v>
                </c:pt>
                <c:pt idx="21">
                  <c:v>62.553535650217626</c:v>
                </c:pt>
                <c:pt idx="22">
                  <c:v>62.668157522887071</c:v>
                </c:pt>
                <c:pt idx="23">
                  <c:v>62.758372222569122</c:v>
                </c:pt>
                <c:pt idx="24">
                  <c:v>62.844916568618579</c:v>
                </c:pt>
                <c:pt idx="25">
                  <c:v>62.930503798634639</c:v>
                </c:pt>
                <c:pt idx="26">
                  <c:v>62.99511094799071</c:v>
                </c:pt>
                <c:pt idx="27">
                  <c:v>63.084014388809265</c:v>
                </c:pt>
                <c:pt idx="28">
                  <c:v>63.160982066057635</c:v>
                </c:pt>
                <c:pt idx="29">
                  <c:v>63.229590570374633</c:v>
                </c:pt>
                <c:pt idx="30">
                  <c:v>63.301361491362343</c:v>
                </c:pt>
                <c:pt idx="31">
                  <c:v>63.376226948342307</c:v>
                </c:pt>
                <c:pt idx="32">
                  <c:v>63.447278123313097</c:v>
                </c:pt>
                <c:pt idx="33">
                  <c:v>63.509003060728446</c:v>
                </c:pt>
                <c:pt idx="34">
                  <c:v>63.594439729874082</c:v>
                </c:pt>
                <c:pt idx="35">
                  <c:v>63.688827088666784</c:v>
                </c:pt>
                <c:pt idx="36">
                  <c:v>63.775878227498652</c:v>
                </c:pt>
                <c:pt idx="37">
                  <c:v>63.84542508798139</c:v>
                </c:pt>
                <c:pt idx="38">
                  <c:v>63.899078800013314</c:v>
                </c:pt>
                <c:pt idx="39">
                  <c:v>63.931753560822351</c:v>
                </c:pt>
                <c:pt idx="40">
                  <c:v>63.942466999580404</c:v>
                </c:pt>
                <c:pt idx="41">
                  <c:v>63.92972780478275</c:v>
                </c:pt>
                <c:pt idx="42">
                  <c:v>63.908806060915509</c:v>
                </c:pt>
                <c:pt idx="43">
                  <c:v>63.873623396905614</c:v>
                </c:pt>
                <c:pt idx="44">
                  <c:v>63.842571329953486</c:v>
                </c:pt>
                <c:pt idx="45">
                  <c:v>63.845525973229535</c:v>
                </c:pt>
                <c:pt idx="46">
                  <c:v>63.857627404488753</c:v>
                </c:pt>
                <c:pt idx="47">
                  <c:v>63.878795890746652</c:v>
                </c:pt>
                <c:pt idx="48">
                  <c:v>63.901770353022705</c:v>
                </c:pt>
                <c:pt idx="49">
                  <c:v>63.926069880315175</c:v>
                </c:pt>
                <c:pt idx="50">
                  <c:v>63.945329644389076</c:v>
                </c:pt>
                <c:pt idx="51">
                  <c:v>63.977557804183064</c:v>
                </c:pt>
                <c:pt idx="52">
                  <c:v>64.010446697248355</c:v>
                </c:pt>
                <c:pt idx="53">
                  <c:v>64.039541989773255</c:v>
                </c:pt>
                <c:pt idx="54">
                  <c:v>64.06199790985572</c:v>
                </c:pt>
                <c:pt idx="55">
                  <c:v>64.081786027267668</c:v>
                </c:pt>
                <c:pt idx="56">
                  <c:v>64.098405384404032</c:v>
                </c:pt>
                <c:pt idx="57">
                  <c:v>64.102354148281066</c:v>
                </c:pt>
                <c:pt idx="58">
                  <c:v>64.098045835018098</c:v>
                </c:pt>
                <c:pt idx="59">
                  <c:v>64.08065220107575</c:v>
                </c:pt>
                <c:pt idx="60">
                  <c:v>64.053046770644144</c:v>
                </c:pt>
                <c:pt idx="61">
                  <c:v>64.012869318613056</c:v>
                </c:pt>
                <c:pt idx="62">
                  <c:v>63.976625783659919</c:v>
                </c:pt>
                <c:pt idx="63">
                  <c:v>63.961071104418231</c:v>
                </c:pt>
                <c:pt idx="64">
                  <c:v>63.967028403372716</c:v>
                </c:pt>
                <c:pt idx="65">
                  <c:v>63.970363314220592</c:v>
                </c:pt>
                <c:pt idx="66">
                  <c:v>63.972679136503537</c:v>
                </c:pt>
                <c:pt idx="67">
                  <c:v>63.969399099827136</c:v>
                </c:pt>
                <c:pt idx="68">
                  <c:v>63.963465453730592</c:v>
                </c:pt>
                <c:pt idx="69">
                  <c:v>63.954062869315493</c:v>
                </c:pt>
                <c:pt idx="70">
                  <c:v>63.944660284900387</c:v>
                </c:pt>
              </c:numCache>
            </c:numRef>
          </c:val>
          <c:smooth val="0"/>
          <c:extLst>
            <c:ext xmlns:c16="http://schemas.microsoft.com/office/drawing/2014/chart" uri="{C3380CC4-5D6E-409C-BE32-E72D297353CC}">
              <c16:uniqueId val="{00000001-6360-498F-A8E7-1ED7E18F0E69}"/>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8195456"/>
        <c:crosses val="autoZero"/>
        <c:auto val="1"/>
        <c:lblAlgn val="ctr"/>
        <c:lblOffset val="100"/>
        <c:tickLbl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09293552812074E-2"/>
          <c:y val="4.9344531933508309E-2"/>
          <c:w val="0.7290979279177775"/>
          <c:h val="0.77750761154855641"/>
        </c:manualLayout>
      </c:layout>
      <c:lineChart>
        <c:grouping val="standard"/>
        <c:varyColors val="0"/>
        <c:ser>
          <c:idx val="0"/>
          <c:order val="0"/>
          <c:tx>
            <c:strRef>
              <c:f>'Fig 2.6'!$C$5</c:f>
              <c:strCache>
                <c:ptCount val="1"/>
                <c:pt idx="0">
                  <c:v>Observé</c:v>
                </c:pt>
              </c:strCache>
            </c:strRef>
          </c:tx>
          <c:spPr>
            <a:ln w="19050">
              <a:solidFill>
                <a:schemeClr val="bg1">
                  <a:lumMod val="50000"/>
                </a:schemeClr>
              </a:solidFill>
              <a:prstDash val="solid"/>
            </a:ln>
          </c:spPr>
          <c:marker>
            <c:symbol val="none"/>
          </c:marker>
          <c:cat>
            <c:numRef>
              <c:f>'Fig 2.6'!$D$4:$BU$4</c:f>
              <c:numCache>
                <c:formatCode>General</c:formatCode>
                <c:ptCount val="7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numCache>
            </c:numRef>
          </c:cat>
          <c:val>
            <c:numRef>
              <c:f>'Fig 2.6'!$D$5:$BV$5</c:f>
              <c:numCache>
                <c:formatCode>0.0%</c:formatCode>
                <c:ptCount val="71"/>
                <c:pt idx="2" formatCode="_-* #\ ##0.0\ _€_-;\-* #\ ##0.0\ _€_-;_-* &quot;-&quot;??\ _€_-;_-@_-">
                  <c:v>12.244999999999999</c:v>
                </c:pt>
                <c:pt idx="3" formatCode="_-* #\ ##0.0\ _€_-;\-* #\ ##0.0\ _€_-;_-* &quot;-&quot;??\ _€_-;_-@_-">
                  <c:v>12.484999999999999</c:v>
                </c:pt>
                <c:pt idx="4" formatCode="_-* #\ ##0.0\ _€_-;\-* #\ ##0.0\ _€_-;_-* &quot;-&quot;??\ _€_-;_-@_-">
                  <c:v>12.78</c:v>
                </c:pt>
                <c:pt idx="5" formatCode="_-* #\ ##0.0\ _€_-;\-* #\ ##0.0\ _€_-;_-* &quot;-&quot;??\ _€_-;_-@_-">
                  <c:v>13.111499999999999</c:v>
                </c:pt>
                <c:pt idx="6" formatCode="_-* #\ ##0.0\ _€_-;\-* #\ ##0.0\ _€_-;_-* &quot;-&quot;??\ _€_-;_-@_-">
                  <c:v>13.4495</c:v>
                </c:pt>
                <c:pt idx="7" formatCode="_-* #\ ##0.0\ _€_-;\-* #\ ##0.0\ _€_-;_-* &quot;-&quot;??\ _€_-;_-@_-">
                  <c:v>13.829499999999999</c:v>
                </c:pt>
                <c:pt idx="8" formatCode="_-* #\ ##0.0\ _€_-;\-* #\ ##0.0\ _€_-;_-* &quot;-&quot;??\ _€_-;_-@_-">
                  <c:v>14.220499999999999</c:v>
                </c:pt>
                <c:pt idx="9" formatCode="_-* #\ ##0.0\ _€_-;\-* #\ ##0.0\ _€_-;_-* &quot;-&quot;??\ _€_-;_-@_-">
                  <c:v>14.581</c:v>
                </c:pt>
                <c:pt idx="10" formatCode="_-* #\ ##0.0\ _€_-;\-* #\ ##0.0\ _€_-;_-* &quot;-&quot;??\ _€_-;_-@_-">
                  <c:v>14.913</c:v>
                </c:pt>
                <c:pt idx="11" formatCode="_-* #\ ##0.0\ _€_-;\-* #\ ##0.0\ _€_-;_-* &quot;-&quot;??\ _€_-;_-@_-">
                  <c:v>15.186500000000001</c:v>
                </c:pt>
                <c:pt idx="12" formatCode="_-* #\ ##0.0\ _€_-;\-* #\ ##0.0\ _€_-;_-* &quot;-&quot;??\ _€_-;_-@_-">
                  <c:v>15.32</c:v>
                </c:pt>
                <c:pt idx="13" formatCode="_-* #\ ##0.0\ _€_-;\-* #\ ##0.0\ _€_-;_-* &quot;-&quot;??\ _€_-;_-@_-">
                  <c:v>15.489000000000001</c:v>
                </c:pt>
                <c:pt idx="14" formatCode="_-* #\ ##0.0\ _€_-;\-* #\ ##0.0\ _€_-;_-* &quot;-&quot;??\ _€_-;_-@_-">
                  <c:v>15.7285</c:v>
                </c:pt>
                <c:pt idx="15" formatCode="_-* #\ ##0.0\ _€_-;\-* #\ ##0.0\ _€_-;_-* &quot;-&quot;??\ _€_-;_-@_-">
                  <c:v>15.904500000000001</c:v>
                </c:pt>
                <c:pt idx="16" formatCode="_-* #\ ##0.0\ _€_-;\-* #\ ##0.0\ _€_-;_-* &quot;-&quot;??\ _€_-;_-@_-">
                  <c:v>16.058</c:v>
                </c:pt>
                <c:pt idx="17" formatCode="_-* #\ ##0.0\ _€_-;\-* #\ ##0.0\ _€_-;_-* &quot;-&quot;??\ _€_-;_-@_-">
                  <c:v>16.169</c:v>
                </c:pt>
                <c:pt idx="18" formatCode="_-* #\ ##0.0\ _€_-;\-* #\ ##0.0\ _€_-;_-* &quot;-&quot;??\ _€_-;_-@_-">
                  <c:v>16.3095</c:v>
                </c:pt>
                <c:pt idx="19" formatCode="_-* #\ ##0.0\ _€_-;\-* #\ ##0.0\ _€_-;_-* &quot;-&quot;??\ _€_-;_-@_-">
                  <c:v>16.566500000000001</c:v>
                </c:pt>
              </c:numCache>
            </c:numRef>
          </c:val>
          <c:smooth val="0"/>
          <c:extLst>
            <c:ext xmlns:c16="http://schemas.microsoft.com/office/drawing/2014/chart" uri="{C3380CC4-5D6E-409C-BE32-E72D297353CC}">
              <c16:uniqueId val="{00000000-0AA3-4A7D-93D1-16F595D0C048}"/>
            </c:ext>
          </c:extLst>
        </c:ser>
        <c:ser>
          <c:idx val="1"/>
          <c:order val="1"/>
          <c:tx>
            <c:strRef>
              <c:f>'Fig 2.6'!$B$6:$C$6</c:f>
              <c:strCache>
                <c:ptCount val="2"/>
                <c:pt idx="0">
                  <c:v>Nombre de retraités (en millions)</c:v>
                </c:pt>
                <c:pt idx="1">
                  <c:v>Tous scénarios</c:v>
                </c:pt>
              </c:strCache>
            </c:strRef>
          </c:tx>
          <c:spPr>
            <a:ln>
              <a:solidFill>
                <a:schemeClr val="accent6">
                  <a:lumMod val="75000"/>
                </a:schemeClr>
              </a:solidFill>
            </a:ln>
          </c:spPr>
          <c:marker>
            <c:symbol val="none"/>
          </c:marker>
          <c:cat>
            <c:numRef>
              <c:f>'Fig 2.6'!$D$4:$BU$4</c:f>
              <c:numCache>
                <c:formatCode>General</c:formatCode>
                <c:ptCount val="7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numCache>
            </c:numRef>
          </c:cat>
          <c:val>
            <c:numRef>
              <c:f>'Fig 2.6'!$D$6:$BV$6</c:f>
              <c:numCache>
                <c:formatCode>0.0%</c:formatCode>
                <c:ptCount val="71"/>
                <c:pt idx="19" formatCode="_-* #\ ##0.0\ _€_-;\-* #\ ##0.0\ _€_-;_-* &quot;-&quot;??\ _€_-;_-@_-">
                  <c:v>16.566500000000001</c:v>
                </c:pt>
                <c:pt idx="20" formatCode="_-* #\ ##0.0\ _€_-;\-* #\ ##0.0\ _€_-;_-* &quot;-&quot;??\ _€_-;_-@_-">
                  <c:v>16.69635146932885</c:v>
                </c:pt>
                <c:pt idx="21" formatCode="_-* #\ ##0.0\ _€_-;\-* #\ ##0.0\ _€_-;_-* &quot;-&quot;??\ _€_-;_-@_-">
                  <c:v>16.82182028789726</c:v>
                </c:pt>
                <c:pt idx="22" formatCode="_-* #\ ##0.0\ _€_-;\-* #\ ##0.0\ _€_-;_-* &quot;-&quot;??\ _€_-;_-@_-">
                  <c:v>16.939806594395279</c:v>
                </c:pt>
                <c:pt idx="23" formatCode="_-* #\ ##0.0\ _€_-;\-* #\ ##0.0\ _€_-;_-* &quot;-&quot;??\ _€_-;_-@_-">
                  <c:v>17.078865186654191</c:v>
                </c:pt>
                <c:pt idx="24" formatCode="_-* #\ ##0.0\ _€_-;\-* #\ ##0.0\ _€_-;_-* &quot;-&quot;??\ _€_-;_-@_-">
                  <c:v>17.269059238554746</c:v>
                </c:pt>
                <c:pt idx="25" formatCode="_-* #\ ##0.0\ _€_-;\-* #\ ##0.0\ _€_-;_-* &quot;-&quot;??\ _€_-;_-@_-">
                  <c:v>17.476985763166955</c:v>
                </c:pt>
                <c:pt idx="26" formatCode="_-* #\ ##0.0\ _€_-;\-* #\ ##0.0\ _€_-;_-* &quot;-&quot;??\ _€_-;_-@_-">
                  <c:v>17.713588431109628</c:v>
                </c:pt>
                <c:pt idx="27" formatCode="_-* #\ ##0.0\ _€_-;\-* #\ ##0.0\ _€_-;_-* &quot;-&quot;??\ _€_-;_-@_-">
                  <c:v>17.932324324903593</c:v>
                </c:pt>
                <c:pt idx="28" formatCode="_-* #\ ##0.0\ _€_-;\-* #\ ##0.0\ _€_-;_-* &quot;-&quot;??\ _€_-;_-@_-">
                  <c:v>18.185896397245145</c:v>
                </c:pt>
                <c:pt idx="29" formatCode="_-* #\ ##0.0\ _€_-;\-* #\ ##0.0\ _€_-;_-* &quot;-&quot;??\ _€_-;_-@_-">
                  <c:v>18.382692753853341</c:v>
                </c:pt>
                <c:pt idx="30" formatCode="_-* #\ ##0.0\ _€_-;\-* #\ ##0.0\ _€_-;_-* &quot;-&quot;??\ _€_-;_-@_-">
                  <c:v>18.571758066027993</c:v>
                </c:pt>
                <c:pt idx="31" formatCode="_-* #\ ##0.0\ _€_-;\-* #\ ##0.0\ _€_-;_-* &quot;-&quot;??\ _€_-;_-@_-">
                  <c:v>18.787407278467626</c:v>
                </c:pt>
                <c:pt idx="32" formatCode="_-* #\ ##0.0\ _€_-;\-* #\ ##0.0\ _€_-;_-* &quot;-&quot;??\ _€_-;_-@_-">
                  <c:v>18.989286361648013</c:v>
                </c:pt>
                <c:pt idx="33" formatCode="_-* #\ ##0.0\ _€_-;\-* #\ ##0.0\ _€_-;_-* &quot;-&quot;??\ _€_-;_-@_-">
                  <c:v>19.127106108300023</c:v>
                </c:pt>
                <c:pt idx="34" formatCode="_-* #\ ##0.0\ _€_-;\-* #\ ##0.0\ _€_-;_-* &quot;-&quot;??\ _€_-;_-@_-">
                  <c:v>19.304761137950379</c:v>
                </c:pt>
                <c:pt idx="35" formatCode="_-* #\ ##0.0\ _€_-;\-* #\ ##0.0\ _€_-;_-* &quot;-&quot;??\ _€_-;_-@_-">
                  <c:v>19.46632019333925</c:v>
                </c:pt>
                <c:pt idx="36" formatCode="_-* #\ ##0.0\ _€_-;\-* #\ ##0.0\ _€_-;_-* &quot;-&quot;??\ _€_-;_-@_-">
                  <c:v>19.626929814560995</c:v>
                </c:pt>
                <c:pt idx="37" formatCode="_-* #\ ##0.0\ _€_-;\-* #\ ##0.0\ _€_-;_-* &quot;-&quot;??\ _€_-;_-@_-">
                  <c:v>19.766249168249239</c:v>
                </c:pt>
                <c:pt idx="38" formatCode="_-* #\ ##0.0\ _€_-;\-* #\ ##0.0\ _€_-;_-* &quot;-&quot;??\ _€_-;_-@_-">
                  <c:v>19.885852807478742</c:v>
                </c:pt>
                <c:pt idx="39" formatCode="_-* #\ ##0.0\ _€_-;\-* #\ ##0.0\ _€_-;_-* &quot;-&quot;??\ _€_-;_-@_-">
                  <c:v>19.98573920721768</c:v>
                </c:pt>
                <c:pt idx="40" formatCode="_-* #\ ##0.0\ _€_-;\-* #\ ##0.0\ _€_-;_-* &quot;-&quot;??\ _€_-;_-@_-">
                  <c:v>20.11146451528818</c:v>
                </c:pt>
                <c:pt idx="41" formatCode="_-* #\ ##0.0\ _€_-;\-* #\ ##0.0\ _€_-;_-* &quot;-&quot;??\ _€_-;_-@_-">
                  <c:v>20.275846294009142</c:v>
                </c:pt>
                <c:pt idx="42" formatCode="_-* #\ ##0.0\ _€_-;\-* #\ ##0.0\ _€_-;_-* &quot;-&quot;??\ _€_-;_-@_-">
                  <c:v>20.443819080734158</c:v>
                </c:pt>
                <c:pt idx="43" formatCode="_-* #\ ##0.0\ _€_-;\-* #\ ##0.0\ _€_-;_-* &quot;-&quot;??\ _€_-;_-@_-">
                  <c:v>20.598738741954712</c:v>
                </c:pt>
                <c:pt idx="44" formatCode="_-* #\ ##0.0\ _€_-;\-* #\ ##0.0\ _€_-;_-* &quot;-&quot;??\ _€_-;_-@_-">
                  <c:v>20.692784551325023</c:v>
                </c:pt>
                <c:pt idx="45" formatCode="_-* #\ ##0.0\ _€_-;\-* #\ ##0.0\ _€_-;_-* &quot;-&quot;??\ _€_-;_-@_-">
                  <c:v>20.727621028528947</c:v>
                </c:pt>
                <c:pt idx="46" formatCode="_-* #\ ##0.0\ _€_-;\-* #\ ##0.0\ _€_-;_-* &quot;-&quot;??\ _€_-;_-@_-">
                  <c:v>20.848974985193578</c:v>
                </c:pt>
                <c:pt idx="47" formatCode="_-* #\ ##0.0\ _€_-;\-* #\ ##0.0\ _€_-;_-* &quot;-&quot;??\ _€_-;_-@_-">
                  <c:v>20.950024070719824</c:v>
                </c:pt>
                <c:pt idx="48" formatCode="_-* #\ ##0.0\ _€_-;\-* #\ ##0.0\ _€_-;_-* &quot;-&quot;??\ _€_-;_-@_-">
                  <c:v>21.026150649583776</c:v>
                </c:pt>
                <c:pt idx="49" formatCode="_-* #\ ##0.0\ _€_-;\-* #\ ##0.0\ _€_-;_-* &quot;-&quot;??\ _€_-;_-@_-">
                  <c:v>21.100079911175726</c:v>
                </c:pt>
                <c:pt idx="50" formatCode="_-* #\ ##0.0\ _€_-;\-* #\ ##0.0\ _€_-;_-* &quot;-&quot;??\ _€_-;_-@_-">
                  <c:v>21.169524461879316</c:v>
                </c:pt>
                <c:pt idx="51" formatCode="_-* #\ ##0.0\ _€_-;\-* #\ ##0.0\ _€_-;_-* &quot;-&quot;??\ _€_-;_-@_-">
                  <c:v>21.230218097149447</c:v>
                </c:pt>
                <c:pt idx="52" formatCode="_-* #\ ##0.0\ _€_-;\-* #\ ##0.0\ _€_-;_-* &quot;-&quot;??\ _€_-;_-@_-">
                  <c:v>21.296348870844216</c:v>
                </c:pt>
                <c:pt idx="53" formatCode="_-* #\ ##0.0\ _€_-;\-* #\ ##0.0\ _€_-;_-* &quot;-&quot;??\ _€_-;_-@_-">
                  <c:v>21.371002862702728</c:v>
                </c:pt>
                <c:pt idx="54" formatCode="_-* #\ ##0.0\ _€_-;\-* #\ ##0.0\ _€_-;_-* &quot;-&quot;??\ _€_-;_-@_-">
                  <c:v>21.443525324099546</c:v>
                </c:pt>
                <c:pt idx="55" formatCode="_-* #\ ##0.0\ _€_-;\-* #\ ##0.0\ _€_-;_-* &quot;-&quot;??\ _€_-;_-@_-">
                  <c:v>21.508529792087806</c:v>
                </c:pt>
                <c:pt idx="56" formatCode="_-* #\ ##0.0\ _€_-;\-* #\ ##0.0\ _€_-;_-* &quot;-&quot;??\ _€_-;_-@_-">
                  <c:v>21.569362469240502</c:v>
                </c:pt>
                <c:pt idx="57" formatCode="_-* #\ ##0.0\ _€_-;\-* #\ ##0.0\ _€_-;_-* &quot;-&quot;??\ _€_-;_-@_-">
                  <c:v>21.632954901427969</c:v>
                </c:pt>
                <c:pt idx="58" formatCode="_-* #\ ##0.0\ _€_-;\-* #\ ##0.0\ _€_-;_-* &quot;-&quot;??\ _€_-;_-@_-">
                  <c:v>21.700268965040532</c:v>
                </c:pt>
                <c:pt idx="59" formatCode="_-* #\ ##0.0\ _€_-;\-* #\ ##0.0\ _€_-;_-* &quot;-&quot;??\ _€_-;_-@_-">
                  <c:v>21.773541580608057</c:v>
                </c:pt>
                <c:pt idx="60" formatCode="_-* #\ ##0.0\ _€_-;\-* #\ ##0.0\ _€_-;_-* &quot;-&quot;??\ _€_-;_-@_-">
                  <c:v>21.847558182320078</c:v>
                </c:pt>
                <c:pt idx="61" formatCode="_-* #\ ##0.0\ _€_-;\-* #\ ##0.0\ _€_-;_-* &quot;-&quot;??\ _€_-;_-@_-">
                  <c:v>21.970067643069186</c:v>
                </c:pt>
                <c:pt idx="62" formatCode="_-* #\ ##0.0\ _€_-;\-* #\ ##0.0\ _€_-;_-* &quot;-&quot;??\ _€_-;_-@_-">
                  <c:v>22.098903732035403</c:v>
                </c:pt>
                <c:pt idx="63" formatCode="_-* #\ ##0.0\ _€_-;\-* #\ ##0.0\ _€_-;_-* &quot;-&quot;??\ _€_-;_-@_-">
                  <c:v>22.215660745176528</c:v>
                </c:pt>
                <c:pt idx="64" formatCode="_-* #\ ##0.0\ _€_-;\-* #\ ##0.0\ _€_-;_-* &quot;-&quot;??\ _€_-;_-@_-">
                  <c:v>22.325661480069048</c:v>
                </c:pt>
                <c:pt idx="65" formatCode="_-* #\ ##0.0\ _€_-;\-* #\ ##0.0\ _€_-;_-* &quot;-&quot;??\ _€_-;_-@_-">
                  <c:v>22.417877720112454</c:v>
                </c:pt>
                <c:pt idx="66" formatCode="_-* #\ ##0.0\ _€_-;\-* #\ ##0.0\ _€_-;_-* &quot;-&quot;??\ _€_-;_-@_-">
                  <c:v>22.507049857077902</c:v>
                </c:pt>
                <c:pt idx="67" formatCode="_-* #\ ##0.0\ _€_-;\-* #\ ##0.0\ _€_-;_-* &quot;-&quot;??\ _€_-;_-@_-">
                  <c:v>22.605598198959875</c:v>
                </c:pt>
                <c:pt idx="68" formatCode="_-* #\ ##0.0\ _€_-;\-* #\ ##0.0\ _€_-;_-* &quot;-&quot;??\ _€_-;_-@_-">
                  <c:v>22.713039023329177</c:v>
                </c:pt>
                <c:pt idx="69" formatCode="_-* #\ ##0.0\ _€_-;\-* #\ ##0.0\ _€_-;_-* &quot;-&quot;??\ _€_-;_-@_-">
                  <c:v>22.829760627570646</c:v>
                </c:pt>
                <c:pt idx="70" formatCode="_-* #\ ##0.0\ _€_-;\-* #\ ##0.0\ _€_-;_-* &quot;-&quot;??\ _€_-;_-@_-">
                  <c:v>22.952620169582413</c:v>
                </c:pt>
              </c:numCache>
            </c:numRef>
          </c:val>
          <c:smooth val="0"/>
          <c:extLst>
            <c:ext xmlns:c16="http://schemas.microsoft.com/office/drawing/2014/chart" uri="{C3380CC4-5D6E-409C-BE32-E72D297353CC}">
              <c16:uniqueId val="{00000001-0AA3-4A7D-93D1-16F595D0C048}"/>
            </c:ext>
          </c:extLst>
        </c:ser>
        <c:ser>
          <c:idx val="2"/>
          <c:order val="2"/>
          <c:tx>
            <c:strRef>
              <c:f>'Fig 2.6'!$C$7</c:f>
              <c:strCache>
                <c:ptCount val="1"/>
                <c:pt idx="0">
                  <c:v>Observé</c:v>
                </c:pt>
              </c:strCache>
            </c:strRef>
          </c:tx>
          <c:spPr>
            <a:ln w="19050">
              <a:solidFill>
                <a:schemeClr val="bg1">
                  <a:lumMod val="50000"/>
                </a:schemeClr>
              </a:solidFill>
              <a:prstDash val="solid"/>
            </a:ln>
          </c:spPr>
          <c:marker>
            <c:symbol val="none"/>
          </c:marker>
          <c:cat>
            <c:numRef>
              <c:f>'Fig 2.6'!$D$4:$BU$4</c:f>
              <c:numCache>
                <c:formatCode>General</c:formatCode>
                <c:ptCount val="7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numCache>
            </c:numRef>
          </c:cat>
          <c:val>
            <c:numRef>
              <c:f>'Fig 2.6'!$D$7:$BV$7</c:f>
              <c:numCache>
                <c:formatCode>0.00</c:formatCode>
                <c:ptCount val="71"/>
                <c:pt idx="2" formatCode="_-* #\ ##0.0\ _€_-;\-* #\ ##0.0\ _€_-;_-* &quot;-&quot;??\ _€_-;_-@_-">
                  <c:v>26.097499589999998</c:v>
                </c:pt>
                <c:pt idx="3" formatCode="_-* #\ ##0.0\ _€_-;\-* #\ ##0.0\ _€_-;_-* &quot;-&quot;??\ _€_-;_-@_-">
                  <c:v>26.105038724</c:v>
                </c:pt>
                <c:pt idx="4" formatCode="_-* #\ ##0.0\ _€_-;\-* #\ ##0.0\ _€_-;_-* &quot;-&quot;??\ _€_-;_-@_-">
                  <c:v>26.141497243</c:v>
                </c:pt>
                <c:pt idx="5" formatCode="_-* #\ ##0.0\ _€_-;\-* #\ ##0.0\ _€_-;_-* &quot;-&quot;??\ _€_-;_-@_-">
                  <c:v>26.321460024</c:v>
                </c:pt>
                <c:pt idx="6" formatCode="_-* #\ ##0.0\ _€_-;\-* #\ ##0.0\ _€_-;_-* &quot;-&quot;??\ _€_-;_-@_-">
                  <c:v>26.607334513999998</c:v>
                </c:pt>
                <c:pt idx="7" formatCode="_-* #\ ##0.0\ _€_-;\-* #\ ##0.0\ _€_-;_-* &quot;-&quot;??\ _€_-;_-@_-">
                  <c:v>26.992332956000002</c:v>
                </c:pt>
                <c:pt idx="8" formatCode="_-* #\ ##0.0\ _€_-;\-* #\ ##0.0\ _€_-;_-* &quot;-&quot;??\ _€_-;_-@_-">
                  <c:v>27.129027571999998</c:v>
                </c:pt>
                <c:pt idx="9" formatCode="_-* #\ ##0.0\ _€_-;\-* #\ ##0.0\ _€_-;_-* &quot;-&quot;??\ _€_-;_-@_-">
                  <c:v>26.819151868000002</c:v>
                </c:pt>
                <c:pt idx="10" formatCode="_-* #\ ##0.0\ _€_-;\-* #\ ##0.0\ _€_-;_-* &quot;-&quot;??\ _€_-;_-@_-">
                  <c:v>26.845518237</c:v>
                </c:pt>
                <c:pt idx="11" formatCode="_-* #\ ##0.0\ _€_-;\-* #\ ##0.0\ _€_-;_-* &quot;-&quot;??\ _€_-;_-@_-">
                  <c:v>27.047694394000001</c:v>
                </c:pt>
                <c:pt idx="12" formatCode="_-* #\ ##0.0\ _€_-;\-* #\ ##0.0\ _€_-;_-* &quot;-&quot;??\ _€_-;_-@_-">
                  <c:v>27.139652322000003</c:v>
                </c:pt>
                <c:pt idx="13" formatCode="_-* #\ ##0.0\ _€_-;\-* #\ ##0.0\ _€_-;_-* &quot;-&quot;??\ _€_-;_-@_-">
                  <c:v>27.189548892999998</c:v>
                </c:pt>
                <c:pt idx="14" formatCode="_-* #\ ##0.0\ _€_-;\-* #\ ##0.0\ _€_-;_-* &quot;-&quot;??\ _€_-;_-@_-">
                  <c:v>27.333517901</c:v>
                </c:pt>
                <c:pt idx="15" formatCode="_-* #\ ##0.0\ _€_-;\-* #\ ##0.0\ _€_-;_-* &quot;-&quot;??\ _€_-;_-@_-">
                  <c:v>27.390850887999999</c:v>
                </c:pt>
                <c:pt idx="16" formatCode="_-* #\ ##0.0\ _€_-;\-* #\ ##0.0\ _€_-;_-* &quot;-&quot;??\ _€_-;_-@_-">
                  <c:v>27.567200396</c:v>
                </c:pt>
                <c:pt idx="17" formatCode="_-* #\ ##0.0\ _€_-;\-* #\ ##0.0\ _€_-;_-* &quot;-&quot;??\ _€_-;_-@_-">
                  <c:v>27.881171089999999</c:v>
                </c:pt>
                <c:pt idx="18" formatCode="_-* #\ ##0.0\ _€_-;\-* #\ ##0.0\ _€_-;_-* &quot;-&quot;??\ _€_-;_-@_-">
                  <c:v>28.157958366999999</c:v>
                </c:pt>
                <c:pt idx="19" formatCode="_-* #\ ##0.0\ _€_-;\-* #\ ##0.0\ _€_-;_-* &quot;-&quot;??\ _€_-;_-@_-">
                  <c:v>28.495477218000001</c:v>
                </c:pt>
              </c:numCache>
            </c:numRef>
          </c:val>
          <c:smooth val="0"/>
          <c:extLst>
            <c:ext xmlns:c16="http://schemas.microsoft.com/office/drawing/2014/chart" uri="{C3380CC4-5D6E-409C-BE32-E72D297353CC}">
              <c16:uniqueId val="{00000002-0AA3-4A7D-93D1-16F595D0C048}"/>
            </c:ext>
          </c:extLst>
        </c:ser>
        <c:ser>
          <c:idx val="3"/>
          <c:order val="3"/>
          <c:tx>
            <c:strRef>
              <c:f>'Fig 2.6'!$B$8:$C$8</c:f>
              <c:strCache>
                <c:ptCount val="2"/>
                <c:pt idx="0">
                  <c:v>Nombre de cotisants (en millions)</c:v>
                </c:pt>
                <c:pt idx="1">
                  <c:v>Tous scénarios</c:v>
                </c:pt>
              </c:strCache>
            </c:strRef>
          </c:tx>
          <c:spPr>
            <a:ln>
              <a:solidFill>
                <a:schemeClr val="accent5">
                  <a:lumMod val="75000"/>
                </a:schemeClr>
              </a:solidFill>
            </a:ln>
          </c:spPr>
          <c:marker>
            <c:symbol val="none"/>
          </c:marker>
          <c:cat>
            <c:numRef>
              <c:f>'Fig 2.6'!$D$4:$BU$4</c:f>
              <c:numCache>
                <c:formatCode>General</c:formatCode>
                <c:ptCount val="7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numCache>
            </c:numRef>
          </c:cat>
          <c:val>
            <c:numRef>
              <c:f>'Fig 2.6'!$D$8:$BV$8</c:f>
              <c:numCache>
                <c:formatCode>0.0%</c:formatCode>
                <c:ptCount val="71"/>
                <c:pt idx="19" formatCode="_-* #\ ##0.00\ _€_-;\-* #\ ##0.00\ _€_-;_-* &quot;-&quot;??\ _€_-;_-@_-">
                  <c:v>28.495477218000001</c:v>
                </c:pt>
                <c:pt idx="20" formatCode="_-* #\ ##0.0\ _€_-;\-* #\ ##0.0\ _€_-;_-* &quot;-&quot;??\ _€_-;_-@_-">
                  <c:v>28.227329730000001</c:v>
                </c:pt>
                <c:pt idx="21" formatCode="_-* #\ ##0.0\ _€_-;\-* #\ ##0.0\ _€_-;_-* &quot;-&quot;??\ _€_-;_-@_-">
                  <c:v>28.19910240027</c:v>
                </c:pt>
                <c:pt idx="22" formatCode="_-* #\ ##0.00\ _€_-;\-* #\ ##0.00\ _€_-;_-* &quot;-&quot;??\ _€_-;_-@_-">
                  <c:v>28.537491629073241</c:v>
                </c:pt>
                <c:pt idx="23" formatCode="_-* #\ ##0.0\ _€_-;\-* #\ ##0.0\ _€_-;_-* &quot;-&quot;??\ _€_-;_-@_-">
                  <c:v>28.594566612331384</c:v>
                </c:pt>
                <c:pt idx="24" formatCode="_-* #\ ##0.0\ _€_-;\-* #\ ##0.0\ _€_-;_-* &quot;-&quot;??\ _€_-;_-@_-">
                  <c:v>28.651755745556049</c:v>
                </c:pt>
                <c:pt idx="25" formatCode="_-* #\ ##0.0\ _€_-;\-* #\ ##0.0\ _€_-;_-* &quot;-&quot;??\ _€_-;_-@_-">
                  <c:v>28.680407501301602</c:v>
                </c:pt>
                <c:pt idx="26" formatCode="_-* #\ ##0.0\ _€_-;\-* #\ ##0.0\ _€_-;_-* &quot;-&quot;??\ _€_-;_-@_-">
                  <c:v>28.737768316304201</c:v>
                </c:pt>
                <c:pt idx="27" formatCode="_-* #\ ##0.0\ _€_-;\-* #\ ##0.0\ _€_-;_-* &quot;-&quot;??\ _€_-;_-@_-">
                  <c:v>28.79524385293681</c:v>
                </c:pt>
                <c:pt idx="28" formatCode="_-* #\ ##0.0\ _€_-;\-* #\ ##0.0\ _€_-;_-* &quot;-&quot;??\ _€_-;_-@_-">
                  <c:v>28.953617694127967</c:v>
                </c:pt>
                <c:pt idx="29" formatCode="_-* #\ ##0.0\ _€_-;\-* #\ ##0.0\ _€_-;_-* &quot;-&quot;??\ _€_-;_-@_-">
                  <c:v>29.107071867906846</c:v>
                </c:pt>
                <c:pt idx="30" formatCode="_-* #\ ##0.0\ _€_-;\-* #\ ##0.0\ _€_-;_-* &quot;-&quot;??\ _€_-;_-@_-">
                  <c:v>29.270071470367125</c:v>
                </c:pt>
                <c:pt idx="31" formatCode="_-* #\ ##0.0\ _€_-;\-* #\ ##0.0\ _€_-;_-* &quot;-&quot;??\ _€_-;_-@_-">
                  <c:v>29.416421827718956</c:v>
                </c:pt>
                <c:pt idx="32" formatCode="_-* #\ ##0.0\ _€_-;\-* #\ ##0.0\ _€_-;_-* &quot;-&quot;??\ _€_-;_-@_-">
                  <c:v>29.557620652492005</c:v>
                </c:pt>
                <c:pt idx="33" formatCode="_-* #\ ##0.00\ _€_-;\-* #\ ##0.00\ _€_-;_-* &quot;-&quot;??\ _€_-;_-@_-">
                  <c:v>29.619691655862241</c:v>
                </c:pt>
                <c:pt idx="34" formatCode="_-* #\ ##0.00\ _€_-;\-* #\ ##0.00\ _€_-;_-* &quot;-&quot;??\ _€_-;_-@_-">
                  <c:v>29.678931039173964</c:v>
                </c:pt>
                <c:pt idx="35" formatCode="_-* #\ ##0.00\ _€_-;\-* #\ ##0.00\ _€_-;_-* &quot;-&quot;??\ _€_-;_-@_-">
                  <c:v>29.732353115044479</c:v>
                </c:pt>
                <c:pt idx="36" formatCode="_-* #\ ##0.00\ _€_-;\-* #\ ##0.00\ _€_-;_-* &quot;-&quot;??\ _€_-;_-@_-">
                  <c:v>29.771005174094039</c:v>
                </c:pt>
                <c:pt idx="37" formatCode="_-* #\ ##0.00\ _€_-;\-* #\ ##0.00\ _€_-;_-* &quot;-&quot;??\ _€_-;_-@_-">
                  <c:v>29.788867777198494</c:v>
                </c:pt>
                <c:pt idx="38" formatCode="_-* #\ ##0.00\ _€_-;\-* #\ ##0.00\ _€_-;_-* &quot;-&quot;??\ _€_-;_-@_-">
                  <c:v>29.788867777198494</c:v>
                </c:pt>
                <c:pt idx="39" formatCode="_-* #\ ##0.00\ _€_-;\-* #\ ##0.00\ _€_-;_-* &quot;-&quot;??\ _€_-;_-@_-">
                  <c:v>29.794825550753931</c:v>
                </c:pt>
                <c:pt idx="40" formatCode="_-* #\ ##0.00\ _€_-;\-* #\ ##0.00\ _€_-;_-* &quot;-&quot;??\ _€_-;_-@_-">
                  <c:v>29.80674348097423</c:v>
                </c:pt>
                <c:pt idx="41" formatCode="_-* #\ ##0.00\ _€_-;\-* #\ ##0.00\ _€_-;_-* &quot;-&quot;??\ _€_-;_-@_-">
                  <c:v>29.815685504018521</c:v>
                </c:pt>
                <c:pt idx="42" formatCode="_-* #\ ##0.00\ _€_-;\-* #\ ##0.00\ _€_-;_-* &quot;-&quot;??\ _€_-;_-@_-">
                  <c:v>29.821648641119328</c:v>
                </c:pt>
                <c:pt idx="43" formatCode="_-* #\ ##0.00\ _€_-;\-* #\ ##0.00\ _€_-;_-* &quot;-&quot;??\ _€_-;_-@_-">
                  <c:v>29.803755651934654</c:v>
                </c:pt>
                <c:pt idx="44" formatCode="_-* #\ ##0.00\ _€_-;\-* #\ ##0.00\ _€_-;_-* &quot;-&quot;??\ _€_-;_-@_-">
                  <c:v>29.788853774108688</c:v>
                </c:pt>
                <c:pt idx="45" formatCode="_-* #\ ##0.00\ _€_-;\-* #\ ##0.00\ _€_-;_-* &quot;-&quot;??\ _€_-;_-@_-">
                  <c:v>29.762043805711993</c:v>
                </c:pt>
                <c:pt idx="46" formatCode="_-* #\ ##0.00\ _€_-;\-* #\ ##0.00\ _€_-;_-* &quot;-&quot;??\ _€_-;_-@_-">
                  <c:v>29.708472126861711</c:v>
                </c:pt>
                <c:pt idx="47" formatCode="_-* #\ ##0.00\ _€_-;\-* #\ ##0.00\ _€_-;_-* &quot;-&quot;??\ _€_-;_-@_-">
                  <c:v>29.663909418671416</c:v>
                </c:pt>
                <c:pt idx="48" formatCode="_-* #\ ##0.00\ _€_-;\-* #\ ##0.00\ _€_-;_-* &quot;-&quot;??\ _€_-;_-@_-">
                  <c:v>29.616447163601546</c:v>
                </c:pt>
                <c:pt idx="49" formatCode="_-* #\ ##0.00\ _€_-;\-* #\ ##0.00\ _€_-;_-* &quot;-&quot;??\ _€_-;_-@_-">
                  <c:v>29.592754005870663</c:v>
                </c:pt>
                <c:pt idx="50" formatCode="_-* #\ ##0.00\ _€_-;\-* #\ ##0.00\ _€_-;_-* &quot;-&quot;??\ _€_-;_-@_-">
                  <c:v>29.557242701063618</c:v>
                </c:pt>
                <c:pt idx="51" formatCode="_-* #\ ##0.00\ _€_-;\-* #\ ##0.00\ _€_-;_-* &quot;-&quot;??\ _€_-;_-@_-">
                  <c:v>29.509951112741913</c:v>
                </c:pt>
                <c:pt idx="52" formatCode="_-* #\ ##0.00\ _€_-;\-* #\ ##0.00\ _€_-;_-* &quot;-&quot;??\ _€_-;_-@_-">
                  <c:v>29.465686186072801</c:v>
                </c:pt>
                <c:pt idx="53" formatCode="_-* #\ ##0.00\ _€_-;\-* #\ ##0.00\ _€_-;_-* &quot;-&quot;??\ _€_-;_-@_-">
                  <c:v>29.42738079403091</c:v>
                </c:pt>
                <c:pt idx="54" formatCode="_-* #\ ##0.00\ _€_-;\-* #\ ##0.00\ _€_-;_-* &quot;-&quot;??\ _€_-;_-@_-">
                  <c:v>29.39795341323688</c:v>
                </c:pt>
                <c:pt idx="55" formatCode="_-* #\ ##0.00\ _€_-;\-* #\ ##0.00\ _€_-;_-* &quot;-&quot;??\ _€_-;_-@_-">
                  <c:v>29.371495255164966</c:v>
                </c:pt>
                <c:pt idx="56" formatCode="_-* #\ ##0.00\ _€_-;\-* #\ ##0.00\ _€_-;_-* &quot;-&quot;??\ _€_-;_-@_-">
                  <c:v>29.342123759909803</c:v>
                </c:pt>
                <c:pt idx="57" formatCode="_-* #\ ##0.00\ _€_-;\-* #\ ##0.00\ _€_-;_-* &quot;-&quot;??\ _€_-;_-@_-">
                  <c:v>29.321584273277864</c:v>
                </c:pt>
                <c:pt idx="58" formatCode="_-* #\ ##0.00\ _€_-;\-* #\ ##0.00\ _€_-;_-* &quot;-&quot;??\ _€_-;_-@_-">
                  <c:v>29.309855639568553</c:v>
                </c:pt>
                <c:pt idx="59" formatCode="_-* #\ ##0.00\ _€_-;\-* #\ ##0.00\ _€_-;_-* &quot;-&quot;??\ _€_-;_-@_-">
                  <c:v>29.324510567388334</c:v>
                </c:pt>
                <c:pt idx="60" formatCode="_-* #\ ##0.00\ _€_-;\-* #\ ##0.00\ _€_-;_-* &quot;-&quot;??\ _€_-;_-@_-">
                  <c:v>29.339172822672026</c:v>
                </c:pt>
                <c:pt idx="61" formatCode="_-* #\ ##0.00\ _€_-;\-* #\ ##0.00\ _€_-;_-* &quot;-&quot;??\ _€_-;_-@_-">
                  <c:v>29.327437153542959</c:v>
                </c:pt>
                <c:pt idx="62" formatCode="_-* #\ ##0.00\ _€_-;\-* #\ ##0.00\ _€_-;_-* &quot;-&quot;??\ _€_-;_-@_-">
                  <c:v>29.309840691250834</c:v>
                </c:pt>
                <c:pt idx="63" formatCode="_-* #\ ##0.00\ _€_-;\-* #\ ##0.00\ _€_-;_-* &quot;-&quot;??\ _€_-;_-@_-">
                  <c:v>29.301047739043458</c:v>
                </c:pt>
                <c:pt idx="64" formatCode="_-* #\ ##0.00\ _€_-;\-* #\ ##0.00\ _€_-;_-* &quot;-&quot;??\ _€_-;_-@_-">
                  <c:v>29.289327319947837</c:v>
                </c:pt>
                <c:pt idx="65" formatCode="_-* #\ ##0.00\ _€_-;\-* #\ ##0.00\ _€_-;_-* &quot;-&quot;??\ _€_-;_-@_-">
                  <c:v>29.268824790823874</c:v>
                </c:pt>
                <c:pt idx="66" formatCode="_-* #\ ##0.00\ _€_-;\-* #\ ##0.00\ _€_-;_-* &quot;-&quot;??\ _€_-;_-@_-">
                  <c:v>29.221994671158551</c:v>
                </c:pt>
                <c:pt idx="67" formatCode="_-* #\ ##0.00\ _€_-;\-* #\ ##0.00\ _€_-;_-* &quot;-&quot;??\ _€_-;_-@_-">
                  <c:v>29.178161679151813</c:v>
                </c:pt>
                <c:pt idx="68" formatCode="_-* #\ ##0.00\ _€_-;\-* #\ ##0.00\ _€_-;_-* &quot;-&quot;??\ _€_-;_-@_-">
                  <c:v>29.134394436633087</c:v>
                </c:pt>
                <c:pt idx="69" formatCode="_-* #\ ##0.00\ _€_-;\-* #\ ##0.00\ _€_-;_-* &quot;-&quot;??\ _€_-;_-@_-">
                  <c:v>29.08486596609081</c:v>
                </c:pt>
                <c:pt idx="70" formatCode="_-* #\ ##0.00\ _€_-;\-* #\ ##0.00\ _€_-;_-* &quot;-&quot;??\ _€_-;_-@_-">
                  <c:v>29.035421693948454</c:v>
                </c:pt>
              </c:numCache>
            </c:numRef>
          </c:val>
          <c:smooth val="0"/>
          <c:extLst>
            <c:ext xmlns:c16="http://schemas.microsoft.com/office/drawing/2014/chart" uri="{C3380CC4-5D6E-409C-BE32-E72D297353CC}">
              <c16:uniqueId val="{00000003-0AA3-4A7D-93D1-16F595D0C048}"/>
            </c:ext>
          </c:extLst>
        </c:ser>
        <c:dLbls>
          <c:showLegendKey val="0"/>
          <c:showVal val="0"/>
          <c:showCatName val="0"/>
          <c:showSerName val="0"/>
          <c:showPercent val="0"/>
          <c:showBubbleSize val="0"/>
        </c:dLbls>
        <c:smooth val="0"/>
        <c:axId val="177630592"/>
        <c:axId val="177681152"/>
      </c:lineChart>
      <c:catAx>
        <c:axId val="177630592"/>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77681152"/>
        <c:crosses val="autoZero"/>
        <c:auto val="1"/>
        <c:lblAlgn val="ctr"/>
        <c:lblOffset val="50"/>
        <c:tickLblSkip val="5"/>
        <c:tickMarkSkip val="1"/>
        <c:noMultiLvlLbl val="0"/>
      </c:catAx>
      <c:valAx>
        <c:axId val="177681152"/>
        <c:scaling>
          <c:orientation val="minMax"/>
        </c:scaling>
        <c:delete val="0"/>
        <c:axPos val="l"/>
        <c:majorGridlines/>
        <c:numFmt formatCode="#,##0.0" sourceLinked="0"/>
        <c:majorTickMark val="none"/>
        <c:minorTickMark val="none"/>
        <c:tickLblPos val="nextTo"/>
        <c:spPr>
          <a:ln w="9525">
            <a:noFill/>
          </a:ln>
        </c:spPr>
        <c:crossAx val="177630592"/>
        <c:crosses val="autoZero"/>
        <c:crossBetween val="midCat"/>
      </c:valAx>
    </c:plotArea>
    <c:legend>
      <c:legendPos val="r"/>
      <c:legendEntry>
        <c:idx val="2"/>
        <c:delete val="1"/>
      </c:legendEntry>
      <c:layout>
        <c:manualLayout>
          <c:xMode val="edge"/>
          <c:yMode val="edge"/>
          <c:x val="0.81718457960052893"/>
          <c:y val="0.21445004374453194"/>
          <c:w val="0.16974951002418595"/>
          <c:h val="0.6910999125109361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78059905113486827"/>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2.7'!$D$5:$BT$5</c:f>
              <c:numCache>
                <c:formatCode>0.0%</c:formatCode>
                <c:ptCount val="69"/>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0.13962496034955735</c:v>
                </c:pt>
                <c:pt idx="14">
                  <c:v>0.14118616532658962</c:v>
                </c:pt>
                <c:pt idx="15">
                  <c:v>0.14000661116834842</c:v>
                </c:pt>
                <c:pt idx="16">
                  <c:v>0.14003385971003116</c:v>
                </c:pt>
                <c:pt idx="17">
                  <c:v>0.13799508464824442</c:v>
                </c:pt>
                <c:pt idx="18">
                  <c:v>0.13733582394233498</c:v>
                </c:pt>
                <c:pt idx="19" formatCode="0.00%">
                  <c:v>0.13632796484873877</c:v>
                </c:pt>
                <c:pt idx="20">
                  <c:v>0.14675790794940935</c:v>
                </c:pt>
              </c:numCache>
            </c:numRef>
          </c:val>
          <c:smooth val="0"/>
          <c:extLst>
            <c:ext xmlns:c16="http://schemas.microsoft.com/office/drawing/2014/chart" uri="{C3380CC4-5D6E-409C-BE32-E72D297353CC}">
              <c16:uniqueId val="{00000000-572D-47AD-A1C7-3D59C247AFF3}"/>
            </c:ext>
          </c:extLst>
        </c:ser>
        <c:ser>
          <c:idx val="3"/>
          <c:order val="1"/>
          <c:tx>
            <c:strRef>
              <c:f>'Fig 2.7'!$C$6</c:f>
              <c:strCache>
                <c:ptCount val="1"/>
                <c:pt idx="0">
                  <c:v>1,3% - juin 2021</c:v>
                </c:pt>
              </c:strCache>
            </c:strRef>
          </c:tx>
          <c:spPr>
            <a:ln w="28575">
              <a:solidFill>
                <a:srgbClr val="E46C0A"/>
              </a:solidFill>
            </a:ln>
          </c:spPr>
          <c:marker>
            <c:symbol val="none"/>
          </c:marker>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2.7'!$D$6:$BV$6</c:f>
              <c:numCache>
                <c:formatCode>0.0%</c:formatCode>
                <c:ptCount val="71"/>
                <c:pt idx="20">
                  <c:v>0.14675790794940935</c:v>
                </c:pt>
                <c:pt idx="21">
                  <c:v>0.14160690864890565</c:v>
                </c:pt>
                <c:pt idx="22" formatCode="0.00%">
                  <c:v>0.13743550715860095</c:v>
                </c:pt>
                <c:pt idx="23">
                  <c:v>0.13615188811662957</c:v>
                </c:pt>
                <c:pt idx="24">
                  <c:v>0.13624281877906969</c:v>
                </c:pt>
                <c:pt idx="25">
                  <c:v>0.13655496547409141</c:v>
                </c:pt>
                <c:pt idx="26">
                  <c:v>0.13724827478968604</c:v>
                </c:pt>
                <c:pt idx="27">
                  <c:v>0.13780135285280007</c:v>
                </c:pt>
                <c:pt idx="28">
                  <c:v>0.13792850689515188</c:v>
                </c:pt>
                <c:pt idx="29">
                  <c:v>0.13771275346233489</c:v>
                </c:pt>
                <c:pt idx="30">
                  <c:v>0.13730497719122403</c:v>
                </c:pt>
                <c:pt idx="31">
                  <c:v>0.13677531260742218</c:v>
                </c:pt>
                <c:pt idx="32">
                  <c:v>0.13619893288430168</c:v>
                </c:pt>
                <c:pt idx="33">
                  <c:v>0.13602543999260169</c:v>
                </c:pt>
                <c:pt idx="34">
                  <c:v>0.13572282869907307</c:v>
                </c:pt>
                <c:pt idx="35">
                  <c:v>0.13529104938415784</c:v>
                </c:pt>
                <c:pt idx="36">
                  <c:v>0.13475498307207923</c:v>
                </c:pt>
                <c:pt idx="37">
                  <c:v>0.13420586716405183</c:v>
                </c:pt>
                <c:pt idx="38">
                  <c:v>0.13368139431198911</c:v>
                </c:pt>
                <c:pt idx="39">
                  <c:v>0.13318226090782723</c:v>
                </c:pt>
                <c:pt idx="40">
                  <c:v>0.13272230036531188</c:v>
                </c:pt>
                <c:pt idx="41">
                  <c:v>0.13226959009679665</c:v>
                </c:pt>
                <c:pt idx="42">
                  <c:v>0.13188942056215</c:v>
                </c:pt>
                <c:pt idx="43">
                  <c:v>0.13164825100153696</c:v>
                </c:pt>
                <c:pt idx="44">
                  <c:v>0.1313506670176445</c:v>
                </c:pt>
                <c:pt idx="45">
                  <c:v>0.13096471809940627</c:v>
                </c:pt>
                <c:pt idx="46">
                  <c:v>0.13055798111833716</c:v>
                </c:pt>
                <c:pt idx="47">
                  <c:v>0.13017636322754464</c:v>
                </c:pt>
                <c:pt idx="48">
                  <c:v>0.12985378530022101</c:v>
                </c:pt>
                <c:pt idx="49">
                  <c:v>0.1294221513846365</c:v>
                </c:pt>
                <c:pt idx="50">
                  <c:v>0.12900827147834526</c:v>
                </c:pt>
                <c:pt idx="51">
                  <c:v>0.12858682699613963</c:v>
                </c:pt>
                <c:pt idx="52">
                  <c:v>0.12818956166714052</c:v>
                </c:pt>
                <c:pt idx="53">
                  <c:v>0.1277418716850818</c:v>
                </c:pt>
                <c:pt idx="54">
                  <c:v>0.12728929267977071</c:v>
                </c:pt>
                <c:pt idx="55">
                  <c:v>0.12681899160810622</c:v>
                </c:pt>
                <c:pt idx="56">
                  <c:v>0.12636906793413158</c:v>
                </c:pt>
                <c:pt idx="57">
                  <c:v>0.12599245608784676</c:v>
                </c:pt>
                <c:pt idx="58">
                  <c:v>0.12559315971868779</c:v>
                </c:pt>
                <c:pt idx="59">
                  <c:v>0.12506797541674666</c:v>
                </c:pt>
                <c:pt idx="60">
                  <c:v>0.12456990380126656</c:v>
                </c:pt>
                <c:pt idx="61">
                  <c:v>0.12418643483350722</c:v>
                </c:pt>
                <c:pt idx="62">
                  <c:v>0.12387852573069567</c:v>
                </c:pt>
                <c:pt idx="63">
                  <c:v>0.12358565975565539</c:v>
                </c:pt>
                <c:pt idx="64">
                  <c:v>0.12327455602960642</c:v>
                </c:pt>
                <c:pt idx="65">
                  <c:v>0.12303212257988459</c:v>
                </c:pt>
                <c:pt idx="66">
                  <c:v>0.12293930528810744</c:v>
                </c:pt>
                <c:pt idx="67">
                  <c:v>0.12290656450015391</c:v>
                </c:pt>
                <c:pt idx="68">
                  <c:v>0.12291262827774493</c:v>
                </c:pt>
                <c:pt idx="69">
                  <c:v>0.12301587521158709</c:v>
                </c:pt>
                <c:pt idx="70">
                  <c:v>0.12311734313701857</c:v>
                </c:pt>
              </c:numCache>
            </c:numRef>
          </c:val>
          <c:smooth val="0"/>
          <c:extLst>
            <c:ext xmlns:c16="http://schemas.microsoft.com/office/drawing/2014/chart" uri="{C3380CC4-5D6E-409C-BE32-E72D297353CC}">
              <c16:uniqueId val="{00000001-572D-47AD-A1C7-3D59C247AFF3}"/>
            </c:ext>
          </c:extLst>
        </c:ser>
        <c:ser>
          <c:idx val="0"/>
          <c:order val="2"/>
          <c:tx>
            <c:strRef>
              <c:f>'Fig 2.7'!$C$7</c:f>
              <c:strCache>
                <c:ptCount val="1"/>
                <c:pt idx="0">
                  <c:v>1,3 % - nov 2020</c:v>
                </c:pt>
              </c:strCache>
            </c:strRef>
          </c:tx>
          <c:marker>
            <c:symbol val="none"/>
          </c:marker>
          <c:val>
            <c:numRef>
              <c:f>'Fig 2.7'!$D$7:$BV$7</c:f>
              <c:numCache>
                <c:formatCode>0.0%</c:formatCode>
                <c:ptCount val="71"/>
                <c:pt idx="20">
                  <c:v>0.15212720164206101</c:v>
                </c:pt>
                <c:pt idx="21">
                  <c:v>0.14329565716556256</c:v>
                </c:pt>
                <c:pt idx="22" formatCode="0.00%">
                  <c:v>0.14031344041215432</c:v>
                </c:pt>
                <c:pt idx="23">
                  <c:v>0.13971921121757652</c:v>
                </c:pt>
                <c:pt idx="24">
                  <c:v>0.13967148238473925</c:v>
                </c:pt>
                <c:pt idx="25">
                  <c:v>0.14043430197072113</c:v>
                </c:pt>
                <c:pt idx="26">
                  <c:v>0.1405455710047932</c:v>
                </c:pt>
                <c:pt idx="27">
                  <c:v>0.14046469927750793</c:v>
                </c:pt>
                <c:pt idx="28">
                  <c:v>0.14031336233503697</c:v>
                </c:pt>
                <c:pt idx="29">
                  <c:v>0.14008990929601567</c:v>
                </c:pt>
                <c:pt idx="30">
                  <c:v>0.13969043962730401</c:v>
                </c:pt>
                <c:pt idx="31">
                  <c:v>0.13917865260478943</c:v>
                </c:pt>
                <c:pt idx="32">
                  <c:v>0.1385850690702797</c:v>
                </c:pt>
                <c:pt idx="33">
                  <c:v>0.13847542630193804</c:v>
                </c:pt>
                <c:pt idx="34">
                  <c:v>0.13831487398250886</c:v>
                </c:pt>
                <c:pt idx="35">
                  <c:v>0.13809179468284327</c:v>
                </c:pt>
                <c:pt idx="36">
                  <c:v>0.13775869316175401</c:v>
                </c:pt>
                <c:pt idx="37">
                  <c:v>0.13743383360996542</c:v>
                </c:pt>
                <c:pt idx="38">
                  <c:v>0.13703917898053869</c:v>
                </c:pt>
                <c:pt idx="39">
                  <c:v>0.136509249573492</c:v>
                </c:pt>
                <c:pt idx="40">
                  <c:v>0.13603336097189217</c:v>
                </c:pt>
                <c:pt idx="41">
                  <c:v>0.1355504877409732</c:v>
                </c:pt>
                <c:pt idx="42">
                  <c:v>0.13512523810020635</c:v>
                </c:pt>
                <c:pt idx="43">
                  <c:v>0.13479187479936683</c:v>
                </c:pt>
                <c:pt idx="44">
                  <c:v>0.13444950494789579</c:v>
                </c:pt>
                <c:pt idx="45">
                  <c:v>0.13405978151179343</c:v>
                </c:pt>
                <c:pt idx="46">
                  <c:v>0.13361375919299495</c:v>
                </c:pt>
                <c:pt idx="47">
                  <c:v>0.13316996312845</c:v>
                </c:pt>
                <c:pt idx="48">
                  <c:v>0.13272058759246572</c:v>
                </c:pt>
                <c:pt idx="49">
                  <c:v>0.13228008511355796</c:v>
                </c:pt>
                <c:pt idx="50">
                  <c:v>0.13204420005937387</c:v>
                </c:pt>
                <c:pt idx="51">
                  <c:v>0.1316659669031994</c:v>
                </c:pt>
                <c:pt idx="52">
                  <c:v>0.13117941403758904</c:v>
                </c:pt>
                <c:pt idx="53">
                  <c:v>0.13067520820878853</c:v>
                </c:pt>
                <c:pt idx="54">
                  <c:v>0.13021709031375564</c:v>
                </c:pt>
                <c:pt idx="55">
                  <c:v>0.1297982088255433</c:v>
                </c:pt>
                <c:pt idx="56">
                  <c:v>0.12938974538055381</c:v>
                </c:pt>
                <c:pt idx="57">
                  <c:v>0.12900318009854106</c:v>
                </c:pt>
                <c:pt idx="58">
                  <c:v>0.12860066375131798</c:v>
                </c:pt>
                <c:pt idx="59">
                  <c:v>0.12821840697842626</c:v>
                </c:pt>
                <c:pt idx="60">
                  <c:v>0.12787296903708015</c:v>
                </c:pt>
                <c:pt idx="61">
                  <c:v>0.12758584350423621</c:v>
                </c:pt>
                <c:pt idx="62">
                  <c:v>0.12737360319334934</c:v>
                </c:pt>
                <c:pt idx="63">
                  <c:v>0.12718735819129171</c:v>
                </c:pt>
                <c:pt idx="64">
                  <c:v>0.12703565150833729</c:v>
                </c:pt>
                <c:pt idx="65">
                  <c:v>0.12695228757996763</c:v>
                </c:pt>
                <c:pt idx="66">
                  <c:v>0.1269088305842804</c:v>
                </c:pt>
                <c:pt idx="67">
                  <c:v>0.12689417331100639</c:v>
                </c:pt>
                <c:pt idx="68">
                  <c:v>0.12692915734466875</c:v>
                </c:pt>
                <c:pt idx="69">
                  <c:v>0.12700112527929067</c:v>
                </c:pt>
                <c:pt idx="70">
                  <c:v>0.12712975809300339</c:v>
                </c:pt>
              </c:numCache>
            </c:numRef>
          </c:val>
          <c:smooth val="0"/>
          <c:extLst>
            <c:ext xmlns:c16="http://schemas.microsoft.com/office/drawing/2014/chart" uri="{C3380CC4-5D6E-409C-BE32-E72D297353CC}">
              <c16:uniqueId val="{00000000-97F3-4BD4-8C58-6D450F9819DC}"/>
            </c:ext>
          </c:extLst>
        </c:ser>
        <c:ser>
          <c:idx val="1"/>
          <c:order val="3"/>
          <c:tx>
            <c:strRef>
              <c:f>'Fig 2.7'!$C$8</c:f>
              <c:strCache>
                <c:ptCount val="1"/>
                <c:pt idx="0">
                  <c:v>1,3 % - juin 2019</c:v>
                </c:pt>
              </c:strCache>
            </c:strRef>
          </c:tx>
          <c:marker>
            <c:symbol val="none"/>
          </c:marker>
          <c:val>
            <c:numRef>
              <c:f>'Fig 2.7'!$D$8:$BV$8</c:f>
              <c:numCache>
                <c:formatCode>0.0%</c:formatCode>
                <c:ptCount val="71"/>
                <c:pt idx="20">
                  <c:v>0.1377757971846893</c:v>
                </c:pt>
                <c:pt idx="21">
                  <c:v>0.1377685810233939</c:v>
                </c:pt>
                <c:pt idx="22" formatCode="0.00%">
                  <c:v>0.13788445461310786</c:v>
                </c:pt>
                <c:pt idx="23">
                  <c:v>0.13839844612602961</c:v>
                </c:pt>
                <c:pt idx="24">
                  <c:v>0.13882417252026544</c:v>
                </c:pt>
                <c:pt idx="25">
                  <c:v>0.13915256078079352</c:v>
                </c:pt>
                <c:pt idx="26">
                  <c:v>0.13926062289773844</c:v>
                </c:pt>
                <c:pt idx="27">
                  <c:v>0.13928049658017735</c:v>
                </c:pt>
                <c:pt idx="28">
                  <c:v>0.13932262804613144</c:v>
                </c:pt>
                <c:pt idx="29">
                  <c:v>0.13929088461287054</c:v>
                </c:pt>
                <c:pt idx="30">
                  <c:v>0.13902709385913167</c:v>
                </c:pt>
                <c:pt idx="31">
                  <c:v>0.13872850789241142</c:v>
                </c:pt>
                <c:pt idx="32">
                  <c:v>0.13842436215529319</c:v>
                </c:pt>
                <c:pt idx="33">
                  <c:v>0.13841761955732285</c:v>
                </c:pt>
                <c:pt idx="34">
                  <c:v>0.13834880015094869</c:v>
                </c:pt>
                <c:pt idx="35">
                  <c:v>0.13822074096815098</c:v>
                </c:pt>
                <c:pt idx="36">
                  <c:v>0.13801605787018054</c:v>
                </c:pt>
                <c:pt idx="37">
                  <c:v>0.13782410251129706</c:v>
                </c:pt>
                <c:pt idx="38">
                  <c:v>0.13757377801070189</c:v>
                </c:pt>
                <c:pt idx="39">
                  <c:v>0.13725064146413601</c:v>
                </c:pt>
                <c:pt idx="40">
                  <c:v>0.13697011621548161</c:v>
                </c:pt>
                <c:pt idx="41">
                  <c:v>0.13665064277364053</c:v>
                </c:pt>
                <c:pt idx="42">
                  <c:v>0.13637706788877327</c:v>
                </c:pt>
                <c:pt idx="43">
                  <c:v>0.13619953347911273</c:v>
                </c:pt>
                <c:pt idx="44">
                  <c:v>0.13598686311820185</c:v>
                </c:pt>
                <c:pt idx="45">
                  <c:v>0.13575782154594332</c:v>
                </c:pt>
                <c:pt idx="46">
                  <c:v>0.13548134860879585</c:v>
                </c:pt>
                <c:pt idx="47">
                  <c:v>0.13520717271209534</c:v>
                </c:pt>
                <c:pt idx="48">
                  <c:v>0.13488985455558558</c:v>
                </c:pt>
                <c:pt idx="49">
                  <c:v>0.13458656473931147</c:v>
                </c:pt>
                <c:pt idx="50">
                  <c:v>0.134286484217366</c:v>
                </c:pt>
                <c:pt idx="51">
                  <c:v>0.13402568448525901</c:v>
                </c:pt>
                <c:pt idx="52">
                  <c:v>0.13375885950788211</c:v>
                </c:pt>
                <c:pt idx="53">
                  <c:v>0.13346886694518029</c:v>
                </c:pt>
                <c:pt idx="54">
                  <c:v>0.13325271693804297</c:v>
                </c:pt>
                <c:pt idx="55">
                  <c:v>0.13299557292426148</c:v>
                </c:pt>
                <c:pt idx="56">
                  <c:v>0.13263423909760644</c:v>
                </c:pt>
                <c:pt idx="57">
                  <c:v>0.13228105880264274</c:v>
                </c:pt>
                <c:pt idx="58">
                  <c:v>0.13188883271109131</c:v>
                </c:pt>
                <c:pt idx="59">
                  <c:v>0.13149724310868513</c:v>
                </c:pt>
                <c:pt idx="60">
                  <c:v>0.13112445086790925</c:v>
                </c:pt>
                <c:pt idx="61">
                  <c:v>0.13080687130916988</c:v>
                </c:pt>
                <c:pt idx="62">
                  <c:v>0.13054965088687612</c:v>
                </c:pt>
                <c:pt idx="63">
                  <c:v>0.13031629666243807</c:v>
                </c:pt>
                <c:pt idx="64">
                  <c:v>0.13012040652600221</c:v>
                </c:pt>
                <c:pt idx="65">
                  <c:v>0.12999258272349323</c:v>
                </c:pt>
                <c:pt idx="66">
                  <c:v>0.12991212336499311</c:v>
                </c:pt>
                <c:pt idx="67">
                  <c:v>0.12986222226916255</c:v>
                </c:pt>
                <c:pt idx="68">
                  <c:v>0.12982232426976115</c:v>
                </c:pt>
                <c:pt idx="69">
                  <c:v>0.12984425250772177</c:v>
                </c:pt>
                <c:pt idx="70">
                  <c:v>0.12992600541469557</c:v>
                </c:pt>
              </c:numCache>
            </c:numRef>
          </c:val>
          <c:smooth val="0"/>
          <c:extLst>
            <c:ext xmlns:c16="http://schemas.microsoft.com/office/drawing/2014/chart" uri="{C3380CC4-5D6E-409C-BE32-E72D297353CC}">
              <c16:uniqueId val="{00000001-97F3-4BD4-8C58-6D450F9819DC}"/>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0"/>
        <c:noMultiLvlLbl val="0"/>
      </c:catAx>
      <c:valAx>
        <c:axId val="106748928"/>
        <c:scaling>
          <c:orientation val="minMax"/>
          <c:max val="0.16000000000000003"/>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4048273683471588"/>
          <c:h val="6.5340247103258434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36195286195282E-2"/>
          <c:y val="3.0511275162789408E-2"/>
          <c:w val="0.89494528619528624"/>
          <c:h val="0.78140972209599535"/>
        </c:manualLayout>
      </c:layout>
      <c:barChart>
        <c:barDir val="col"/>
        <c:grouping val="percentStacked"/>
        <c:varyColors val="0"/>
        <c:ser>
          <c:idx val="0"/>
          <c:order val="0"/>
          <c:tx>
            <c:v>Cotisations sociales</c:v>
          </c:tx>
          <c:spPr>
            <a:solidFill>
              <a:schemeClr val="accent5">
                <a:lumMod val="50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0.81456541605274924</c:v>
              </c:pt>
              <c:pt idx="1">
                <c:v>0.79784163165432298</c:v>
              </c:pt>
              <c:pt idx="2">
                <c:v>0.7990180220816735</c:v>
              </c:pt>
              <c:pt idx="3">
                <c:v>0.78886078889984346</c:v>
              </c:pt>
              <c:pt idx="4">
                <c:v>0.77242114842211818</c:v>
              </c:pt>
              <c:pt idx="5">
                <c:v>0.76637808120944484</c:v>
              </c:pt>
              <c:pt idx="6">
                <c:v>0.76859133401526591</c:v>
              </c:pt>
              <c:pt idx="7">
                <c:v>0.76151356591488251</c:v>
              </c:pt>
              <c:pt idx="8">
                <c:v>0.75337952397641494</c:v>
              </c:pt>
              <c:pt idx="9">
                <c:v>0.77221565960472938</c:v>
              </c:pt>
              <c:pt idx="10">
                <c:v>0.77888448457435022</c:v>
              </c:pt>
              <c:pt idx="11">
                <c:v>0.78012751819473747</c:v>
              </c:pt>
              <c:pt idx="12">
                <c:v>0.78022914877657956</c:v>
              </c:pt>
              <c:pt idx="13">
                <c:v>0.79048032830252468</c:v>
              </c:pt>
              <c:pt idx="14">
                <c:v>0.79468223522142267</c:v>
              </c:pt>
              <c:pt idx="15">
                <c:v>0.78314959325799882</c:v>
              </c:pt>
              <c:pt idx="16">
                <c:v>0.74983046559003441</c:v>
              </c:pt>
            </c:numLit>
          </c:val>
          <c:extLst>
            <c:ext xmlns:c16="http://schemas.microsoft.com/office/drawing/2014/chart" uri="{C3380CC4-5D6E-409C-BE32-E72D297353CC}">
              <c16:uniqueId val="{00000000-325B-4052-882C-6FC578830EB8}"/>
            </c:ext>
          </c:extLst>
        </c:ser>
        <c:ser>
          <c:idx val="1"/>
          <c:order val="1"/>
          <c:tx>
            <c:v>ITAF </c:v>
          </c:tx>
          <c:spPr>
            <a:pattFill prst="pct90">
              <a:fgClr>
                <a:schemeClr val="accent6">
                  <a:lumMod val="75000"/>
                </a:schemeClr>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7.1794214129739256E-2</c:v>
              </c:pt>
              <c:pt idx="1">
                <c:v>7.689893264149153E-2</c:v>
              </c:pt>
              <c:pt idx="2">
                <c:v>9.8875004789603718E-2</c:v>
              </c:pt>
              <c:pt idx="3">
                <c:v>0.10156715632246237</c:v>
              </c:pt>
              <c:pt idx="4">
                <c:v>0.10706787193289879</c:v>
              </c:pt>
              <c:pt idx="5">
                <c:v>9.9397543307849043E-2</c:v>
              </c:pt>
              <c:pt idx="6">
                <c:v>9.5385358873698686E-2</c:v>
              </c:pt>
              <c:pt idx="7">
                <c:v>0.11102877610061984</c:v>
              </c:pt>
              <c:pt idx="8">
                <c:v>0.11147994083608898</c:v>
              </c:pt>
              <c:pt idx="9">
                <c:v>0.11916060228063087</c:v>
              </c:pt>
              <c:pt idx="10">
                <c:v>0.11997397334294554</c:v>
              </c:pt>
              <c:pt idx="11">
                <c:v>0.117954317557029</c:v>
              </c:pt>
              <c:pt idx="12">
                <c:v>0.11789057124162686</c:v>
              </c:pt>
              <c:pt idx="13">
                <c:v>0.11280242942502064</c:v>
              </c:pt>
              <c:pt idx="14">
                <c:v>0.11330817147665385</c:v>
              </c:pt>
              <c:pt idx="15">
                <c:v>0.11355714119655827</c:v>
              </c:pt>
              <c:pt idx="16">
                <c:v>0.11724335596844235</c:v>
              </c:pt>
            </c:numLit>
          </c:val>
          <c:extLst>
            <c:ext xmlns:c16="http://schemas.microsoft.com/office/drawing/2014/chart" uri="{C3380CC4-5D6E-409C-BE32-E72D297353CC}">
              <c16:uniqueId val="{00000001-325B-4052-882C-6FC578830EB8}"/>
            </c:ext>
          </c:extLst>
        </c:ser>
        <c:ser>
          <c:idx val="2"/>
          <c:order val="2"/>
          <c:tx>
            <c:v>Subventions d'équilibre (État)</c:v>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2.0914897661559871E-2</c:v>
              </c:pt>
              <c:pt idx="1">
                <c:v>1.8628193898944191E-2</c:v>
              </c:pt>
              <c:pt idx="2">
                <c:v>2.2741825630257881E-2</c:v>
              </c:pt>
              <c:pt idx="3">
                <c:v>2.308513591519774E-2</c:v>
              </c:pt>
              <c:pt idx="4">
                <c:v>2.331475845922347E-2</c:v>
              </c:pt>
              <c:pt idx="5">
                <c:v>2.2392709633035354E-2</c:v>
              </c:pt>
              <c:pt idx="6">
                <c:v>2.3991686431505524E-2</c:v>
              </c:pt>
              <c:pt idx="7">
                <c:v>2.4818276764895435E-2</c:v>
              </c:pt>
              <c:pt idx="8">
                <c:v>2.5481515669402141E-2</c:v>
              </c:pt>
              <c:pt idx="9">
                <c:v>2.5114510719982226E-2</c:v>
              </c:pt>
              <c:pt idx="10">
                <c:v>2.4322846941448893E-2</c:v>
              </c:pt>
              <c:pt idx="11">
                <c:v>2.4159233444477995E-2</c:v>
              </c:pt>
              <c:pt idx="12">
                <c:v>2.8324406915983209E-2</c:v>
              </c:pt>
              <c:pt idx="13">
                <c:v>2.2586206894498449E-2</c:v>
              </c:pt>
              <c:pt idx="14">
                <c:v>2.255811103057144E-2</c:v>
              </c:pt>
              <c:pt idx="15">
                <c:v>2.1460140088606396E-2</c:v>
              </c:pt>
              <c:pt idx="16">
                <c:v>2.1881417200744019E-2</c:v>
              </c:pt>
            </c:numLit>
          </c:val>
          <c:extLst>
            <c:ext xmlns:c16="http://schemas.microsoft.com/office/drawing/2014/chart" uri="{C3380CC4-5D6E-409C-BE32-E72D297353CC}">
              <c16:uniqueId val="{00000002-325B-4052-882C-6FC578830EB8}"/>
            </c:ext>
          </c:extLst>
        </c:ser>
        <c:ser>
          <c:idx val="3"/>
          <c:order val="3"/>
          <c:tx>
            <c:v>Transferts depuis organismes extérieurs</c:v>
          </c:tx>
          <c:spPr>
            <a:pattFill prst="pct25">
              <a:fgClr>
                <a:schemeClr val="bg1"/>
              </a:fgClr>
              <a:bgClr>
                <a:srgbClr val="008080"/>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7.633939184968315E-2</c:v>
              </c:pt>
              <c:pt idx="1">
                <c:v>7.5204390380826991E-2</c:v>
              </c:pt>
              <c:pt idx="2">
                <c:v>5.0948468043325125E-2</c:v>
              </c:pt>
              <c:pt idx="3">
                <c:v>4.7706868393121035E-2</c:v>
              </c:pt>
              <c:pt idx="4">
                <c:v>5.3093707676429791E-2</c:v>
              </c:pt>
              <c:pt idx="5">
                <c:v>5.226026413633228E-2</c:v>
              </c:pt>
              <c:pt idx="6">
                <c:v>4.8946197545539638E-2</c:v>
              </c:pt>
              <c:pt idx="7">
                <c:v>4.707008387689126E-2</c:v>
              </c:pt>
              <c:pt idx="8">
                <c:v>4.723092909011329E-2</c:v>
              </c:pt>
              <c:pt idx="9">
                <c:v>4.7787624061583593E-2</c:v>
              </c:pt>
              <c:pt idx="10">
                <c:v>4.7235231482273772E-2</c:v>
              </c:pt>
              <c:pt idx="11">
                <c:v>4.8034508716912748E-2</c:v>
              </c:pt>
              <c:pt idx="12">
                <c:v>4.4873020222168186E-2</c:v>
              </c:pt>
              <c:pt idx="13">
                <c:v>4.7198106422751726E-2</c:v>
              </c:pt>
              <c:pt idx="14">
                <c:v>4.8128583653835724E-2</c:v>
              </c:pt>
              <c:pt idx="15">
                <c:v>6.4531601489108803E-2</c:v>
              </c:pt>
              <c:pt idx="16">
                <c:v>6.5244770126260038E-2</c:v>
              </c:pt>
            </c:numLit>
          </c:val>
          <c:extLst>
            <c:ext xmlns:c16="http://schemas.microsoft.com/office/drawing/2014/chart" uri="{C3380CC4-5D6E-409C-BE32-E72D297353CC}">
              <c16:uniqueId val="{00000003-325B-4052-882C-6FC578830EB8}"/>
            </c:ext>
          </c:extLst>
        </c:ser>
        <c:ser>
          <c:idx val="4"/>
          <c:order val="4"/>
          <c:tx>
            <c:v>Autres produits</c:v>
          </c:tx>
          <c:spPr>
            <a:solidFill>
              <a:schemeClr val="accent4">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4-325B-4052-882C-6FC578830EB8}"/>
                </c:ext>
              </c:extLst>
            </c:dLbl>
            <c:dLbl>
              <c:idx val="7"/>
              <c:delete val="1"/>
              <c:extLst>
                <c:ext xmlns:c15="http://schemas.microsoft.com/office/drawing/2012/chart" uri="{CE6537A1-D6FC-4f65-9D91-7224C49458BB}"/>
                <c:ext xmlns:c16="http://schemas.microsoft.com/office/drawing/2014/chart" uri="{C3380CC4-5D6E-409C-BE32-E72D297353CC}">
                  <c16:uniqueId val="{00000005-325B-4052-882C-6FC578830EB8}"/>
                </c:ext>
              </c:extLst>
            </c:dLbl>
            <c:dLbl>
              <c:idx val="10"/>
              <c:delete val="1"/>
              <c:extLst>
                <c:ext xmlns:c15="http://schemas.microsoft.com/office/drawing/2012/chart" uri="{CE6537A1-D6FC-4f65-9D91-7224C49458BB}"/>
                <c:ext xmlns:c16="http://schemas.microsoft.com/office/drawing/2014/chart" uri="{C3380CC4-5D6E-409C-BE32-E72D297353CC}">
                  <c16:uniqueId val="{00000006-325B-4052-882C-6FC578830EB8}"/>
                </c:ext>
              </c:extLst>
            </c:dLbl>
            <c:dLbl>
              <c:idx val="11"/>
              <c:delete val="1"/>
              <c:extLst>
                <c:ext xmlns:c15="http://schemas.microsoft.com/office/drawing/2012/chart" uri="{CE6537A1-D6FC-4f65-9D91-7224C49458BB}"/>
                <c:ext xmlns:c16="http://schemas.microsoft.com/office/drawing/2014/chart" uri="{C3380CC4-5D6E-409C-BE32-E72D297353CC}">
                  <c16:uniqueId val="{00000007-325B-4052-882C-6FC578830EB8}"/>
                </c:ext>
              </c:extLst>
            </c:dLbl>
            <c:dLbl>
              <c:idx val="12"/>
              <c:delete val="1"/>
              <c:extLst>
                <c:ext xmlns:c15="http://schemas.microsoft.com/office/drawing/2012/chart" uri="{CE6537A1-D6FC-4f65-9D91-7224C49458BB}"/>
                <c:ext xmlns:c16="http://schemas.microsoft.com/office/drawing/2014/chart" uri="{C3380CC4-5D6E-409C-BE32-E72D297353CC}">
                  <c16:uniqueId val="{00000008-325B-4052-882C-6FC578830EB8}"/>
                </c:ext>
              </c:extLst>
            </c:dLbl>
            <c:dLbl>
              <c:idx val="14"/>
              <c:delete val="1"/>
              <c:extLst>
                <c:ext xmlns:c15="http://schemas.microsoft.com/office/drawing/2012/chart" uri="{CE6537A1-D6FC-4f65-9D91-7224C49458BB}"/>
                <c:ext xmlns:c16="http://schemas.microsoft.com/office/drawing/2014/chart" uri="{C3380CC4-5D6E-409C-BE32-E72D297353CC}">
                  <c16:uniqueId val="{00000009-325B-4052-882C-6FC578830EB8}"/>
                </c:ext>
              </c:extLst>
            </c:dLbl>
            <c:dLbl>
              <c:idx val="15"/>
              <c:delete val="1"/>
              <c:extLst>
                <c:ext xmlns:c15="http://schemas.microsoft.com/office/drawing/2012/chart" uri="{CE6537A1-D6FC-4f65-9D91-7224C49458BB}"/>
                <c:ext xmlns:c16="http://schemas.microsoft.com/office/drawing/2014/chart" uri="{C3380CC4-5D6E-409C-BE32-E72D297353CC}">
                  <c16:uniqueId val="{0000000A-325B-4052-882C-6FC578830EB8}"/>
                </c:ext>
              </c:extLst>
            </c:dLbl>
            <c:dLbl>
              <c:idx val="16"/>
              <c:delete val="1"/>
              <c:extLst>
                <c:ext xmlns:c15="http://schemas.microsoft.com/office/drawing/2012/chart" uri="{CE6537A1-D6FC-4f65-9D91-7224C49458BB}"/>
                <c:ext xmlns:c16="http://schemas.microsoft.com/office/drawing/2014/chart" uri="{C3380CC4-5D6E-409C-BE32-E72D297353CC}">
                  <c16:uniqueId val="{0000000B-325B-4052-882C-6FC578830EB8}"/>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1.2824790993036742E-2</c:v>
              </c:pt>
              <c:pt idx="1">
                <c:v>1.1974364404821873E-2</c:v>
              </c:pt>
              <c:pt idx="2">
                <c:v>1.2858244554229499E-2</c:v>
              </c:pt>
              <c:pt idx="3">
                <c:v>1.9368809335699875E-2</c:v>
              </c:pt>
              <c:pt idx="4">
                <c:v>7.6054648828909411E-3</c:v>
              </c:pt>
              <c:pt idx="5">
                <c:v>1.1182394566802065E-2</c:v>
              </c:pt>
              <c:pt idx="6">
                <c:v>4.104003222956472E-3</c:v>
              </c:pt>
              <c:pt idx="7">
                <c:v>6.7164195090341152E-4</c:v>
              </c:pt>
              <c:pt idx="8">
                <c:v>1.0049191810847232E-2</c:v>
              </c:pt>
              <c:pt idx="9">
                <c:v>7.8378247358337899E-3</c:v>
              </c:pt>
              <c:pt idx="10">
                <c:v>2.8951370433764694E-3</c:v>
              </c:pt>
              <c:pt idx="11">
                <c:v>2.890290624519805E-3</c:v>
              </c:pt>
              <c:pt idx="12">
                <c:v>6.6508484735808473E-3</c:v>
              </c:pt>
              <c:pt idx="13">
                <c:v>1.0312284199241985E-2</c:v>
              </c:pt>
              <c:pt idx="14">
                <c:v>8.9581502777822935E-3</c:v>
              </c:pt>
              <c:pt idx="15">
                <c:v>7.6107415222290507E-3</c:v>
              </c:pt>
              <c:pt idx="16">
                <c:v>4.7621287742942121E-3</c:v>
              </c:pt>
            </c:numLit>
          </c:val>
          <c:extLst>
            <c:ext xmlns:c16="http://schemas.microsoft.com/office/drawing/2014/chart" uri="{C3380CC4-5D6E-409C-BE32-E72D297353CC}">
              <c16:uniqueId val="{0000000C-325B-4052-882C-6FC578830EB8}"/>
            </c:ext>
          </c:extLst>
        </c:ser>
        <c:ser>
          <c:idx val="5"/>
          <c:order val="5"/>
          <c:tx>
            <c:v>Besoin de financement</c:v>
          </c:tx>
          <c:spPr>
            <a:solidFill>
              <a:srgbClr val="FF33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325B-4052-882C-6FC578830EB8}"/>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c:formatCode>
              <c:ptCount val="17"/>
              <c:pt idx="0">
                <c:v>3.5612893132317717E-3</c:v>
              </c:pt>
              <c:pt idx="1">
                <c:v>1.9452487019592419E-2</c:v>
              </c:pt>
              <c:pt idx="2">
                <c:v>1.5558434900910257E-2</c:v>
              </c:pt>
              <c:pt idx="3">
                <c:v>1.9411241133675431E-2</c:v>
              </c:pt>
              <c:pt idx="4">
                <c:v>3.6497048626438787E-2</c:v>
              </c:pt>
              <c:pt idx="5">
                <c:v>4.8389007146536253E-2</c:v>
              </c:pt>
              <c:pt idx="6">
                <c:v>5.8981419911033749E-2</c:v>
              </c:pt>
              <c:pt idx="7">
                <c:v>5.4897655391807305E-2</c:v>
              </c:pt>
              <c:pt idx="8">
                <c:v>5.2378898617133351E-2</c:v>
              </c:pt>
              <c:pt idx="9">
                <c:v>2.7883778597240144E-2</c:v>
              </c:pt>
              <c:pt idx="10">
                <c:v>2.6688326615604954E-2</c:v>
              </c:pt>
              <c:pt idx="11">
                <c:v>2.6834131462322962E-2</c:v>
              </c:pt>
              <c:pt idx="12">
                <c:v>2.2032004370061122E-2</c:v>
              </c:pt>
              <c:pt idx="13">
                <c:v>1.6620644755962598E-2</c:v>
              </c:pt>
              <c:pt idx="14">
                <c:v>1.2364748339733873E-2</c:v>
              </c:pt>
              <c:pt idx="15">
                <c:v>9.6907824454985775E-3</c:v>
              </c:pt>
              <c:pt idx="16">
                <c:v>4.1037862340225086E-2</c:v>
              </c:pt>
            </c:numLit>
          </c:val>
          <c:extLst>
            <c:ext xmlns:c16="http://schemas.microsoft.com/office/drawing/2014/chart" uri="{C3380CC4-5D6E-409C-BE32-E72D297353CC}">
              <c16:uniqueId val="{0000000E-325B-4052-882C-6FC578830EB8}"/>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4.4479797979798032E-3"/>
          <c:y val="0.86977388219958507"/>
          <c:w val="0.98682794612794611"/>
          <c:h val="0.1137372795753929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Revenus d'activité</c:v>
          </c:tx>
          <c:spPr>
            <a:solidFill>
              <a:schemeClr val="tx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0.0%</c:formatCode>
              <c:ptCount val="17"/>
              <c:pt idx="0">
                <c:v>0.9248355140807839</c:v>
              </c:pt>
              <c:pt idx="1">
                <c:v>0.92389680235446903</c:v>
              </c:pt>
              <c:pt idx="2">
                <c:v>0.9236568679356616</c:v>
              </c:pt>
              <c:pt idx="3">
                <c:v>0.9204409162108107</c:v>
              </c:pt>
              <c:pt idx="4">
                <c:v>0.91286025806023274</c:v>
              </c:pt>
              <c:pt idx="5">
                <c:v>0.91101982061591835</c:v>
              </c:pt>
              <c:pt idx="6">
                <c:v>0.91472580992287533</c:v>
              </c:pt>
              <c:pt idx="7">
                <c:v>0.91923573062874908</c:v>
              </c:pt>
              <c:pt idx="8">
                <c:v>0.92086051081755838</c:v>
              </c:pt>
              <c:pt idx="9">
                <c:v>0.92245530010047494</c:v>
              </c:pt>
              <c:pt idx="10">
                <c:v>0.92847109284895113</c:v>
              </c:pt>
              <c:pt idx="11">
                <c:v>0.93292184164530689</c:v>
              </c:pt>
              <c:pt idx="12">
                <c:v>0.89944364805626265</c:v>
              </c:pt>
              <c:pt idx="13">
                <c:v>0.89759463558783059</c:v>
              </c:pt>
              <c:pt idx="14">
                <c:v>0.89607092163200486</c:v>
              </c:pt>
              <c:pt idx="15">
                <c:v>0.90015346365801863</c:v>
              </c:pt>
              <c:pt idx="16">
                <c:v>0.89448430190032013</c:v>
              </c:pt>
            </c:numLit>
          </c:val>
          <c:extLst>
            <c:ext xmlns:c16="http://schemas.microsoft.com/office/drawing/2014/chart" uri="{C3380CC4-5D6E-409C-BE32-E72D297353CC}">
              <c16:uniqueId val="{00000000-2E72-4B17-A28A-FD0BB30D4D87}"/>
            </c:ext>
          </c:extLst>
        </c:ser>
        <c:ser>
          <c:idx val="1"/>
          <c:order val="1"/>
          <c:tx>
            <c:v>Consommation</c:v>
          </c:tx>
          <c:spPr>
            <a:solidFill>
              <a:schemeClr val="accent6">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0.0%</c:formatCode>
              <c:ptCount val="17"/>
              <c:pt idx="0">
                <c:v>3.3258485925681716E-2</c:v>
              </c:pt>
              <c:pt idx="1">
                <c:v>4.1565532421372953E-2</c:v>
              </c:pt>
              <c:pt idx="2">
                <c:v>4.5600837873753568E-2</c:v>
              </c:pt>
              <c:pt idx="3">
                <c:v>4.6724372283637461E-2</c:v>
              </c:pt>
              <c:pt idx="4">
                <c:v>5.3943351420059626E-2</c:v>
              </c:pt>
              <c:pt idx="5">
                <c:v>5.4619135696494951E-2</c:v>
              </c:pt>
              <c:pt idx="6">
                <c:v>5.4555580906773225E-2</c:v>
              </c:pt>
              <c:pt idx="7">
                <c:v>4.437873966676123E-2</c:v>
              </c:pt>
              <c:pt idx="8">
                <c:v>4.0496260744278159E-2</c:v>
              </c:pt>
              <c:pt idx="9">
                <c:v>3.4362205421623084E-2</c:v>
              </c:pt>
              <c:pt idx="10">
                <c:v>3.4623330305308862E-2</c:v>
              </c:pt>
              <c:pt idx="11">
                <c:v>3.4904055405086495E-2</c:v>
              </c:pt>
              <c:pt idx="12">
                <c:v>3.4283027442135905E-2</c:v>
              </c:pt>
              <c:pt idx="13">
                <c:v>2.9828189543271686E-2</c:v>
              </c:pt>
              <c:pt idx="14">
                <c:v>3.0350656327884157E-2</c:v>
              </c:pt>
              <c:pt idx="15">
                <c:v>2.3439344123577659E-2</c:v>
              </c:pt>
              <c:pt idx="16">
                <c:v>2.509045499092916E-2</c:v>
              </c:pt>
            </c:numLit>
          </c:val>
          <c:extLst>
            <c:ext xmlns:c16="http://schemas.microsoft.com/office/drawing/2014/chart" uri="{C3380CC4-5D6E-409C-BE32-E72D297353CC}">
              <c16:uniqueId val="{00000001-2E72-4B17-A28A-FD0BB30D4D87}"/>
            </c:ext>
          </c:extLst>
        </c:ser>
        <c:ser>
          <c:idx val="2"/>
          <c:order val="2"/>
          <c:tx>
            <c:v>Revenus du capital</c:v>
          </c:tx>
          <c:spPr>
            <a:solidFill>
              <a:schemeClr val="accent4">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0.0%</c:formatCode>
              <c:ptCount val="17"/>
              <c:pt idx="0">
                <c:v>3.078915143043106E-2</c:v>
              </c:pt>
              <c:pt idx="1">
                <c:v>2.2944785497349299E-2</c:v>
              </c:pt>
              <c:pt idx="2">
                <c:v>1.9611774568727064E-2</c:v>
              </c:pt>
              <c:pt idx="3">
                <c:v>2.1436419230383804E-2</c:v>
              </c:pt>
              <c:pt idx="4">
                <c:v>2.0441982915441092E-2</c:v>
              </c:pt>
              <c:pt idx="5">
                <c:v>2.0462389589160669E-2</c:v>
              </c:pt>
              <c:pt idx="6">
                <c:v>1.7963211086895945E-2</c:v>
              </c:pt>
              <c:pt idx="7">
                <c:v>2.4469936323434138E-2</c:v>
              </c:pt>
              <c:pt idx="8">
                <c:v>2.5862535544444645E-2</c:v>
              </c:pt>
              <c:pt idx="9">
                <c:v>3.0187297233438666E-2</c:v>
              </c:pt>
              <c:pt idx="10">
                <c:v>2.4046668234464989E-2</c:v>
              </c:pt>
              <c:pt idx="11">
                <c:v>1.93231039349912E-2</c:v>
              </c:pt>
              <c:pt idx="12">
                <c:v>5.9656667864644103E-2</c:v>
              </c:pt>
              <c:pt idx="13">
                <c:v>6.6627825457818701E-2</c:v>
              </c:pt>
              <c:pt idx="14">
                <c:v>6.7777407512903537E-2</c:v>
              </c:pt>
              <c:pt idx="15">
                <c:v>6.7485563484624783E-2</c:v>
              </c:pt>
              <c:pt idx="16">
                <c:v>7.109899902658226E-2</c:v>
              </c:pt>
            </c:numLit>
          </c:val>
          <c:extLst>
            <c:ext xmlns:c16="http://schemas.microsoft.com/office/drawing/2014/chart" uri="{C3380CC4-5D6E-409C-BE32-E72D297353CC}">
              <c16:uniqueId val="{00000002-2E72-4B17-A28A-FD0BB30D4D87}"/>
            </c:ext>
          </c:extLst>
        </c:ser>
        <c:ser>
          <c:idx val="3"/>
          <c:order val="3"/>
          <c:tx>
            <c:v>Retraites</c:v>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0.0%</c:formatCode>
              <c:ptCount val="17"/>
              <c:pt idx="0">
                <c:v>1.1116848563103361E-2</c:v>
              </c:pt>
              <c:pt idx="1">
                <c:v>1.1592879726808614E-2</c:v>
              </c:pt>
              <c:pt idx="2">
                <c:v>1.1130519621857798E-2</c:v>
              </c:pt>
              <c:pt idx="3">
                <c:v>1.1398292275168092E-2</c:v>
              </c:pt>
              <c:pt idx="4">
                <c:v>1.2754407604266606E-2</c:v>
              </c:pt>
              <c:pt idx="5">
                <c:v>1.3898654098425937E-2</c:v>
              </c:pt>
              <c:pt idx="6">
                <c:v>1.2755398083455499E-2</c:v>
              </c:pt>
              <c:pt idx="7">
                <c:v>1.1915593381055608E-2</c:v>
              </c:pt>
              <c:pt idx="8">
                <c:v>1.2780692893718899E-2</c:v>
              </c:pt>
              <c:pt idx="9">
                <c:v>1.2995197244463252E-2</c:v>
              </c:pt>
              <c:pt idx="10">
                <c:v>1.2858908611275201E-2</c:v>
              </c:pt>
              <c:pt idx="11">
                <c:v>1.2850999014615408E-2</c:v>
              </c:pt>
              <c:pt idx="12">
                <c:v>6.6166566369573743E-3</c:v>
              </c:pt>
              <c:pt idx="13">
                <c:v>5.9493494110789526E-3</c:v>
              </c:pt>
              <c:pt idx="14">
                <c:v>5.8010145272073899E-3</c:v>
              </c:pt>
              <c:pt idx="15">
                <c:v>8.9216287337789031E-3</c:v>
              </c:pt>
              <c:pt idx="16">
                <c:v>9.3262440821686061E-3</c:v>
              </c:pt>
            </c:numLit>
          </c:val>
          <c:extLst>
            <c:ext xmlns:c16="http://schemas.microsoft.com/office/drawing/2014/chart" uri="{C3380CC4-5D6E-409C-BE32-E72D297353CC}">
              <c16:uniqueId val="{00000003-2E72-4B17-A28A-FD0BB30D4D87}"/>
            </c:ext>
          </c:extLst>
        </c:ser>
        <c:dLbls>
          <c:dLblPos val="inEnd"/>
          <c:showLegendKey val="0"/>
          <c:showVal val="1"/>
          <c:showCatName val="0"/>
          <c:showSerName val="0"/>
          <c:showPercent val="0"/>
          <c:showBubbleSize val="0"/>
        </c:dLbls>
        <c:gapWidth val="150"/>
        <c:overlap val="100"/>
        <c:axId val="1500919296"/>
        <c:axId val="1500924288"/>
      </c:barChart>
      <c:catAx>
        <c:axId val="1500919296"/>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0924288"/>
        <c:crosses val="autoZero"/>
        <c:auto val="1"/>
        <c:lblAlgn val="ctr"/>
        <c:lblOffset val="100"/>
        <c:tickLblSkip val="1"/>
        <c:noMultiLvlLbl val="0"/>
      </c:catAx>
      <c:valAx>
        <c:axId val="1500924288"/>
        <c:scaling>
          <c:orientation val="minMax"/>
          <c:max val="1"/>
          <c:min val="0.860000000000000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09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5984126984128"/>
          <c:y val="3.2431473712166377E-2"/>
          <c:w val="0.73509095238095234"/>
          <c:h val="0.75212371597364991"/>
        </c:manualLayout>
      </c:layout>
      <c:barChart>
        <c:barDir val="bar"/>
        <c:grouping val="percentStacked"/>
        <c:varyColors val="0"/>
        <c:ser>
          <c:idx val="0"/>
          <c:order val="0"/>
          <c:tx>
            <c:v>Cotisations sociales</c:v>
          </c:tx>
          <c:spPr>
            <a:solidFill>
              <a:schemeClr val="accent5">
                <a:lumMod val="50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0-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0.55504054007248438</c:v>
              </c:pt>
              <c:pt idx="1">
                <c:v>0.49216801443678254</c:v>
              </c:pt>
              <c:pt idx="2">
                <c:v>0.88315085235356994</c:v>
              </c:pt>
              <c:pt idx="3">
                <c:v>0.85654327877452296</c:v>
              </c:pt>
              <c:pt idx="4">
                <c:v>0.78097855671451177</c:v>
              </c:pt>
              <c:pt idx="5">
                <c:v>0.16368824054954603</c:v>
              </c:pt>
              <c:pt idx="6">
                <c:v>0.92981024168755966</c:v>
              </c:pt>
              <c:pt idx="7">
                <c:v>5.6024535888326097E-3</c:v>
              </c:pt>
              <c:pt idx="8">
                <c:v>0.42627287074595011</c:v>
              </c:pt>
              <c:pt idx="9">
                <c:v>0.38780111167871351</c:v>
              </c:pt>
              <c:pt idx="10">
                <c:v>0.34636296502697494</c:v>
              </c:pt>
              <c:pt idx="11">
                <c:v>0.9231521154114386</c:v>
              </c:pt>
              <c:pt idx="12">
                <c:v>0.98691437100113988</c:v>
              </c:pt>
              <c:pt idx="13">
                <c:v>0.43996647464835187</c:v>
              </c:pt>
              <c:pt idx="14">
                <c:v>0.58078743984950243</c:v>
              </c:pt>
            </c:numLit>
          </c:val>
          <c:extLst>
            <c:ext xmlns:c16="http://schemas.microsoft.com/office/drawing/2014/chart" uri="{C3380CC4-5D6E-409C-BE32-E72D297353CC}">
              <c16:uniqueId val="{00000001-2EFD-4675-9D58-8ADEF6503065}"/>
            </c:ext>
          </c:extLst>
        </c:ser>
        <c:ser>
          <c:idx val="1"/>
          <c:order val="1"/>
          <c:tx>
            <c:v>ITAF et prises en charge Etat</c:v>
          </c:tx>
          <c:spPr>
            <a:pattFill prst="pct80">
              <a:fgClr>
                <a:schemeClr val="accent6">
                  <a:lumMod val="75000"/>
                </a:schemeClr>
              </a:fgClr>
              <a:bgClr>
                <a:schemeClr val="bg1"/>
              </a:bgClr>
            </a:patt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2EFD-4675-9D58-8ADEF6503065}"/>
                </c:ext>
              </c:extLst>
            </c:dLbl>
            <c:dLbl>
              <c:idx val="2"/>
              <c:delete val="1"/>
              <c:extLst>
                <c:ext xmlns:c15="http://schemas.microsoft.com/office/drawing/2012/chart" uri="{CE6537A1-D6FC-4f65-9D91-7224C49458BB}"/>
                <c:ext xmlns:c16="http://schemas.microsoft.com/office/drawing/2014/chart" uri="{C3380CC4-5D6E-409C-BE32-E72D297353CC}">
                  <c16:uniqueId val="{00000003-2EFD-4675-9D58-8ADEF6503065}"/>
                </c:ext>
              </c:extLst>
            </c:dLbl>
            <c:dLbl>
              <c:idx val="3"/>
              <c:delete val="1"/>
              <c:extLst>
                <c:ext xmlns:c15="http://schemas.microsoft.com/office/drawing/2012/chart" uri="{CE6537A1-D6FC-4f65-9D91-7224C49458BB}"/>
                <c:ext xmlns:c16="http://schemas.microsoft.com/office/drawing/2014/chart" uri="{C3380CC4-5D6E-409C-BE32-E72D297353CC}">
                  <c16:uniqueId val="{00000004-2EFD-4675-9D58-8ADEF6503065}"/>
                </c:ext>
              </c:extLst>
            </c:dLbl>
            <c:dLbl>
              <c:idx val="4"/>
              <c:delete val="1"/>
              <c:extLst>
                <c:ext xmlns:c15="http://schemas.microsoft.com/office/drawing/2012/chart" uri="{CE6537A1-D6FC-4f65-9D91-7224C49458BB}"/>
                <c:ext xmlns:c16="http://schemas.microsoft.com/office/drawing/2014/chart" uri="{C3380CC4-5D6E-409C-BE32-E72D297353CC}">
                  <c16:uniqueId val="{00000005-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06-2EFD-4675-9D58-8ADEF6503065}"/>
                </c:ext>
              </c:extLst>
            </c:dLbl>
            <c:dLbl>
              <c:idx val="7"/>
              <c:delete val="1"/>
              <c:extLst>
                <c:ext xmlns:c15="http://schemas.microsoft.com/office/drawing/2012/chart" uri="{CE6537A1-D6FC-4f65-9D91-7224C49458BB}"/>
                <c:ext xmlns:c16="http://schemas.microsoft.com/office/drawing/2014/chart" uri="{C3380CC4-5D6E-409C-BE32-E72D297353CC}">
                  <c16:uniqueId val="{00000007-2EFD-4675-9D58-8ADEF6503065}"/>
                </c:ext>
              </c:extLst>
            </c:dLbl>
            <c:dLbl>
              <c:idx val="9"/>
              <c:delete val="1"/>
              <c:extLst>
                <c:ext xmlns:c15="http://schemas.microsoft.com/office/drawing/2012/chart" uri="{CE6537A1-D6FC-4f65-9D91-7224C49458BB}"/>
                <c:ext xmlns:c16="http://schemas.microsoft.com/office/drawing/2014/chart" uri="{C3380CC4-5D6E-409C-BE32-E72D297353CC}">
                  <c16:uniqueId val="{00000008-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09-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0A-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0B-2EFD-4675-9D58-8ADEF6503065}"/>
                </c:ext>
              </c:extLst>
            </c:dLbl>
            <c:dLbl>
              <c:idx val="13"/>
              <c:delete val="1"/>
              <c:extLst>
                <c:ext xmlns:c15="http://schemas.microsoft.com/office/drawing/2012/chart" uri="{CE6537A1-D6FC-4f65-9D91-7224C49458BB}"/>
                <c:ext xmlns:c16="http://schemas.microsoft.com/office/drawing/2014/chart" uri="{C3380CC4-5D6E-409C-BE32-E72D297353CC}">
                  <c16:uniqueId val="{0000000C-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0.32994786383200997</c:v>
              </c:pt>
              <c:pt idx="1">
                <c:v>0</c:v>
              </c:pt>
              <c:pt idx="2">
                <c:v>0</c:v>
              </c:pt>
              <c:pt idx="3">
                <c:v>0</c:v>
              </c:pt>
              <c:pt idx="4">
                <c:v>0</c:v>
              </c:pt>
              <c:pt idx="5">
                <c:v>0.37519693721831709</c:v>
              </c:pt>
              <c:pt idx="6">
                <c:v>0</c:v>
              </c:pt>
              <c:pt idx="7">
                <c:v>2.2914968526598252E-3</c:v>
              </c:pt>
              <c:pt idx="8">
                <c:v>0.20156295480637676</c:v>
              </c:pt>
              <c:pt idx="9">
                <c:v>0</c:v>
              </c:pt>
              <c:pt idx="10">
                <c:v>0</c:v>
              </c:pt>
              <c:pt idx="11">
                <c:v>0</c:v>
              </c:pt>
              <c:pt idx="12">
                <c:v>0</c:v>
              </c:pt>
              <c:pt idx="13">
                <c:v>4.6672049207968126E-4</c:v>
              </c:pt>
              <c:pt idx="14">
                <c:v>0.12529230200760949</c:v>
              </c:pt>
            </c:numLit>
          </c:val>
          <c:extLst>
            <c:ext xmlns:c16="http://schemas.microsoft.com/office/drawing/2014/chart" uri="{C3380CC4-5D6E-409C-BE32-E72D297353CC}">
              <c16:uniqueId val="{0000000D-2EFD-4675-9D58-8ADEF6503065}"/>
            </c:ext>
          </c:extLst>
        </c:ser>
        <c:ser>
          <c:idx val="2"/>
          <c:order val="2"/>
          <c:tx>
            <c:v>Compensation démographique</c:v>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2EFD-4675-9D58-8ADEF6503065}"/>
                </c:ext>
              </c:extLst>
            </c:dLbl>
            <c:dLbl>
              <c:idx val="1"/>
              <c:delete val="1"/>
              <c:extLst>
                <c:ext xmlns:c15="http://schemas.microsoft.com/office/drawing/2012/chart" uri="{CE6537A1-D6FC-4f65-9D91-7224C49458BB}"/>
                <c:ext xmlns:c16="http://schemas.microsoft.com/office/drawing/2014/chart" uri="{C3380CC4-5D6E-409C-BE32-E72D297353CC}">
                  <c16:uniqueId val="{0000000F-2EFD-4675-9D58-8ADEF6503065}"/>
                </c:ext>
              </c:extLst>
            </c:dLbl>
            <c:dLbl>
              <c:idx val="2"/>
              <c:delete val="1"/>
              <c:extLst>
                <c:ext xmlns:c15="http://schemas.microsoft.com/office/drawing/2012/chart" uri="{CE6537A1-D6FC-4f65-9D91-7224C49458BB}"/>
                <c:ext xmlns:c16="http://schemas.microsoft.com/office/drawing/2014/chart" uri="{C3380CC4-5D6E-409C-BE32-E72D297353CC}">
                  <c16:uniqueId val="{00000010-2EFD-4675-9D58-8ADEF6503065}"/>
                </c:ext>
              </c:extLst>
            </c:dLbl>
            <c:dLbl>
              <c:idx val="3"/>
              <c:delete val="1"/>
              <c:extLst>
                <c:ext xmlns:c15="http://schemas.microsoft.com/office/drawing/2012/chart" uri="{CE6537A1-D6FC-4f65-9D91-7224C49458BB}"/>
                <c:ext xmlns:c16="http://schemas.microsoft.com/office/drawing/2014/chart" uri="{C3380CC4-5D6E-409C-BE32-E72D297353CC}">
                  <c16:uniqueId val="{00000011-2EFD-4675-9D58-8ADEF6503065}"/>
                </c:ext>
              </c:extLst>
            </c:dLbl>
            <c:dLbl>
              <c:idx val="4"/>
              <c:delete val="1"/>
              <c:extLst>
                <c:ext xmlns:c15="http://schemas.microsoft.com/office/drawing/2012/chart" uri="{CE6537A1-D6FC-4f65-9D91-7224C49458BB}"/>
                <c:ext xmlns:c16="http://schemas.microsoft.com/office/drawing/2014/chart" uri="{C3380CC4-5D6E-409C-BE32-E72D297353CC}">
                  <c16:uniqueId val="{00000012-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13-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14-2EFD-4675-9D58-8ADEF6503065}"/>
                </c:ext>
              </c:extLst>
            </c:dLbl>
            <c:dLbl>
              <c:idx val="9"/>
              <c:delete val="1"/>
              <c:extLst>
                <c:ext xmlns:c15="http://schemas.microsoft.com/office/drawing/2012/chart" uri="{CE6537A1-D6FC-4f65-9D91-7224C49458BB}"/>
                <c:ext xmlns:c16="http://schemas.microsoft.com/office/drawing/2014/chart" uri="{C3380CC4-5D6E-409C-BE32-E72D297353CC}">
                  <c16:uniqueId val="{00000015-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16-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17-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18-2EFD-4675-9D58-8ADEF6503065}"/>
                </c:ext>
              </c:extLst>
            </c:dLbl>
            <c:dLbl>
              <c:idx val="14"/>
              <c:delete val="1"/>
              <c:extLst>
                <c:ext xmlns:c15="http://schemas.microsoft.com/office/drawing/2012/chart" uri="{CE6537A1-D6FC-4f65-9D91-7224C49458BB}"/>
                <c:ext xmlns:c16="http://schemas.microsoft.com/office/drawing/2014/chart" uri="{C3380CC4-5D6E-409C-BE32-E72D297353CC}">
                  <c16:uniqueId val="{00000019-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c:v>
              </c:pt>
              <c:pt idx="1">
                <c:v>0</c:v>
              </c:pt>
              <c:pt idx="2">
                <c:v>0</c:v>
              </c:pt>
              <c:pt idx="3">
                <c:v>0</c:v>
              </c:pt>
              <c:pt idx="4">
                <c:v>0</c:v>
              </c:pt>
              <c:pt idx="5">
                <c:v>0.37507441670703434</c:v>
              </c:pt>
              <c:pt idx="6">
                <c:v>0</c:v>
              </c:pt>
              <c:pt idx="7">
                <c:v>0.16496360471253538</c:v>
              </c:pt>
              <c:pt idx="8">
                <c:v>1.2539734929251625E-3</c:v>
              </c:pt>
              <c:pt idx="9">
                <c:v>6.3517402538155814E-4</c:v>
              </c:pt>
              <c:pt idx="10">
                <c:v>7.4042628375795092E-3</c:v>
              </c:pt>
              <c:pt idx="11">
                <c:v>2.7275340417512498E-3</c:v>
              </c:pt>
              <c:pt idx="12">
                <c:v>0</c:v>
              </c:pt>
              <c:pt idx="13">
                <c:v>0.37769153192190746</c:v>
              </c:pt>
              <c:pt idx="14">
                <c:v>1.9366058972643163E-3</c:v>
              </c:pt>
            </c:numLit>
          </c:val>
          <c:extLst>
            <c:ext xmlns:c16="http://schemas.microsoft.com/office/drawing/2014/chart" uri="{C3380CC4-5D6E-409C-BE32-E72D297353CC}">
              <c16:uniqueId val="{0000001A-2EFD-4675-9D58-8ADEF6503065}"/>
            </c:ext>
          </c:extLst>
        </c:ser>
        <c:ser>
          <c:idx val="3"/>
          <c:order val="3"/>
          <c:tx>
            <c:v>Prises en charge  FSV</c:v>
          </c:tx>
          <c:spPr>
            <a:solidFill>
              <a:schemeClr val="accent3">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2EFD-4675-9D58-8ADEF6503065}"/>
                </c:ext>
              </c:extLst>
            </c:dLbl>
            <c:dLbl>
              <c:idx val="1"/>
              <c:delete val="1"/>
              <c:extLst>
                <c:ext xmlns:c15="http://schemas.microsoft.com/office/drawing/2012/chart" uri="{CE6537A1-D6FC-4f65-9D91-7224C49458BB}"/>
                <c:ext xmlns:c16="http://schemas.microsoft.com/office/drawing/2014/chart" uri="{C3380CC4-5D6E-409C-BE32-E72D297353CC}">
                  <c16:uniqueId val="{0000001C-2EFD-4675-9D58-8ADEF6503065}"/>
                </c:ext>
              </c:extLst>
            </c:dLbl>
            <c:dLbl>
              <c:idx val="2"/>
              <c:delete val="1"/>
              <c:extLst>
                <c:ext xmlns:c15="http://schemas.microsoft.com/office/drawing/2012/chart" uri="{CE6537A1-D6FC-4f65-9D91-7224C49458BB}"/>
                <c:ext xmlns:c16="http://schemas.microsoft.com/office/drawing/2014/chart" uri="{C3380CC4-5D6E-409C-BE32-E72D297353CC}">
                  <c16:uniqueId val="{0000001D-2EFD-4675-9D58-8ADEF6503065}"/>
                </c:ext>
              </c:extLst>
            </c:dLbl>
            <c:dLbl>
              <c:idx val="4"/>
              <c:delete val="1"/>
              <c:extLst>
                <c:ext xmlns:c15="http://schemas.microsoft.com/office/drawing/2012/chart" uri="{CE6537A1-D6FC-4f65-9D91-7224C49458BB}"/>
                <c:ext xmlns:c16="http://schemas.microsoft.com/office/drawing/2014/chart" uri="{C3380CC4-5D6E-409C-BE32-E72D297353CC}">
                  <c16:uniqueId val="{0000001E-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1F-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20-2EFD-4675-9D58-8ADEF6503065}"/>
                </c:ext>
              </c:extLst>
            </c:dLbl>
            <c:dLbl>
              <c:idx val="9"/>
              <c:delete val="1"/>
              <c:extLst>
                <c:ext xmlns:c15="http://schemas.microsoft.com/office/drawing/2012/chart" uri="{CE6537A1-D6FC-4f65-9D91-7224C49458BB}"/>
                <c:ext xmlns:c16="http://schemas.microsoft.com/office/drawing/2014/chart" uri="{C3380CC4-5D6E-409C-BE32-E72D297353CC}">
                  <c16:uniqueId val="{00000021-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22-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23-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24-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c:v>
              </c:pt>
              <c:pt idx="1">
                <c:v>0</c:v>
              </c:pt>
              <c:pt idx="2">
                <c:v>0</c:v>
              </c:pt>
              <c:pt idx="3">
                <c:v>1.3191816638072406E-2</c:v>
              </c:pt>
              <c:pt idx="4">
                <c:v>2.8714502820095865E-3</c:v>
              </c:pt>
              <c:pt idx="5">
                <c:v>4.647908712984776E-2</c:v>
              </c:pt>
              <c:pt idx="6">
                <c:v>6.0149155319373518E-4</c:v>
              </c:pt>
              <c:pt idx="7">
                <c:v>8.587492355569791E-3</c:v>
              </c:pt>
              <c:pt idx="8">
                <c:v>1.9332774073647514E-4</c:v>
              </c:pt>
              <c:pt idx="9">
                <c:v>4.6549681076923467E-5</c:v>
              </c:pt>
              <c:pt idx="10">
                <c:v>5.2548865025996307E-5</c:v>
              </c:pt>
              <c:pt idx="11">
                <c:v>1.8700866808433367E-5</c:v>
              </c:pt>
              <c:pt idx="12">
                <c:v>2.3364039399029671E-5</c:v>
              </c:pt>
              <c:pt idx="13">
                <c:v>0.11343320740582123</c:v>
              </c:pt>
              <c:pt idx="14">
                <c:v>0.1177919451761779</c:v>
              </c:pt>
            </c:numLit>
          </c:val>
          <c:extLst>
            <c:ext xmlns:c16="http://schemas.microsoft.com/office/drawing/2014/chart" uri="{C3380CC4-5D6E-409C-BE32-E72D297353CC}">
              <c16:uniqueId val="{00000025-2EFD-4675-9D58-8ADEF6503065}"/>
            </c:ext>
          </c:extLst>
        </c:ser>
        <c:ser>
          <c:idx val="4"/>
          <c:order val="4"/>
          <c:tx>
            <c:v>Transferts entre organismes (externes)</c:v>
          </c:tx>
          <c:spPr>
            <a:pattFill prst="pct80">
              <a:fgClr>
                <a:schemeClr val="accent5">
                  <a:lumMod val="75000"/>
                </a:schemeClr>
              </a:fgClr>
              <a:bgClr>
                <a:schemeClr val="bg1"/>
              </a:bgClr>
            </a:patt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26-2EFD-4675-9D58-8ADEF6503065}"/>
                </c:ext>
              </c:extLst>
            </c:dLbl>
            <c:dLbl>
              <c:idx val="5"/>
              <c:delete val="1"/>
              <c:extLst>
                <c:ext xmlns:c15="http://schemas.microsoft.com/office/drawing/2012/chart" uri="{CE6537A1-D6FC-4f65-9D91-7224C49458BB}"/>
                <c:ext xmlns:c16="http://schemas.microsoft.com/office/drawing/2014/chart" uri="{C3380CC4-5D6E-409C-BE32-E72D297353CC}">
                  <c16:uniqueId val="{00000027-2EFD-4675-9D58-8ADEF6503065}"/>
                </c:ext>
              </c:extLst>
            </c:dLbl>
            <c:dLbl>
              <c:idx val="7"/>
              <c:delete val="1"/>
              <c:extLst>
                <c:ext xmlns:c15="http://schemas.microsoft.com/office/drawing/2012/chart" uri="{CE6537A1-D6FC-4f65-9D91-7224C49458BB}"/>
                <c:ext xmlns:c16="http://schemas.microsoft.com/office/drawing/2014/chart" uri="{C3380CC4-5D6E-409C-BE32-E72D297353CC}">
                  <c16:uniqueId val="{00000028-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29-2EFD-4675-9D58-8ADEF6503065}"/>
                </c:ext>
              </c:extLst>
            </c:dLbl>
            <c:dLbl>
              <c:idx val="9"/>
              <c:delete val="1"/>
              <c:extLst>
                <c:ext xmlns:c15="http://schemas.microsoft.com/office/drawing/2012/chart" uri="{CE6537A1-D6FC-4f65-9D91-7224C49458BB}"/>
                <c:ext xmlns:c16="http://schemas.microsoft.com/office/drawing/2014/chart" uri="{C3380CC4-5D6E-409C-BE32-E72D297353CC}">
                  <c16:uniqueId val="{0000002A-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2B-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2C-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2D-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c:v>
              </c:pt>
              <c:pt idx="1">
                <c:v>0</c:v>
              </c:pt>
              <c:pt idx="2">
                <c:v>0</c:v>
              </c:pt>
              <c:pt idx="3">
                <c:v>3.1489513644635196E-2</c:v>
              </c:pt>
              <c:pt idx="4">
                <c:v>0.10415928416271507</c:v>
              </c:pt>
              <c:pt idx="5">
                <c:v>2.3882626026515111E-3</c:v>
              </c:pt>
              <c:pt idx="6">
                <c:v>5.5266257249139902E-2</c:v>
              </c:pt>
              <c:pt idx="7">
                <c:v>0</c:v>
              </c:pt>
              <c:pt idx="8">
                <c:v>0</c:v>
              </c:pt>
              <c:pt idx="9">
                <c:v>0</c:v>
              </c:pt>
              <c:pt idx="10">
                <c:v>4.4558629570402928E-4</c:v>
              </c:pt>
              <c:pt idx="11">
                <c:v>0</c:v>
              </c:pt>
              <c:pt idx="12">
                <c:v>0</c:v>
              </c:pt>
              <c:pt idx="13">
                <c:v>3.5971747874823143E-2</c:v>
              </c:pt>
              <c:pt idx="14">
                <c:v>8.5795020456379073E-2</c:v>
              </c:pt>
            </c:numLit>
          </c:val>
          <c:extLst>
            <c:ext xmlns:c16="http://schemas.microsoft.com/office/drawing/2014/chart" uri="{C3380CC4-5D6E-409C-BE32-E72D297353CC}">
              <c16:uniqueId val="{0000002E-2EFD-4675-9D58-8ADEF6503065}"/>
            </c:ext>
          </c:extLst>
        </c:ser>
        <c:ser>
          <c:idx val="5"/>
          <c:order val="5"/>
          <c:tx>
            <c:v>Subvention d'équilibre</c:v>
          </c:tx>
          <c:spPr>
            <a:solidFill>
              <a:schemeClr val="accent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F-2EFD-4675-9D58-8ADEF6503065}"/>
                </c:ext>
              </c:extLst>
            </c:dLbl>
            <c:dLbl>
              <c:idx val="1"/>
              <c:delete val="1"/>
              <c:extLst>
                <c:ext xmlns:c15="http://schemas.microsoft.com/office/drawing/2012/chart" uri="{CE6537A1-D6FC-4f65-9D91-7224C49458BB}"/>
                <c:ext xmlns:c16="http://schemas.microsoft.com/office/drawing/2014/chart" uri="{C3380CC4-5D6E-409C-BE32-E72D297353CC}">
                  <c16:uniqueId val="{00000030-2EFD-4675-9D58-8ADEF6503065}"/>
                </c:ext>
              </c:extLst>
            </c:dLbl>
            <c:dLbl>
              <c:idx val="2"/>
              <c:delete val="1"/>
              <c:extLst>
                <c:ext xmlns:c15="http://schemas.microsoft.com/office/drawing/2012/chart" uri="{CE6537A1-D6FC-4f65-9D91-7224C49458BB}"/>
                <c:ext xmlns:c16="http://schemas.microsoft.com/office/drawing/2014/chart" uri="{C3380CC4-5D6E-409C-BE32-E72D297353CC}">
                  <c16:uniqueId val="{00000031-2EFD-4675-9D58-8ADEF6503065}"/>
                </c:ext>
              </c:extLst>
            </c:dLbl>
            <c:dLbl>
              <c:idx val="3"/>
              <c:delete val="1"/>
              <c:extLst>
                <c:ext xmlns:c15="http://schemas.microsoft.com/office/drawing/2012/chart" uri="{CE6537A1-D6FC-4f65-9D91-7224C49458BB}"/>
                <c:ext xmlns:c16="http://schemas.microsoft.com/office/drawing/2014/chart" uri="{C3380CC4-5D6E-409C-BE32-E72D297353CC}">
                  <c16:uniqueId val="{00000032-2EFD-4675-9D58-8ADEF6503065}"/>
                </c:ext>
              </c:extLst>
            </c:dLbl>
            <c:dLbl>
              <c:idx val="4"/>
              <c:delete val="1"/>
              <c:extLst>
                <c:ext xmlns:c15="http://schemas.microsoft.com/office/drawing/2012/chart" uri="{CE6537A1-D6FC-4f65-9D91-7224C49458BB}"/>
                <c:ext xmlns:c16="http://schemas.microsoft.com/office/drawing/2014/chart" uri="{C3380CC4-5D6E-409C-BE32-E72D297353CC}">
                  <c16:uniqueId val="{00000033-2EFD-4675-9D58-8ADEF6503065}"/>
                </c:ext>
              </c:extLst>
            </c:dLbl>
            <c:dLbl>
              <c:idx val="5"/>
              <c:delete val="1"/>
              <c:extLst>
                <c:ext xmlns:c15="http://schemas.microsoft.com/office/drawing/2012/chart" uri="{CE6537A1-D6FC-4f65-9D91-7224C49458BB}"/>
                <c:ext xmlns:c16="http://schemas.microsoft.com/office/drawing/2014/chart" uri="{C3380CC4-5D6E-409C-BE32-E72D297353CC}">
                  <c16:uniqueId val="{00000034-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35-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36-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37-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38-2EFD-4675-9D58-8ADEF6503065}"/>
                </c:ext>
              </c:extLst>
            </c:dLbl>
            <c:dLbl>
              <c:idx val="13"/>
              <c:delete val="1"/>
              <c:extLst>
                <c:ext xmlns:c15="http://schemas.microsoft.com/office/drawing/2012/chart" uri="{CE6537A1-D6FC-4f65-9D91-7224C49458BB}"/>
                <c:ext xmlns:c16="http://schemas.microsoft.com/office/drawing/2014/chart" uri="{C3380CC4-5D6E-409C-BE32-E72D297353CC}">
                  <c16:uniqueId val="{00000039-2EFD-4675-9D58-8ADEF6503065}"/>
                </c:ext>
              </c:extLst>
            </c:dLbl>
            <c:dLbl>
              <c:idx val="14"/>
              <c:delete val="1"/>
              <c:extLst>
                <c:ext xmlns:c15="http://schemas.microsoft.com/office/drawing/2012/chart" uri="{CE6537A1-D6FC-4f65-9D91-7224C49458BB}"/>
                <c:ext xmlns:c16="http://schemas.microsoft.com/office/drawing/2014/chart" uri="{C3380CC4-5D6E-409C-BE32-E72D297353CC}">
                  <c16:uniqueId val="{0000003A-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c:v>
              </c:pt>
              <c:pt idx="1">
                <c:v>0</c:v>
              </c:pt>
              <c:pt idx="2">
                <c:v>0</c:v>
              </c:pt>
              <c:pt idx="3">
                <c:v>0</c:v>
              </c:pt>
              <c:pt idx="4">
                <c:v>0</c:v>
              </c:pt>
              <c:pt idx="5">
                <c:v>0</c:v>
              </c:pt>
              <c:pt idx="6">
                <c:v>0</c:v>
              </c:pt>
              <c:pt idx="7">
                <c:v>0.81415323597984279</c:v>
              </c:pt>
              <c:pt idx="8">
                <c:v>0</c:v>
              </c:pt>
              <c:pt idx="9">
                <c:v>0.59721971514626071</c:v>
              </c:pt>
              <c:pt idx="10">
                <c:v>0.64026743108806927</c:v>
              </c:pt>
              <c:pt idx="11">
                <c:v>0</c:v>
              </c:pt>
              <c:pt idx="12">
                <c:v>0</c:v>
              </c:pt>
              <c:pt idx="13">
                <c:v>0</c:v>
              </c:pt>
              <c:pt idx="14">
                <c:v>0</c:v>
              </c:pt>
            </c:numLit>
          </c:val>
          <c:extLst>
            <c:ext xmlns:c16="http://schemas.microsoft.com/office/drawing/2014/chart" uri="{C3380CC4-5D6E-409C-BE32-E72D297353CC}">
              <c16:uniqueId val="{0000003B-2EFD-4675-9D58-8ADEF6503065}"/>
            </c:ext>
          </c:extLst>
        </c:ser>
        <c:ser>
          <c:idx val="6"/>
          <c:order val="6"/>
          <c:tx>
            <c:v> Transferts entre organismes (internes)</c:v>
          </c:tx>
          <c:spPr>
            <a:pattFill prst="dkUpDiag">
              <a:fgClr>
                <a:srgbClr val="990033"/>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C-2EFD-4675-9D58-8ADEF6503065}"/>
                </c:ext>
              </c:extLst>
            </c:dLbl>
            <c:dLbl>
              <c:idx val="1"/>
              <c:delete val="1"/>
              <c:extLst>
                <c:ext xmlns:c15="http://schemas.microsoft.com/office/drawing/2012/chart" uri="{CE6537A1-D6FC-4f65-9D91-7224C49458BB}"/>
                <c:ext xmlns:c16="http://schemas.microsoft.com/office/drawing/2014/chart" uri="{C3380CC4-5D6E-409C-BE32-E72D297353CC}">
                  <c16:uniqueId val="{0000003D-2EFD-4675-9D58-8ADEF6503065}"/>
                </c:ext>
              </c:extLst>
            </c:dLbl>
            <c:dLbl>
              <c:idx val="2"/>
              <c:delete val="1"/>
              <c:extLst>
                <c:ext xmlns:c15="http://schemas.microsoft.com/office/drawing/2012/chart" uri="{CE6537A1-D6FC-4f65-9D91-7224C49458BB}"/>
                <c:ext xmlns:c16="http://schemas.microsoft.com/office/drawing/2014/chart" uri="{C3380CC4-5D6E-409C-BE32-E72D297353CC}">
                  <c16:uniqueId val="{0000003E-2EFD-4675-9D58-8ADEF6503065}"/>
                </c:ext>
              </c:extLst>
            </c:dLbl>
            <c:dLbl>
              <c:idx val="3"/>
              <c:delete val="1"/>
              <c:extLst>
                <c:ext xmlns:c15="http://schemas.microsoft.com/office/drawing/2012/chart" uri="{CE6537A1-D6FC-4f65-9D91-7224C49458BB}"/>
                <c:ext xmlns:c16="http://schemas.microsoft.com/office/drawing/2014/chart" uri="{C3380CC4-5D6E-409C-BE32-E72D297353CC}">
                  <c16:uniqueId val="{0000003F-2EFD-4675-9D58-8ADEF6503065}"/>
                </c:ext>
              </c:extLst>
            </c:dLbl>
            <c:dLbl>
              <c:idx val="5"/>
              <c:delete val="1"/>
              <c:extLst>
                <c:ext xmlns:c15="http://schemas.microsoft.com/office/drawing/2012/chart" uri="{CE6537A1-D6FC-4f65-9D91-7224C49458BB}"/>
                <c:ext xmlns:c16="http://schemas.microsoft.com/office/drawing/2014/chart" uri="{C3380CC4-5D6E-409C-BE32-E72D297353CC}">
                  <c16:uniqueId val="{00000040-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41-2EFD-4675-9D58-8ADEF6503065}"/>
                </c:ext>
              </c:extLst>
            </c:dLbl>
            <c:dLbl>
              <c:idx val="7"/>
              <c:delete val="1"/>
              <c:extLst>
                <c:ext xmlns:c15="http://schemas.microsoft.com/office/drawing/2012/chart" uri="{CE6537A1-D6FC-4f65-9D91-7224C49458BB}"/>
                <c:ext xmlns:c16="http://schemas.microsoft.com/office/drawing/2014/chart" uri="{C3380CC4-5D6E-409C-BE32-E72D297353CC}">
                  <c16:uniqueId val="{00000042-2EFD-4675-9D58-8ADEF6503065}"/>
                </c:ext>
              </c:extLst>
            </c:dLbl>
            <c:dLbl>
              <c:idx val="9"/>
              <c:delete val="1"/>
              <c:extLst>
                <c:ext xmlns:c15="http://schemas.microsoft.com/office/drawing/2012/chart" uri="{CE6537A1-D6FC-4f65-9D91-7224C49458BB}"/>
                <c:ext xmlns:c16="http://schemas.microsoft.com/office/drawing/2014/chart" uri="{C3380CC4-5D6E-409C-BE32-E72D297353CC}">
                  <c16:uniqueId val="{00000043-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44-2EFD-4675-9D58-8ADEF6503065}"/>
                </c:ext>
              </c:extLst>
            </c:dLbl>
            <c:dLbl>
              <c:idx val="13"/>
              <c:delete val="1"/>
              <c:extLst>
                <c:ext xmlns:c15="http://schemas.microsoft.com/office/drawing/2012/chart" uri="{CE6537A1-D6FC-4f65-9D91-7224C49458BB}"/>
                <c:ext xmlns:c16="http://schemas.microsoft.com/office/drawing/2014/chart" uri="{C3380CC4-5D6E-409C-BE32-E72D297353CC}">
                  <c16:uniqueId val="{00000045-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0</c:v>
              </c:pt>
              <c:pt idx="1">
                <c:v>0</c:v>
              </c:pt>
              <c:pt idx="2">
                <c:v>0</c:v>
              </c:pt>
              <c:pt idx="3">
                <c:v>0</c:v>
              </c:pt>
              <c:pt idx="4">
                <c:v>1.5277421246995449E-2</c:v>
              </c:pt>
              <c:pt idx="5">
                <c:v>0</c:v>
              </c:pt>
              <c:pt idx="6">
                <c:v>0</c:v>
              </c:pt>
              <c:pt idx="7">
                <c:v>0</c:v>
              </c:pt>
              <c:pt idx="8">
                <c:v>0.36811857572684292</c:v>
              </c:pt>
              <c:pt idx="9">
                <c:v>0</c:v>
              </c:pt>
              <c:pt idx="10">
                <c:v>0</c:v>
              </c:pt>
              <c:pt idx="11">
                <c:v>2.8578435291717129E-2</c:v>
              </c:pt>
              <c:pt idx="12">
                <c:v>1.1288404279264839E-2</c:v>
              </c:pt>
              <c:pt idx="13">
                <c:v>0</c:v>
              </c:pt>
              <c:pt idx="14">
                <c:v>4.8343059634380278E-2</c:v>
              </c:pt>
            </c:numLit>
          </c:val>
          <c:extLst>
            <c:ext xmlns:c16="http://schemas.microsoft.com/office/drawing/2014/chart" uri="{C3380CC4-5D6E-409C-BE32-E72D297353CC}">
              <c16:uniqueId val="{00000046-2EFD-4675-9D58-8ADEF6503065}"/>
            </c:ext>
          </c:extLst>
        </c:ser>
        <c:ser>
          <c:idx val="7"/>
          <c:order val="7"/>
          <c:tx>
            <c:v>Produits de gestion, financiers</c:v>
          </c:tx>
          <c:spPr>
            <a:solidFill>
              <a:schemeClr val="accent4">
                <a:lumMod val="75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47-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48-2EFD-4675-9D58-8ADEF6503065}"/>
                </c:ext>
              </c:extLst>
            </c:dLbl>
            <c:dLbl>
              <c:idx val="11"/>
              <c:delete val="1"/>
              <c:extLst>
                <c:ext xmlns:c15="http://schemas.microsoft.com/office/drawing/2012/chart" uri="{CE6537A1-D6FC-4f65-9D91-7224C49458BB}"/>
                <c:ext xmlns:c16="http://schemas.microsoft.com/office/drawing/2014/chart" uri="{C3380CC4-5D6E-409C-BE32-E72D297353CC}">
                  <c16:uniqueId val="{00000049-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4A-2EFD-4675-9D58-8ADEF650306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c:formatCode>
              <c:ptCount val="15"/>
              <c:pt idx="0">
                <c:v>9.9488812906359872E-2</c:v>
              </c:pt>
              <c:pt idx="1">
                <c:v>0.26527147081706981</c:v>
              </c:pt>
              <c:pt idx="2">
                <c:v>0.11684914764643016</c:v>
              </c:pt>
              <c:pt idx="3">
                <c:v>9.877539094276952E-2</c:v>
              </c:pt>
              <c:pt idx="4">
                <c:v>2.9351976777674604E-2</c:v>
              </c:pt>
              <c:pt idx="5">
                <c:v>3.7173055792603209E-2</c:v>
              </c:pt>
              <c:pt idx="6">
                <c:v>1.4322009510106801E-2</c:v>
              </c:pt>
              <c:pt idx="7">
                <c:v>4.4017165105595868E-3</c:v>
              </c:pt>
              <c:pt idx="8">
                <c:v>2.5982974871687332E-3</c:v>
              </c:pt>
              <c:pt idx="9">
                <c:v>4.768151282355546E-3</c:v>
              </c:pt>
              <c:pt idx="10">
                <c:v>5.4672058866463667E-3</c:v>
              </c:pt>
              <c:pt idx="11">
                <c:v>2.088231065744042E-3</c:v>
              </c:pt>
              <c:pt idx="12">
                <c:v>1.773860680196189E-3</c:v>
              </c:pt>
              <c:pt idx="13">
                <c:v>3.2189073069112714E-2</c:v>
              </c:pt>
              <c:pt idx="14">
                <c:v>1.4181520012583293E-2</c:v>
              </c:pt>
            </c:numLit>
          </c:val>
          <c:extLst>
            <c:ext xmlns:c16="http://schemas.microsoft.com/office/drawing/2014/chart" uri="{C3380CC4-5D6E-409C-BE32-E72D297353CC}">
              <c16:uniqueId val="{0000004B-2EFD-4675-9D58-8ADEF6503065}"/>
            </c:ext>
          </c:extLst>
        </c:ser>
        <c:ser>
          <c:idx val="8"/>
          <c:order val="8"/>
          <c:tx>
            <c:v>Besoin de financement</c:v>
          </c:tx>
          <c:spPr>
            <a:solidFill>
              <a:srgbClr val="FF330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4C-2EFD-4675-9D58-8ADEF6503065}"/>
                </c:ext>
              </c:extLst>
            </c:dLbl>
            <c:dLbl>
              <c:idx val="3"/>
              <c:delete val="1"/>
              <c:extLst>
                <c:ext xmlns:c15="http://schemas.microsoft.com/office/drawing/2012/chart" uri="{CE6537A1-D6FC-4f65-9D91-7224C49458BB}"/>
                <c:ext xmlns:c16="http://schemas.microsoft.com/office/drawing/2014/chart" uri="{C3380CC4-5D6E-409C-BE32-E72D297353CC}">
                  <c16:uniqueId val="{0000004D-2EFD-4675-9D58-8ADEF6503065}"/>
                </c:ext>
              </c:extLst>
            </c:dLbl>
            <c:dLbl>
              <c:idx val="5"/>
              <c:delete val="1"/>
              <c:extLst>
                <c:ext xmlns:c15="http://schemas.microsoft.com/office/drawing/2012/chart" uri="{CE6537A1-D6FC-4f65-9D91-7224C49458BB}"/>
                <c:ext xmlns:c16="http://schemas.microsoft.com/office/drawing/2014/chart" uri="{C3380CC4-5D6E-409C-BE32-E72D297353CC}">
                  <c16:uniqueId val="{0000004E-2EFD-4675-9D58-8ADEF6503065}"/>
                </c:ext>
              </c:extLst>
            </c:dLbl>
            <c:dLbl>
              <c:idx val="6"/>
              <c:delete val="1"/>
              <c:extLst>
                <c:ext xmlns:c15="http://schemas.microsoft.com/office/drawing/2012/chart" uri="{CE6537A1-D6FC-4f65-9D91-7224C49458BB}"/>
                <c:ext xmlns:c16="http://schemas.microsoft.com/office/drawing/2014/chart" uri="{C3380CC4-5D6E-409C-BE32-E72D297353CC}">
                  <c16:uniqueId val="{0000004F-2EFD-4675-9D58-8ADEF6503065}"/>
                </c:ext>
              </c:extLst>
            </c:dLbl>
            <c:dLbl>
              <c:idx val="7"/>
              <c:delete val="1"/>
              <c:extLst>
                <c:ext xmlns:c15="http://schemas.microsoft.com/office/drawing/2012/chart" uri="{CE6537A1-D6FC-4f65-9D91-7224C49458BB}"/>
                <c:ext xmlns:c16="http://schemas.microsoft.com/office/drawing/2014/chart" uri="{C3380CC4-5D6E-409C-BE32-E72D297353CC}">
                  <c16:uniqueId val="{00000050-2EFD-4675-9D58-8ADEF6503065}"/>
                </c:ext>
              </c:extLst>
            </c:dLbl>
            <c:dLbl>
              <c:idx val="8"/>
              <c:delete val="1"/>
              <c:extLst>
                <c:ext xmlns:c15="http://schemas.microsoft.com/office/drawing/2012/chart" uri="{CE6537A1-D6FC-4f65-9D91-7224C49458BB}"/>
                <c:ext xmlns:c16="http://schemas.microsoft.com/office/drawing/2014/chart" uri="{C3380CC4-5D6E-409C-BE32-E72D297353CC}">
                  <c16:uniqueId val="{00000051-2EFD-4675-9D58-8ADEF6503065}"/>
                </c:ext>
              </c:extLst>
            </c:dLbl>
            <c:dLbl>
              <c:idx val="10"/>
              <c:delete val="1"/>
              <c:extLst>
                <c:ext xmlns:c15="http://schemas.microsoft.com/office/drawing/2012/chart" uri="{CE6537A1-D6FC-4f65-9D91-7224C49458BB}"/>
                <c:ext xmlns:c16="http://schemas.microsoft.com/office/drawing/2014/chart" uri="{C3380CC4-5D6E-409C-BE32-E72D297353CC}">
                  <c16:uniqueId val="{00000052-2EFD-4675-9D58-8ADEF6503065}"/>
                </c:ext>
              </c:extLst>
            </c:dLbl>
            <c:dLbl>
              <c:idx val="12"/>
              <c:delete val="1"/>
              <c:extLst>
                <c:ext xmlns:c15="http://schemas.microsoft.com/office/drawing/2012/chart" uri="{CE6537A1-D6FC-4f65-9D91-7224C49458BB}"/>
                <c:ext xmlns:c16="http://schemas.microsoft.com/office/drawing/2014/chart" uri="{C3380CC4-5D6E-409C-BE32-E72D297353CC}">
                  <c16:uniqueId val="{00000053-2EFD-4675-9D58-8ADEF6503065}"/>
                </c:ext>
              </c:extLst>
            </c:dLbl>
            <c:dLbl>
              <c:idx val="13"/>
              <c:delete val="1"/>
              <c:extLst>
                <c:ext xmlns:c15="http://schemas.microsoft.com/office/drawing/2012/chart" uri="{CE6537A1-D6FC-4f65-9D91-7224C49458BB}"/>
                <c:ext xmlns:c16="http://schemas.microsoft.com/office/drawing/2014/chart" uri="{C3380CC4-5D6E-409C-BE32-E72D297353CC}">
                  <c16:uniqueId val="{00000054-2EFD-4675-9D58-8ADEF650306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NSA comp (0,8 Md€)</c:v>
              </c:pt>
              <c:pt idx="1">
                <c:v>RSI comp (2,9 Md€)</c:v>
              </c:pt>
              <c:pt idx="2">
                <c:v>CNAVPL comp (4,4 Md€)</c:v>
              </c:pt>
              <c:pt idx="3">
                <c:v>IRCANTEC (4,4 Md€)</c:v>
              </c:pt>
              <c:pt idx="4">
                <c:v>AGIRC+ARRCO (87,9 Md€)</c:v>
              </c:pt>
              <c:pt idx="5">
                <c:v>NSA base (7,4 Md€)</c:v>
              </c:pt>
              <c:pt idx="6">
                <c:v>CNAVPL (2,9 Md€)</c:v>
              </c:pt>
              <c:pt idx="7">
                <c:v>Mines (1,3 Md€)</c:v>
              </c:pt>
              <c:pt idx="8">
                <c:v>CNIEG (8,3 Md€)</c:v>
              </c:pt>
              <c:pt idx="9">
                <c:v>RATP (1,2 Md€)</c:v>
              </c:pt>
              <c:pt idx="10">
                <c:v>SNCF (5,3 Md€)</c:v>
              </c:pt>
              <c:pt idx="11">
                <c:v>CNRACL (23,7 Md€)</c:v>
              </c:pt>
              <c:pt idx="12">
                <c:v>Régime FPE  (55,5 Md€)</c:v>
              </c:pt>
              <c:pt idx="13">
                <c:v>MSA salariés (6,7 Md€)</c:v>
              </c:pt>
              <c:pt idx="14">
                <c:v>CNAVTS + SSI (144,1 Md€)</c:v>
              </c:pt>
            </c:strLit>
          </c:cat>
          <c:val>
            <c:numLit>
              <c:formatCode>0.0%</c:formatCode>
              <c:ptCount val="15"/>
              <c:pt idx="0">
                <c:v>1.5522783189145782E-2</c:v>
              </c:pt>
              <c:pt idx="1">
                <c:v>0.2425605147461477</c:v>
              </c:pt>
              <c:pt idx="2">
                <c:v>0</c:v>
              </c:pt>
              <c:pt idx="3">
                <c:v>0</c:v>
              </c:pt>
              <c:pt idx="4">
                <c:v>6.7361310816093631E-2</c:v>
              </c:pt>
              <c:pt idx="5">
                <c:v>0</c:v>
              </c:pt>
              <c:pt idx="6">
                <c:v>0</c:v>
              </c:pt>
              <c:pt idx="7">
                <c:v>0</c:v>
              </c:pt>
              <c:pt idx="8">
                <c:v>0</c:v>
              </c:pt>
              <c:pt idx="9">
                <c:v>9.5292981862117945E-3</c:v>
              </c:pt>
              <c:pt idx="10">
                <c:v>0</c:v>
              </c:pt>
              <c:pt idx="11">
                <c:v>4.3434983322540588E-2</c:v>
              </c:pt>
              <c:pt idx="12">
                <c:v>0</c:v>
              </c:pt>
              <c:pt idx="13">
                <c:v>2.8124458790385943E-4</c:v>
              </c:pt>
              <c:pt idx="14">
                <c:v>2.587210696610313E-2</c:v>
              </c:pt>
            </c:numLit>
          </c:val>
          <c:extLst>
            <c:ext xmlns:c16="http://schemas.microsoft.com/office/drawing/2014/chart" uri="{C3380CC4-5D6E-409C-BE32-E72D297353CC}">
              <c16:uniqueId val="{00000055-2EFD-4675-9D58-8ADEF6503065}"/>
            </c:ext>
          </c:extLst>
        </c:ser>
        <c:dLbls>
          <c:showLegendKey val="0"/>
          <c:showVal val="0"/>
          <c:showCatName val="0"/>
          <c:showSerName val="0"/>
          <c:showPercent val="0"/>
          <c:showBubbleSize val="0"/>
        </c:dLbls>
        <c:gapWidth val="150"/>
        <c:overlap val="100"/>
        <c:axId val="1500904320"/>
        <c:axId val="1500905984"/>
      </c:barChart>
      <c:catAx>
        <c:axId val="1500904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500905984"/>
        <c:crosses val="autoZero"/>
        <c:auto val="1"/>
        <c:lblAlgn val="ctr"/>
        <c:lblOffset val="100"/>
        <c:noMultiLvlLbl val="0"/>
      </c:catAx>
      <c:valAx>
        <c:axId val="1500905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500904320"/>
        <c:crosses val="autoZero"/>
        <c:crossBetween val="between"/>
      </c:valAx>
      <c:spPr>
        <a:noFill/>
        <a:ln>
          <a:noFill/>
        </a:ln>
        <a:effectLst/>
      </c:spPr>
    </c:plotArea>
    <c:legend>
      <c:legendPos val="b"/>
      <c:layout>
        <c:manualLayout>
          <c:xMode val="edge"/>
          <c:yMode val="edge"/>
          <c:x val="0"/>
          <c:y val="0.83820942978179669"/>
          <c:w val="1"/>
          <c:h val="0.14410067546611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0821073108436"/>
          <c:h val="0.7015652240550222"/>
        </c:manualLayout>
      </c:layout>
      <c:lineChart>
        <c:grouping val="standard"/>
        <c:varyColors val="0"/>
        <c:ser>
          <c:idx val="0"/>
          <c:order val="0"/>
          <c:tx>
            <c:strRef>
              <c:f>'Fig 2.12'!$C$5</c:f>
              <c:strCache>
                <c:ptCount val="1"/>
                <c:pt idx="0">
                  <c:v>Observé </c:v>
                </c:pt>
              </c:strCache>
            </c:strRef>
          </c:tx>
          <c:spPr>
            <a:ln w="28575" cap="rnd">
              <a:solidFill>
                <a:schemeClr val="bg1">
                  <a:lumMod val="50000"/>
                </a:schemeClr>
              </a:solidFill>
              <a:round/>
            </a:ln>
            <a:effectLst/>
          </c:spPr>
          <c:marker>
            <c:symbol val="none"/>
          </c:marker>
          <c:cat>
            <c:numRef>
              <c:f>'Fig 2.12'!$D$4:$GG$4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2.12'!$D$5:$GG$5</c:f>
              <c:numCache>
                <c:formatCode>0.0%</c:formatCode>
                <c:ptCount val="186"/>
                <c:pt idx="2">
                  <c:v>0.11975799112706585</c:v>
                </c:pt>
                <c:pt idx="3">
                  <c:v>0.12248961249689429</c:v>
                </c:pt>
                <c:pt idx="4">
                  <c:v>0.12270402356222034</c:v>
                </c:pt>
                <c:pt idx="5">
                  <c:v>0.1223322495058629</c:v>
                </c:pt>
                <c:pt idx="6">
                  <c:v>0.1228126309014473</c:v>
                </c:pt>
                <c:pt idx="7">
                  <c:v>0.12315856495603483</c:v>
                </c:pt>
                <c:pt idx="8">
                  <c:v>0.12323478971950554</c:v>
                </c:pt>
                <c:pt idx="9">
                  <c:v>0.12778340915757583</c:v>
                </c:pt>
                <c:pt idx="10">
                  <c:v>0.12572532414345233</c:v>
                </c:pt>
                <c:pt idx="11">
                  <c:v>0.12794363193090888</c:v>
                </c:pt>
                <c:pt idx="12">
                  <c:v>0.13090141947783959</c:v>
                </c:pt>
                <c:pt idx="13">
                  <c:v>0.13555310734044232</c:v>
                </c:pt>
                <c:pt idx="14">
                  <c:v>0.13750683921793747</c:v>
                </c:pt>
                <c:pt idx="15">
                  <c:v>0.13706424867342432</c:v>
                </c:pt>
                <c:pt idx="16">
                  <c:v>0.13758811223334944</c:v>
                </c:pt>
                <c:pt idx="17">
                  <c:v>0.13749999999999998</c:v>
                </c:pt>
                <c:pt idx="18">
                  <c:v>0.13629999999999998</c:v>
                </c:pt>
                <c:pt idx="19">
                  <c:v>0.13599999999999998</c:v>
                </c:pt>
                <c:pt idx="20">
                  <c:v>0.13894375761576949</c:v>
                </c:pt>
                <c:pt idx="25">
                  <c:v>0.13894375761576949</c:v>
                </c:pt>
              </c:numCache>
            </c:numRef>
          </c:val>
          <c:smooth val="0"/>
          <c:extLst>
            <c:ext xmlns:c16="http://schemas.microsoft.com/office/drawing/2014/chart" uri="{C3380CC4-5D6E-409C-BE32-E72D297353CC}">
              <c16:uniqueId val="{00000000-AE6B-4FC1-ABB2-16F7DBDB3F7C}"/>
            </c:ext>
          </c:extLst>
        </c:ser>
        <c:ser>
          <c:idx val="1"/>
          <c:order val="1"/>
          <c:tx>
            <c:strRef>
              <c:f>'Fig 2.12'!$C$6</c:f>
              <c:strCache>
                <c:ptCount val="1"/>
                <c:pt idx="0">
                  <c:v>1,8%</c:v>
                </c:pt>
              </c:strCache>
            </c:strRef>
          </c:tx>
          <c:spPr>
            <a:ln w="28575" cap="rnd">
              <a:solidFill>
                <a:srgbClr val="006600"/>
              </a:solidFill>
              <a:round/>
            </a:ln>
            <a:effectLst/>
          </c:spPr>
          <c:marker>
            <c:symbol val="none"/>
          </c:marker>
          <c:cat>
            <c:numRef>
              <c:f>'Fig 2.12'!$D$4:$GG$4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2.12'!$D$6:$GG$6</c:f>
              <c:numCache>
                <c:formatCode>0.0%</c:formatCode>
                <c:ptCount val="186"/>
                <c:pt idx="25">
                  <c:v>0.13894375761576949</c:v>
                </c:pt>
                <c:pt idx="26">
                  <c:v>0.13827366859832427</c:v>
                </c:pt>
                <c:pt idx="27">
                  <c:v>0.13601136157375232</c:v>
                </c:pt>
                <c:pt idx="28">
                  <c:v>0.13546828008768549</c:v>
                </c:pt>
                <c:pt idx="29">
                  <c:v>0.13529088129551103</c:v>
                </c:pt>
                <c:pt idx="30">
                  <c:v>0.13528695975360167</c:v>
                </c:pt>
                <c:pt idx="31">
                  <c:v>0.13573593132735259</c:v>
                </c:pt>
                <c:pt idx="32">
                  <c:v>0.13601441676780268</c:v>
                </c:pt>
                <c:pt idx="33">
                  <c:v>0.13596022209095682</c:v>
                </c:pt>
                <c:pt idx="34">
                  <c:v>0.13576956564999346</c:v>
                </c:pt>
                <c:pt idx="35">
                  <c:v>0.13552458360075978</c:v>
                </c:pt>
                <c:pt idx="36">
                  <c:v>0.1352811886342031</c:v>
                </c:pt>
                <c:pt idx="37">
                  <c:v>0.1350121487919563</c:v>
                </c:pt>
                <c:pt idx="38">
                  <c:v>0.13479740357417014</c:v>
                </c:pt>
                <c:pt idx="39">
                  <c:v>0.13462710457392135</c:v>
                </c:pt>
                <c:pt idx="40">
                  <c:v>0.13447272875934838</c:v>
                </c:pt>
                <c:pt idx="41">
                  <c:v>0.1343806704870906</c:v>
                </c:pt>
                <c:pt idx="42">
                  <c:v>0.13428561183137191</c:v>
                </c:pt>
                <c:pt idx="43">
                  <c:v>0.13421540755908515</c:v>
                </c:pt>
                <c:pt idx="44">
                  <c:v>0.13413742358651162</c:v>
                </c:pt>
                <c:pt idx="45">
                  <c:v>0.13406679568399724</c:v>
                </c:pt>
                <c:pt idx="46">
                  <c:v>0.13402678362444512</c:v>
                </c:pt>
                <c:pt idx="47">
                  <c:v>0.13392600982101871</c:v>
                </c:pt>
                <c:pt idx="48">
                  <c:v>0.13388637250327953</c:v>
                </c:pt>
                <c:pt idx="49">
                  <c:v>0.13383330443184213</c:v>
                </c:pt>
                <c:pt idx="50">
                  <c:v>0.13377110483051771</c:v>
                </c:pt>
                <c:pt idx="51">
                  <c:v>0.13370986535901946</c:v>
                </c:pt>
                <c:pt idx="52">
                  <c:v>0.13365321456344556</c:v>
                </c:pt>
                <c:pt idx="53">
                  <c:v>0.13360515858573999</c:v>
                </c:pt>
                <c:pt idx="54">
                  <c:v>0.13356113865746344</c:v>
                </c:pt>
                <c:pt idx="55">
                  <c:v>0.13351300023383192</c:v>
                </c:pt>
                <c:pt idx="56">
                  <c:v>0.13346033357061293</c:v>
                </c:pt>
                <c:pt idx="57">
                  <c:v>0.13341362684846064</c:v>
                </c:pt>
                <c:pt idx="58">
                  <c:v>0.13335613755344966</c:v>
                </c:pt>
                <c:pt idx="59">
                  <c:v>0.13331554081813046</c:v>
                </c:pt>
                <c:pt idx="60">
                  <c:v>0.13329833891266096</c:v>
                </c:pt>
                <c:pt idx="61">
                  <c:v>0.13324095561469385</c:v>
                </c:pt>
                <c:pt idx="62">
                  <c:v>0.13319056943841215</c:v>
                </c:pt>
                <c:pt idx="63">
                  <c:v>0.13317040820994575</c:v>
                </c:pt>
                <c:pt idx="64">
                  <c:v>0.13314201169632944</c:v>
                </c:pt>
                <c:pt idx="65">
                  <c:v>0.13310924646192143</c:v>
                </c:pt>
                <c:pt idx="66">
                  <c:v>0.13310431820160973</c:v>
                </c:pt>
                <c:pt idx="67">
                  <c:v>0.1331131635715524</c:v>
                </c:pt>
                <c:pt idx="68">
                  <c:v>0.13325398768785626</c:v>
                </c:pt>
                <c:pt idx="69">
                  <c:v>0.1332361899805426</c:v>
                </c:pt>
                <c:pt idx="70">
                  <c:v>0.13321006475996336</c:v>
                </c:pt>
                <c:pt idx="71">
                  <c:v>0.13319570868129055</c:v>
                </c:pt>
                <c:pt idx="72">
                  <c:v>0.13322068037186546</c:v>
                </c:pt>
                <c:pt idx="73">
                  <c:v>0.13319508464793153</c:v>
                </c:pt>
                <c:pt idx="74">
                  <c:v>0.13323278797460061</c:v>
                </c:pt>
                <c:pt idx="75">
                  <c:v>0.13320357124752144</c:v>
                </c:pt>
                <c:pt idx="80">
                  <c:v>0.13899999999999998</c:v>
                </c:pt>
                <c:pt idx="81">
                  <c:v>0.13769999999999999</c:v>
                </c:pt>
                <c:pt idx="82">
                  <c:v>0.1343</c:v>
                </c:pt>
                <c:pt idx="83">
                  <c:v>0.1331</c:v>
                </c:pt>
                <c:pt idx="84">
                  <c:v>0.13249999999999998</c:v>
                </c:pt>
                <c:pt idx="85">
                  <c:v>0.13219999999999998</c:v>
                </c:pt>
                <c:pt idx="86">
                  <c:v>0.13239999999999999</c:v>
                </c:pt>
                <c:pt idx="87">
                  <c:v>0.13239999999999999</c:v>
                </c:pt>
                <c:pt idx="88">
                  <c:v>0.13189999999999999</c:v>
                </c:pt>
                <c:pt idx="89">
                  <c:v>0.13139999999999999</c:v>
                </c:pt>
                <c:pt idx="90">
                  <c:v>0.13069999999999998</c:v>
                </c:pt>
                <c:pt idx="91">
                  <c:v>0.13009999999999999</c:v>
                </c:pt>
                <c:pt idx="92">
                  <c:v>0.12939999999999999</c:v>
                </c:pt>
                <c:pt idx="93">
                  <c:v>0.12889999999999999</c:v>
                </c:pt>
                <c:pt idx="94">
                  <c:v>0.12849999999999998</c:v>
                </c:pt>
                <c:pt idx="95">
                  <c:v>0.12819999999999998</c:v>
                </c:pt>
                <c:pt idx="96">
                  <c:v>0.12789999999999999</c:v>
                </c:pt>
                <c:pt idx="97">
                  <c:v>0.1278</c:v>
                </c:pt>
                <c:pt idx="98">
                  <c:v>0.12759999999999999</c:v>
                </c:pt>
                <c:pt idx="99">
                  <c:v>0.1275</c:v>
                </c:pt>
                <c:pt idx="100">
                  <c:v>0.1273</c:v>
                </c:pt>
                <c:pt idx="101">
                  <c:v>0.12719999999999998</c:v>
                </c:pt>
                <c:pt idx="102">
                  <c:v>0.12709999999999999</c:v>
                </c:pt>
                <c:pt idx="103">
                  <c:v>0.127</c:v>
                </c:pt>
                <c:pt idx="104">
                  <c:v>0.12689999999999999</c:v>
                </c:pt>
                <c:pt idx="105">
                  <c:v>0.1268</c:v>
                </c:pt>
                <c:pt idx="106">
                  <c:v>0.12669999999999998</c:v>
                </c:pt>
                <c:pt idx="107">
                  <c:v>0.12669999999999998</c:v>
                </c:pt>
                <c:pt idx="108">
                  <c:v>0.12659999999999999</c:v>
                </c:pt>
                <c:pt idx="109">
                  <c:v>0.1265</c:v>
                </c:pt>
                <c:pt idx="110">
                  <c:v>0.1265</c:v>
                </c:pt>
                <c:pt idx="111">
                  <c:v>0.12639999999999998</c:v>
                </c:pt>
                <c:pt idx="112">
                  <c:v>0.1263</c:v>
                </c:pt>
                <c:pt idx="113">
                  <c:v>0.1263</c:v>
                </c:pt>
                <c:pt idx="114">
                  <c:v>0.12619999999999998</c:v>
                </c:pt>
                <c:pt idx="115">
                  <c:v>0.12619999999999998</c:v>
                </c:pt>
                <c:pt idx="116">
                  <c:v>0.12609999999999999</c:v>
                </c:pt>
                <c:pt idx="117">
                  <c:v>0.12609999999999999</c:v>
                </c:pt>
                <c:pt idx="118">
                  <c:v>0.126</c:v>
                </c:pt>
                <c:pt idx="119">
                  <c:v>0.126</c:v>
                </c:pt>
                <c:pt idx="120">
                  <c:v>0.126</c:v>
                </c:pt>
                <c:pt idx="121">
                  <c:v>0.126</c:v>
                </c:pt>
                <c:pt idx="122">
                  <c:v>0.126</c:v>
                </c:pt>
                <c:pt idx="123">
                  <c:v>0.12609999999999999</c:v>
                </c:pt>
                <c:pt idx="124">
                  <c:v>0.12609999999999999</c:v>
                </c:pt>
                <c:pt idx="125">
                  <c:v>0.12609999999999999</c:v>
                </c:pt>
                <c:pt idx="126">
                  <c:v>0.12609999999999999</c:v>
                </c:pt>
                <c:pt idx="127">
                  <c:v>0.12609999999999999</c:v>
                </c:pt>
                <c:pt idx="128">
                  <c:v>0.12609999999999999</c:v>
                </c:pt>
                <c:pt idx="129">
                  <c:v>0.12619999999999998</c:v>
                </c:pt>
                <c:pt idx="130">
                  <c:v>0.12619999999999998</c:v>
                </c:pt>
                <c:pt idx="135">
                  <c:v>0.13894375761576949</c:v>
                </c:pt>
                <c:pt idx="136">
                  <c:v>0.13772958717607425</c:v>
                </c:pt>
                <c:pt idx="137">
                  <c:v>0.13474873378666707</c:v>
                </c:pt>
                <c:pt idx="138">
                  <c:v>0.1338289532760332</c:v>
                </c:pt>
                <c:pt idx="139">
                  <c:v>0.13341100434316661</c:v>
                </c:pt>
                <c:pt idx="140">
                  <c:v>0.1332638440765154</c:v>
                </c:pt>
                <c:pt idx="141">
                  <c:v>0.13368913918170428</c:v>
                </c:pt>
                <c:pt idx="142">
                  <c:v>0.13392843589603048</c:v>
                </c:pt>
                <c:pt idx="143">
                  <c:v>0.13372084157996511</c:v>
                </c:pt>
                <c:pt idx="144">
                  <c:v>0.13326707056655909</c:v>
                </c:pt>
                <c:pt idx="145">
                  <c:v>0.13270450825091482</c:v>
                </c:pt>
                <c:pt idx="146">
                  <c:v>0.13210493429087747</c:v>
                </c:pt>
                <c:pt idx="147">
                  <c:v>0.13149593926387856</c:v>
                </c:pt>
                <c:pt idx="148">
                  <c:v>0.13098996404066857</c:v>
                </c:pt>
                <c:pt idx="149">
                  <c:v>0.13049124016267499</c:v>
                </c:pt>
                <c:pt idx="150">
                  <c:v>0.12998140691185073</c:v>
                </c:pt>
                <c:pt idx="151">
                  <c:v>0.12951228022401429</c:v>
                </c:pt>
                <c:pt idx="152">
                  <c:v>0.12903926006373137</c:v>
                </c:pt>
                <c:pt idx="153">
                  <c:v>0.12858816760228323</c:v>
                </c:pt>
                <c:pt idx="154">
                  <c:v>0.12813960386765247</c:v>
                </c:pt>
                <c:pt idx="155">
                  <c:v>0.12770129189053792</c:v>
                </c:pt>
                <c:pt idx="156">
                  <c:v>0.12729144228219041</c:v>
                </c:pt>
                <c:pt idx="157">
                  <c:v>0.12681026132020046</c:v>
                </c:pt>
                <c:pt idx="158">
                  <c:v>0.12640728478849395</c:v>
                </c:pt>
                <c:pt idx="159">
                  <c:v>0.12598739917702165</c:v>
                </c:pt>
                <c:pt idx="160">
                  <c:v>0.1255546194699376</c:v>
                </c:pt>
                <c:pt idx="161">
                  <c:v>0.12514012352739237</c:v>
                </c:pt>
                <c:pt idx="162">
                  <c:v>0.12475374466399064</c:v>
                </c:pt>
                <c:pt idx="163">
                  <c:v>0.12438915891493206</c:v>
                </c:pt>
                <c:pt idx="164">
                  <c:v>0.12402528679523121</c:v>
                </c:pt>
                <c:pt idx="165">
                  <c:v>0.12366997976140874</c:v>
                </c:pt>
                <c:pt idx="166">
                  <c:v>0.12331581711935362</c:v>
                </c:pt>
                <c:pt idx="167">
                  <c:v>0.12296708344751979</c:v>
                </c:pt>
                <c:pt idx="168">
                  <c:v>0.12261417137093347</c:v>
                </c:pt>
                <c:pt idx="169">
                  <c:v>0.12230265182502474</c:v>
                </c:pt>
                <c:pt idx="170">
                  <c:v>0.12206266553744781</c:v>
                </c:pt>
                <c:pt idx="171">
                  <c:v>0.12179698940547018</c:v>
                </c:pt>
                <c:pt idx="172">
                  <c:v>0.12156219614213225</c:v>
                </c:pt>
                <c:pt idx="173">
                  <c:v>0.12136354203835255</c:v>
                </c:pt>
                <c:pt idx="174">
                  <c:v>0.12115364230115321</c:v>
                </c:pt>
                <c:pt idx="175">
                  <c:v>0.1209629362818434</c:v>
                </c:pt>
                <c:pt idx="176">
                  <c:v>0.12081886270865259</c:v>
                </c:pt>
                <c:pt idx="177">
                  <c:v>0.12069524360451682</c:v>
                </c:pt>
                <c:pt idx="178">
                  <c:v>0.12070180667576511</c:v>
                </c:pt>
                <c:pt idx="179">
                  <c:v>0.12057549506357722</c:v>
                </c:pt>
                <c:pt idx="180">
                  <c:v>0.12045177614596575</c:v>
                </c:pt>
                <c:pt idx="181">
                  <c:v>0.12033236415566512</c:v>
                </c:pt>
                <c:pt idx="182">
                  <c:v>0.12030026882401601</c:v>
                </c:pt>
                <c:pt idx="183">
                  <c:v>0.12020280054985645</c:v>
                </c:pt>
                <c:pt idx="184">
                  <c:v>0.12018415463020823</c:v>
                </c:pt>
                <c:pt idx="185">
                  <c:v>0.12011854530974091</c:v>
                </c:pt>
              </c:numCache>
            </c:numRef>
          </c:val>
          <c:smooth val="0"/>
          <c:extLst>
            <c:ext xmlns:c16="http://schemas.microsoft.com/office/drawing/2014/chart" uri="{C3380CC4-5D6E-409C-BE32-E72D297353CC}">
              <c16:uniqueId val="{00000001-AE6B-4FC1-ABB2-16F7DBDB3F7C}"/>
            </c:ext>
          </c:extLst>
        </c:ser>
        <c:ser>
          <c:idx val="2"/>
          <c:order val="2"/>
          <c:tx>
            <c:strRef>
              <c:f>'Fig 2.12'!$C$7</c:f>
              <c:strCache>
                <c:ptCount val="1"/>
                <c:pt idx="0">
                  <c:v>1,5%</c:v>
                </c:pt>
              </c:strCache>
            </c:strRef>
          </c:tx>
          <c:spPr>
            <a:ln w="28575" cap="rnd">
              <a:solidFill>
                <a:schemeClr val="accent5">
                  <a:lumMod val="75000"/>
                </a:schemeClr>
              </a:solidFill>
              <a:round/>
            </a:ln>
            <a:effectLst/>
          </c:spPr>
          <c:marker>
            <c:symbol val="none"/>
          </c:marker>
          <c:cat>
            <c:numRef>
              <c:f>'Fig 2.12'!$D$4:$GG$4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2.12'!$D$7:$GG$7</c:f>
              <c:numCache>
                <c:formatCode>0.0%</c:formatCode>
                <c:ptCount val="186"/>
                <c:pt idx="25">
                  <c:v>0.13894375761576949</c:v>
                </c:pt>
                <c:pt idx="26">
                  <c:v>0.13827366963264318</c:v>
                </c:pt>
                <c:pt idx="27">
                  <c:v>0.13601135221169416</c:v>
                </c:pt>
                <c:pt idx="28">
                  <c:v>0.13546824549873421</c:v>
                </c:pt>
                <c:pt idx="29">
                  <c:v>0.13529094089847785</c:v>
                </c:pt>
                <c:pt idx="30">
                  <c:v>0.13529195739110197</c:v>
                </c:pt>
                <c:pt idx="31">
                  <c:v>0.13574961794349805</c:v>
                </c:pt>
                <c:pt idx="32">
                  <c:v>0.13603437685474234</c:v>
                </c:pt>
                <c:pt idx="33">
                  <c:v>0.13600667077132267</c:v>
                </c:pt>
                <c:pt idx="34">
                  <c:v>0.13585654028999403</c:v>
                </c:pt>
                <c:pt idx="35">
                  <c:v>0.13564756988672341</c:v>
                </c:pt>
                <c:pt idx="36">
                  <c:v>0.1354229429181058</c:v>
                </c:pt>
                <c:pt idx="37">
                  <c:v>0.1352148719440083</c:v>
                </c:pt>
                <c:pt idx="38">
                  <c:v>0.13500622818412963</c:v>
                </c:pt>
                <c:pt idx="39">
                  <c:v>0.13488531233960693</c:v>
                </c:pt>
                <c:pt idx="40">
                  <c:v>0.13475337553863206</c:v>
                </c:pt>
                <c:pt idx="41">
                  <c:v>0.1346536577193857</c:v>
                </c:pt>
                <c:pt idx="42">
                  <c:v>0.13456480333964566</c:v>
                </c:pt>
                <c:pt idx="43">
                  <c:v>0.13450211812303436</c:v>
                </c:pt>
                <c:pt idx="44">
                  <c:v>0.13442133867978887</c:v>
                </c:pt>
                <c:pt idx="45">
                  <c:v>0.13437429906287682</c:v>
                </c:pt>
                <c:pt idx="46">
                  <c:v>0.13430972698412627</c:v>
                </c:pt>
                <c:pt idx="47">
                  <c:v>0.13425159945966786</c:v>
                </c:pt>
                <c:pt idx="48">
                  <c:v>0.13422981936225337</c:v>
                </c:pt>
                <c:pt idx="49">
                  <c:v>0.13419322806678854</c:v>
                </c:pt>
                <c:pt idx="50">
                  <c:v>0.13411242506040313</c:v>
                </c:pt>
                <c:pt idx="51">
                  <c:v>0.13404029594567718</c:v>
                </c:pt>
                <c:pt idx="52">
                  <c:v>0.13398371191901209</c:v>
                </c:pt>
                <c:pt idx="53">
                  <c:v>0.13394171636505486</c:v>
                </c:pt>
                <c:pt idx="54">
                  <c:v>0.13390984241673554</c:v>
                </c:pt>
                <c:pt idx="55">
                  <c:v>0.13385650965035181</c:v>
                </c:pt>
                <c:pt idx="56">
                  <c:v>0.1338179208308734</c:v>
                </c:pt>
                <c:pt idx="57">
                  <c:v>0.13377318310809985</c:v>
                </c:pt>
                <c:pt idx="58">
                  <c:v>0.13374182536468904</c:v>
                </c:pt>
                <c:pt idx="59">
                  <c:v>0.13372014624174319</c:v>
                </c:pt>
                <c:pt idx="60">
                  <c:v>0.13368341437105399</c:v>
                </c:pt>
                <c:pt idx="61">
                  <c:v>0.13366638757134916</c:v>
                </c:pt>
                <c:pt idx="62">
                  <c:v>0.1336280994932833</c:v>
                </c:pt>
                <c:pt idx="63">
                  <c:v>0.13362457348166587</c:v>
                </c:pt>
                <c:pt idx="64">
                  <c:v>0.13362810568728353</c:v>
                </c:pt>
                <c:pt idx="65">
                  <c:v>0.1336112284760187</c:v>
                </c:pt>
                <c:pt idx="66">
                  <c:v>0.13360808356763731</c:v>
                </c:pt>
                <c:pt idx="67">
                  <c:v>0.13361494178400507</c:v>
                </c:pt>
                <c:pt idx="68">
                  <c:v>0.13376020513101214</c:v>
                </c:pt>
                <c:pt idx="69">
                  <c:v>0.13376562745673398</c:v>
                </c:pt>
                <c:pt idx="70">
                  <c:v>0.13374813594869162</c:v>
                </c:pt>
                <c:pt idx="71">
                  <c:v>0.13376339127060999</c:v>
                </c:pt>
                <c:pt idx="72">
                  <c:v>0.13378635708596023</c:v>
                </c:pt>
                <c:pt idx="73">
                  <c:v>0.13380187503984611</c:v>
                </c:pt>
                <c:pt idx="74">
                  <c:v>0.13381882363732389</c:v>
                </c:pt>
                <c:pt idx="75">
                  <c:v>0.13382683026596187</c:v>
                </c:pt>
                <c:pt idx="80">
                  <c:v>0.13899999999999998</c:v>
                </c:pt>
                <c:pt idx="81">
                  <c:v>0.13769999999999999</c:v>
                </c:pt>
                <c:pt idx="82">
                  <c:v>0.1343</c:v>
                </c:pt>
                <c:pt idx="83">
                  <c:v>0.1331</c:v>
                </c:pt>
                <c:pt idx="84">
                  <c:v>0.13249999999999998</c:v>
                </c:pt>
                <c:pt idx="85">
                  <c:v>0.13219999999999998</c:v>
                </c:pt>
                <c:pt idx="86">
                  <c:v>0.13239999999999999</c:v>
                </c:pt>
                <c:pt idx="87">
                  <c:v>0.13239999999999999</c:v>
                </c:pt>
                <c:pt idx="88">
                  <c:v>0.13199999999999998</c:v>
                </c:pt>
                <c:pt idx="89">
                  <c:v>0.13149999999999998</c:v>
                </c:pt>
                <c:pt idx="90">
                  <c:v>0.13089999999999999</c:v>
                </c:pt>
                <c:pt idx="91">
                  <c:v>0.1303</c:v>
                </c:pt>
                <c:pt idx="92">
                  <c:v>0.1298</c:v>
                </c:pt>
                <c:pt idx="93">
                  <c:v>0.1293</c:v>
                </c:pt>
                <c:pt idx="94">
                  <c:v>0.12889999999999999</c:v>
                </c:pt>
                <c:pt idx="95">
                  <c:v>0.12859999999999999</c:v>
                </c:pt>
                <c:pt idx="96">
                  <c:v>0.12839999999999999</c:v>
                </c:pt>
                <c:pt idx="97">
                  <c:v>0.12819999999999998</c:v>
                </c:pt>
                <c:pt idx="98">
                  <c:v>0.12809999999999999</c:v>
                </c:pt>
                <c:pt idx="99">
                  <c:v>0.12789999999999999</c:v>
                </c:pt>
                <c:pt idx="100">
                  <c:v>0.1278</c:v>
                </c:pt>
                <c:pt idx="101">
                  <c:v>0.12769999999999998</c:v>
                </c:pt>
                <c:pt idx="102">
                  <c:v>0.12759999999999999</c:v>
                </c:pt>
                <c:pt idx="103">
                  <c:v>0.1275</c:v>
                </c:pt>
                <c:pt idx="104">
                  <c:v>0.1275</c:v>
                </c:pt>
                <c:pt idx="105">
                  <c:v>0.1273</c:v>
                </c:pt>
                <c:pt idx="106">
                  <c:v>0.1273</c:v>
                </c:pt>
                <c:pt idx="107">
                  <c:v>0.12719999999999998</c:v>
                </c:pt>
                <c:pt idx="108">
                  <c:v>0.12709999999999999</c:v>
                </c:pt>
                <c:pt idx="109">
                  <c:v>0.12709999999999999</c:v>
                </c:pt>
                <c:pt idx="110">
                  <c:v>0.127</c:v>
                </c:pt>
                <c:pt idx="111">
                  <c:v>0.12689999999999999</c:v>
                </c:pt>
                <c:pt idx="112">
                  <c:v>0.12689999999999999</c:v>
                </c:pt>
                <c:pt idx="113">
                  <c:v>0.1268</c:v>
                </c:pt>
                <c:pt idx="114">
                  <c:v>0.1268</c:v>
                </c:pt>
                <c:pt idx="115">
                  <c:v>0.1268</c:v>
                </c:pt>
                <c:pt idx="116">
                  <c:v>0.12669999999999998</c:v>
                </c:pt>
                <c:pt idx="117">
                  <c:v>0.12669999999999998</c:v>
                </c:pt>
                <c:pt idx="118">
                  <c:v>0.12669999999999998</c:v>
                </c:pt>
                <c:pt idx="119">
                  <c:v>0.12669999999999998</c:v>
                </c:pt>
                <c:pt idx="120">
                  <c:v>0.12659999999999999</c:v>
                </c:pt>
                <c:pt idx="121">
                  <c:v>0.12659999999999999</c:v>
                </c:pt>
                <c:pt idx="122">
                  <c:v>0.12669999999999998</c:v>
                </c:pt>
                <c:pt idx="123">
                  <c:v>0.1268</c:v>
                </c:pt>
                <c:pt idx="124">
                  <c:v>0.1268</c:v>
                </c:pt>
                <c:pt idx="125">
                  <c:v>0.1268</c:v>
                </c:pt>
                <c:pt idx="126">
                  <c:v>0.1268</c:v>
                </c:pt>
                <c:pt idx="127">
                  <c:v>0.12689999999999999</c:v>
                </c:pt>
                <c:pt idx="128">
                  <c:v>0.12689999999999999</c:v>
                </c:pt>
                <c:pt idx="129">
                  <c:v>0.127</c:v>
                </c:pt>
                <c:pt idx="130">
                  <c:v>0.127</c:v>
                </c:pt>
                <c:pt idx="135">
                  <c:v>0.13894375455794539</c:v>
                </c:pt>
                <c:pt idx="136">
                  <c:v>0.13772958821039316</c:v>
                </c:pt>
                <c:pt idx="137">
                  <c:v>0.13474872442460889</c:v>
                </c:pt>
                <c:pt idx="138">
                  <c:v>0.13382897116340756</c:v>
                </c:pt>
                <c:pt idx="139">
                  <c:v>0.13341100434316661</c:v>
                </c:pt>
                <c:pt idx="140">
                  <c:v>0.1332668577015875</c:v>
                </c:pt>
                <c:pt idx="141">
                  <c:v>0.1337014655049362</c:v>
                </c:pt>
                <c:pt idx="142">
                  <c:v>0.13394705503977675</c:v>
                </c:pt>
                <c:pt idx="143">
                  <c:v>0.13377592287635376</c:v>
                </c:pt>
                <c:pt idx="144">
                  <c:v>0.13338581935113814</c:v>
                </c:pt>
                <c:pt idx="145">
                  <c:v>0.1328920225345796</c:v>
                </c:pt>
                <c:pt idx="146">
                  <c:v>0.1323597951146836</c:v>
                </c:pt>
                <c:pt idx="147">
                  <c:v>0.13185526892269248</c:v>
                </c:pt>
                <c:pt idx="148">
                  <c:v>0.13139837828920778</c:v>
                </c:pt>
                <c:pt idx="149">
                  <c:v>0.13098996871270691</c:v>
                </c:pt>
                <c:pt idx="150">
                  <c:v>0.1305424803305951</c:v>
                </c:pt>
                <c:pt idx="151">
                  <c:v>0.13010336451295051</c:v>
                </c:pt>
                <c:pt idx="152">
                  <c:v>0.12967315809040361</c:v>
                </c:pt>
                <c:pt idx="153">
                  <c:v>0.12926296006700569</c:v>
                </c:pt>
                <c:pt idx="154">
                  <c:v>0.12884092158072072</c:v>
                </c:pt>
                <c:pt idx="155">
                  <c:v>0.12845175798061395</c:v>
                </c:pt>
                <c:pt idx="156">
                  <c:v>0.12803991468709788</c:v>
                </c:pt>
                <c:pt idx="157">
                  <c:v>0.12762099146385131</c:v>
                </c:pt>
                <c:pt idx="158">
                  <c:v>0.12725292927181894</c:v>
                </c:pt>
                <c:pt idx="159">
                  <c:v>0.12686436295812695</c:v>
                </c:pt>
                <c:pt idx="160">
                  <c:v>0.12642527462538158</c:v>
                </c:pt>
                <c:pt idx="161">
                  <c:v>0.12601082343690351</c:v>
                </c:pt>
                <c:pt idx="162">
                  <c:v>0.12563332120892864</c:v>
                </c:pt>
                <c:pt idx="163">
                  <c:v>0.12528178549715194</c:v>
                </c:pt>
                <c:pt idx="164">
                  <c:v>0.12493503704797707</c:v>
                </c:pt>
                <c:pt idx="165">
                  <c:v>0.12457800111655973</c:v>
                </c:pt>
                <c:pt idx="166">
                  <c:v>0.12424152760285571</c:v>
                </c:pt>
                <c:pt idx="167">
                  <c:v>0.12389525755225238</c:v>
                </c:pt>
                <c:pt idx="168">
                  <c:v>0.12356796465075552</c:v>
                </c:pt>
                <c:pt idx="169">
                  <c:v>0.12327310711285154</c:v>
                </c:pt>
                <c:pt idx="170">
                  <c:v>0.12301113254197282</c:v>
                </c:pt>
                <c:pt idx="171">
                  <c:v>0.12278236182694122</c:v>
                </c:pt>
                <c:pt idx="172">
                  <c:v>0.12255603485345516</c:v>
                </c:pt>
                <c:pt idx="173">
                  <c:v>0.1223703369019712</c:v>
                </c:pt>
                <c:pt idx="174">
                  <c:v>0.12218745017382654</c:v>
                </c:pt>
                <c:pt idx="175">
                  <c:v>0.12200795330936375</c:v>
                </c:pt>
                <c:pt idx="176">
                  <c:v>0.12186130809075764</c:v>
                </c:pt>
                <c:pt idx="177">
                  <c:v>0.12173127944792843</c:v>
                </c:pt>
                <c:pt idx="178">
                  <c:v>0.12173779766248957</c:v>
                </c:pt>
                <c:pt idx="179">
                  <c:v>0.121629848842205</c:v>
                </c:pt>
                <c:pt idx="180">
                  <c:v>0.12150998944579217</c:v>
                </c:pt>
                <c:pt idx="181">
                  <c:v>0.12141278656550608</c:v>
                </c:pt>
                <c:pt idx="182">
                  <c:v>0.12137439302941279</c:v>
                </c:pt>
                <c:pt idx="183">
                  <c:v>0.12131330603585901</c:v>
                </c:pt>
                <c:pt idx="184">
                  <c:v>0.12126903145824944</c:v>
                </c:pt>
                <c:pt idx="185">
                  <c:v>0.1212371138114781</c:v>
                </c:pt>
              </c:numCache>
            </c:numRef>
          </c:val>
          <c:smooth val="0"/>
          <c:extLst>
            <c:ext xmlns:c16="http://schemas.microsoft.com/office/drawing/2014/chart" uri="{C3380CC4-5D6E-409C-BE32-E72D297353CC}">
              <c16:uniqueId val="{00000002-AE6B-4FC1-ABB2-16F7DBDB3F7C}"/>
            </c:ext>
          </c:extLst>
        </c:ser>
        <c:ser>
          <c:idx val="3"/>
          <c:order val="3"/>
          <c:tx>
            <c:strRef>
              <c:f>'Fig 2.12'!$C$8</c:f>
              <c:strCache>
                <c:ptCount val="1"/>
                <c:pt idx="0">
                  <c:v>1,3%</c:v>
                </c:pt>
              </c:strCache>
            </c:strRef>
          </c:tx>
          <c:spPr>
            <a:ln w="28575" cap="rnd">
              <a:solidFill>
                <a:schemeClr val="accent6">
                  <a:lumMod val="75000"/>
                </a:schemeClr>
              </a:solidFill>
              <a:round/>
            </a:ln>
            <a:effectLst/>
          </c:spPr>
          <c:marker>
            <c:symbol val="none"/>
          </c:marker>
          <c:cat>
            <c:numRef>
              <c:f>'Fig 2.12'!$D$4:$GG$4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2.12'!$D$8:$GG$8</c:f>
              <c:numCache>
                <c:formatCode>0.0%</c:formatCode>
                <c:ptCount val="186"/>
                <c:pt idx="25">
                  <c:v>0.13894375761576949</c:v>
                </c:pt>
                <c:pt idx="26">
                  <c:v>0.1382800268855286</c:v>
                </c:pt>
                <c:pt idx="27">
                  <c:v>0.13601819643208157</c:v>
                </c:pt>
                <c:pt idx="28">
                  <c:v>0.13547489576254607</c:v>
                </c:pt>
                <c:pt idx="29">
                  <c:v>0.13529715853587812</c:v>
                </c:pt>
                <c:pt idx="30">
                  <c:v>0.13530270689589466</c:v>
                </c:pt>
                <c:pt idx="31">
                  <c:v>0.1357570203998307</c:v>
                </c:pt>
                <c:pt idx="32">
                  <c:v>0.13603703707922601</c:v>
                </c:pt>
                <c:pt idx="33">
                  <c:v>0.13602081186396825</c:v>
                </c:pt>
                <c:pt idx="34">
                  <c:v>0.13588951135386509</c:v>
                </c:pt>
                <c:pt idx="35">
                  <c:v>0.13571124915321442</c:v>
                </c:pt>
                <c:pt idx="36">
                  <c:v>0.13548684767621136</c:v>
                </c:pt>
                <c:pt idx="37">
                  <c:v>0.13530597763904703</c:v>
                </c:pt>
                <c:pt idx="38">
                  <c:v>0.13517611909655086</c:v>
                </c:pt>
                <c:pt idx="39">
                  <c:v>0.13506835580301596</c:v>
                </c:pt>
                <c:pt idx="40">
                  <c:v>0.13495893333153544</c:v>
                </c:pt>
                <c:pt idx="41">
                  <c:v>0.13489664251486622</c:v>
                </c:pt>
                <c:pt idx="42">
                  <c:v>0.13483615572673679</c:v>
                </c:pt>
                <c:pt idx="43">
                  <c:v>0.13479582464404471</c:v>
                </c:pt>
                <c:pt idx="44">
                  <c:v>0.13472425378294212</c:v>
                </c:pt>
                <c:pt idx="45">
                  <c:v>0.13468799684984004</c:v>
                </c:pt>
                <c:pt idx="46">
                  <c:v>0.13463766465513166</c:v>
                </c:pt>
                <c:pt idx="47">
                  <c:v>0.13461958556320694</c:v>
                </c:pt>
                <c:pt idx="48">
                  <c:v>0.13458597244913051</c:v>
                </c:pt>
                <c:pt idx="49">
                  <c:v>0.13454754675189101</c:v>
                </c:pt>
                <c:pt idx="50">
                  <c:v>0.13449217164316749</c:v>
                </c:pt>
                <c:pt idx="51">
                  <c:v>0.13444938373989407</c:v>
                </c:pt>
                <c:pt idx="52">
                  <c:v>0.13440547338576217</c:v>
                </c:pt>
                <c:pt idx="53">
                  <c:v>0.13435059987421696</c:v>
                </c:pt>
                <c:pt idx="54">
                  <c:v>0.13433055470806871</c:v>
                </c:pt>
                <c:pt idx="55">
                  <c:v>0.13431372778395079</c:v>
                </c:pt>
                <c:pt idx="56">
                  <c:v>0.13427506897507235</c:v>
                </c:pt>
                <c:pt idx="57">
                  <c:v>0.13423215385646076</c:v>
                </c:pt>
                <c:pt idx="58">
                  <c:v>0.13420637334383104</c:v>
                </c:pt>
                <c:pt idx="59">
                  <c:v>0.13420975376681474</c:v>
                </c:pt>
                <c:pt idx="60">
                  <c:v>0.13419708687900089</c:v>
                </c:pt>
                <c:pt idx="61">
                  <c:v>0.1341706474078255</c:v>
                </c:pt>
                <c:pt idx="62">
                  <c:v>0.13414208397685798</c:v>
                </c:pt>
                <c:pt idx="63">
                  <c:v>0.13415487480779739</c:v>
                </c:pt>
                <c:pt idx="64">
                  <c:v>0.13413482909748603</c:v>
                </c:pt>
                <c:pt idx="65">
                  <c:v>0.13412738458939918</c:v>
                </c:pt>
                <c:pt idx="66">
                  <c:v>0.13413435356703832</c:v>
                </c:pt>
                <c:pt idx="67">
                  <c:v>0.13416898674282021</c:v>
                </c:pt>
                <c:pt idx="68">
                  <c:v>0.13431052649942909</c:v>
                </c:pt>
                <c:pt idx="69">
                  <c:v>0.13433846961397086</c:v>
                </c:pt>
                <c:pt idx="70">
                  <c:v>0.13433697122757973</c:v>
                </c:pt>
                <c:pt idx="71">
                  <c:v>0.13434225649816373</c:v>
                </c:pt>
                <c:pt idx="72">
                  <c:v>0.13435548926317353</c:v>
                </c:pt>
                <c:pt idx="73">
                  <c:v>0.13439588675137051</c:v>
                </c:pt>
                <c:pt idx="74">
                  <c:v>0.13441146659880154</c:v>
                </c:pt>
                <c:pt idx="75">
                  <c:v>0.13441346059968676</c:v>
                </c:pt>
                <c:pt idx="80">
                  <c:v>0.13899999999999998</c:v>
                </c:pt>
                <c:pt idx="81">
                  <c:v>0.13769999999999999</c:v>
                </c:pt>
                <c:pt idx="82">
                  <c:v>0.1343</c:v>
                </c:pt>
                <c:pt idx="83">
                  <c:v>0.13319999999999999</c:v>
                </c:pt>
                <c:pt idx="84">
                  <c:v>0.13249999999999998</c:v>
                </c:pt>
                <c:pt idx="85">
                  <c:v>0.1323</c:v>
                </c:pt>
                <c:pt idx="86">
                  <c:v>0.13239999999999999</c:v>
                </c:pt>
                <c:pt idx="87">
                  <c:v>0.13239999999999999</c:v>
                </c:pt>
                <c:pt idx="88">
                  <c:v>0.13199999999999998</c:v>
                </c:pt>
                <c:pt idx="89">
                  <c:v>0.13149999999999998</c:v>
                </c:pt>
                <c:pt idx="90">
                  <c:v>0.13099999999999998</c:v>
                </c:pt>
                <c:pt idx="91">
                  <c:v>0.13039999999999999</c:v>
                </c:pt>
                <c:pt idx="92">
                  <c:v>0.12989999999999999</c:v>
                </c:pt>
                <c:pt idx="93">
                  <c:v>0.12949999999999998</c:v>
                </c:pt>
                <c:pt idx="94">
                  <c:v>0.12919999999999998</c:v>
                </c:pt>
                <c:pt idx="95">
                  <c:v>0.12889999999999999</c:v>
                </c:pt>
                <c:pt idx="96">
                  <c:v>0.12869999999999998</c:v>
                </c:pt>
                <c:pt idx="97">
                  <c:v>0.12859999999999999</c:v>
                </c:pt>
                <c:pt idx="98">
                  <c:v>0.12849999999999998</c:v>
                </c:pt>
                <c:pt idx="99">
                  <c:v>0.12839999999999999</c:v>
                </c:pt>
                <c:pt idx="100">
                  <c:v>0.1283</c:v>
                </c:pt>
                <c:pt idx="101">
                  <c:v>0.12809999999999999</c:v>
                </c:pt>
                <c:pt idx="102">
                  <c:v>0.12809999999999999</c:v>
                </c:pt>
                <c:pt idx="103">
                  <c:v>0.128</c:v>
                </c:pt>
                <c:pt idx="104">
                  <c:v>0.12789999999999999</c:v>
                </c:pt>
                <c:pt idx="105">
                  <c:v>0.1278</c:v>
                </c:pt>
                <c:pt idx="106">
                  <c:v>0.1278</c:v>
                </c:pt>
                <c:pt idx="107">
                  <c:v>0.12769999999999998</c:v>
                </c:pt>
                <c:pt idx="108">
                  <c:v>0.12759999999999999</c:v>
                </c:pt>
                <c:pt idx="109">
                  <c:v>0.12759999999999999</c:v>
                </c:pt>
                <c:pt idx="110">
                  <c:v>0.12759999999999999</c:v>
                </c:pt>
                <c:pt idx="111">
                  <c:v>0.1275</c:v>
                </c:pt>
                <c:pt idx="112">
                  <c:v>0.1275</c:v>
                </c:pt>
                <c:pt idx="113">
                  <c:v>0.12739999999999999</c:v>
                </c:pt>
                <c:pt idx="114">
                  <c:v>0.12739999999999999</c:v>
                </c:pt>
                <c:pt idx="115">
                  <c:v>0.12739999999999999</c:v>
                </c:pt>
                <c:pt idx="116">
                  <c:v>0.12739999999999999</c:v>
                </c:pt>
                <c:pt idx="117">
                  <c:v>0.1273</c:v>
                </c:pt>
                <c:pt idx="118">
                  <c:v>0.1273</c:v>
                </c:pt>
                <c:pt idx="119">
                  <c:v>0.1273</c:v>
                </c:pt>
                <c:pt idx="120">
                  <c:v>0.1273</c:v>
                </c:pt>
                <c:pt idx="121">
                  <c:v>0.1273</c:v>
                </c:pt>
                <c:pt idx="122">
                  <c:v>0.1273</c:v>
                </c:pt>
                <c:pt idx="123">
                  <c:v>0.1275</c:v>
                </c:pt>
                <c:pt idx="124">
                  <c:v>0.1275</c:v>
                </c:pt>
                <c:pt idx="125">
                  <c:v>0.1275</c:v>
                </c:pt>
                <c:pt idx="126">
                  <c:v>0.1275</c:v>
                </c:pt>
                <c:pt idx="127">
                  <c:v>0.12759999999999999</c:v>
                </c:pt>
                <c:pt idx="128">
                  <c:v>0.12759999999999999</c:v>
                </c:pt>
                <c:pt idx="129">
                  <c:v>0.12769999999999998</c:v>
                </c:pt>
                <c:pt idx="130">
                  <c:v>0.12769999999999998</c:v>
                </c:pt>
                <c:pt idx="135">
                  <c:v>0.13895030607302877</c:v>
                </c:pt>
                <c:pt idx="136">
                  <c:v>0.137765973774953</c:v>
                </c:pt>
                <c:pt idx="137">
                  <c:v>0.13484126224206586</c:v>
                </c:pt>
                <c:pt idx="138">
                  <c:v>0.1339624028780475</c:v>
                </c:pt>
                <c:pt idx="139">
                  <c:v>0.13341100434316661</c:v>
                </c:pt>
                <c:pt idx="140">
                  <c:v>0.13330285254793056</c:v>
                </c:pt>
                <c:pt idx="141">
                  <c:v>0.13373331189626511</c:v>
                </c:pt>
                <c:pt idx="142">
                  <c:v>0.13397373172015456</c:v>
                </c:pt>
                <c:pt idx="143">
                  <c:v>0.13382149379887509</c:v>
                </c:pt>
                <c:pt idx="144">
                  <c:v>0.13346517526136867</c:v>
                </c:pt>
                <c:pt idx="145">
                  <c:v>0.13302318014266057</c:v>
                </c:pt>
                <c:pt idx="146">
                  <c:v>0.13252515110381274</c:v>
                </c:pt>
                <c:pt idx="147">
                  <c:v>0.13207782322130107</c:v>
                </c:pt>
                <c:pt idx="148">
                  <c:v>0.13172786269592174</c:v>
                </c:pt>
                <c:pt idx="149">
                  <c:v>0.13135910852875241</c:v>
                </c:pt>
                <c:pt idx="150">
                  <c:v>0.13096290050155374</c:v>
                </c:pt>
                <c:pt idx="151">
                  <c:v>0.13058576528974486</c:v>
                </c:pt>
                <c:pt idx="152">
                  <c:v>0.13020885770676122</c:v>
                </c:pt>
                <c:pt idx="153">
                  <c:v>0.12984562117104567</c:v>
                </c:pt>
                <c:pt idx="154">
                  <c:v>0.12945328281004703</c:v>
                </c:pt>
                <c:pt idx="155">
                  <c:v>0.12909195761498812</c:v>
                </c:pt>
                <c:pt idx="156">
                  <c:v>0.12871166318768631</c:v>
                </c:pt>
                <c:pt idx="157">
                  <c:v>0.12834561269806022</c:v>
                </c:pt>
                <c:pt idx="158">
                  <c:v>0.12797970972840533</c:v>
                </c:pt>
                <c:pt idx="159">
                  <c:v>0.12759926205548214</c:v>
                </c:pt>
                <c:pt idx="160">
                  <c:v>0.12719555379688596</c:v>
                </c:pt>
                <c:pt idx="161">
                  <c:v>0.12681862862943513</c:v>
                </c:pt>
                <c:pt idx="162">
                  <c:v>0.12645988927280766</c:v>
                </c:pt>
                <c:pt idx="163">
                  <c:v>0.12610117044952973</c:v>
                </c:pt>
                <c:pt idx="164">
                  <c:v>0.12577078440237416</c:v>
                </c:pt>
                <c:pt idx="165">
                  <c:v>0.1254539761420623</c:v>
                </c:pt>
                <c:pt idx="166">
                  <c:v>0.12511893991229356</c:v>
                </c:pt>
                <c:pt idx="167">
                  <c:v>0.12477658773456483</c:v>
                </c:pt>
                <c:pt idx="168">
                  <c:v>0.12445499694952238</c:v>
                </c:pt>
                <c:pt idx="169">
                  <c:v>0.12418349859055582</c:v>
                </c:pt>
                <c:pt idx="170">
                  <c:v>0.12394476488482929</c:v>
                </c:pt>
                <c:pt idx="171">
                  <c:v>0.123704986992414</c:v>
                </c:pt>
                <c:pt idx="172">
                  <c:v>0.12348625083194789</c:v>
                </c:pt>
                <c:pt idx="173">
                  <c:v>0.12331367747864858</c:v>
                </c:pt>
                <c:pt idx="174">
                  <c:v>0.12310495355593813</c:v>
                </c:pt>
                <c:pt idx="175">
                  <c:v>0.12293045644091616</c:v>
                </c:pt>
                <c:pt idx="176">
                  <c:v>0.12279077634581813</c:v>
                </c:pt>
                <c:pt idx="177">
                  <c:v>0.12268526912065034</c:v>
                </c:pt>
                <c:pt idx="178">
                  <c:v>0.12268489853824543</c:v>
                </c:pt>
                <c:pt idx="179">
                  <c:v>0.12259614618891367</c:v>
                </c:pt>
                <c:pt idx="180">
                  <c:v>0.12248746782972331</c:v>
                </c:pt>
                <c:pt idx="181">
                  <c:v>0.12237540143753289</c:v>
                </c:pt>
                <c:pt idx="182">
                  <c:v>0.12232398617391789</c:v>
                </c:pt>
                <c:pt idx="183">
                  <c:v>0.12228391252520796</c:v>
                </c:pt>
                <c:pt idx="184">
                  <c:v>0.12223493404246796</c:v>
                </c:pt>
                <c:pt idx="185">
                  <c:v>0.12219431880529677</c:v>
                </c:pt>
              </c:numCache>
            </c:numRef>
          </c:val>
          <c:smooth val="0"/>
          <c:extLst>
            <c:ext xmlns:c16="http://schemas.microsoft.com/office/drawing/2014/chart" uri="{C3380CC4-5D6E-409C-BE32-E72D297353CC}">
              <c16:uniqueId val="{00000003-AE6B-4FC1-ABB2-16F7DBDB3F7C}"/>
            </c:ext>
          </c:extLst>
        </c:ser>
        <c:ser>
          <c:idx val="4"/>
          <c:order val="4"/>
          <c:tx>
            <c:strRef>
              <c:f>'Fig 2.12'!$C$9</c:f>
              <c:strCache>
                <c:ptCount val="1"/>
                <c:pt idx="0">
                  <c:v>1%</c:v>
                </c:pt>
              </c:strCache>
            </c:strRef>
          </c:tx>
          <c:spPr>
            <a:ln w="28575" cap="rnd">
              <a:solidFill>
                <a:srgbClr val="800000"/>
              </a:solidFill>
              <a:round/>
            </a:ln>
            <a:effectLst/>
          </c:spPr>
          <c:marker>
            <c:symbol val="none"/>
          </c:marker>
          <c:cat>
            <c:numRef>
              <c:f>'Fig 2.12'!$D$4:$GG$4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2.12'!$D$9:$GG$9</c:f>
              <c:numCache>
                <c:formatCode>0.0%</c:formatCode>
                <c:ptCount val="186"/>
                <c:pt idx="25">
                  <c:v>0.13894375761576949</c:v>
                </c:pt>
                <c:pt idx="26">
                  <c:v>0.13827367253614614</c:v>
                </c:pt>
                <c:pt idx="27">
                  <c:v>0.13601135497041919</c:v>
                </c:pt>
                <c:pt idx="28">
                  <c:v>0.13546824816345843</c:v>
                </c:pt>
                <c:pt idx="29">
                  <c:v>0.13529094348502624</c:v>
                </c:pt>
                <c:pt idx="30">
                  <c:v>0.13528553171130453</c:v>
                </c:pt>
                <c:pt idx="31">
                  <c:v>0.13573167280099896</c:v>
                </c:pt>
                <c:pt idx="32">
                  <c:v>0.13600573764432336</c:v>
                </c:pt>
                <c:pt idx="33">
                  <c:v>0.13601100675293301</c:v>
                </c:pt>
                <c:pt idx="34">
                  <c:v>0.13591396405678438</c:v>
                </c:pt>
                <c:pt idx="35">
                  <c:v>0.13577611917313007</c:v>
                </c:pt>
                <c:pt idx="36">
                  <c:v>0.13559958161207317</c:v>
                </c:pt>
                <c:pt idx="37">
                  <c:v>0.13547584465281168</c:v>
                </c:pt>
                <c:pt idx="38">
                  <c:v>0.13539549320468844</c:v>
                </c:pt>
                <c:pt idx="39">
                  <c:v>0.1353264465875928</c:v>
                </c:pt>
                <c:pt idx="40">
                  <c:v>0.13528121647350089</c:v>
                </c:pt>
                <c:pt idx="41">
                  <c:v>0.13523817926076878</c:v>
                </c:pt>
                <c:pt idx="42">
                  <c:v>0.13520756286409238</c:v>
                </c:pt>
                <c:pt idx="43">
                  <c:v>0.13518181922052369</c:v>
                </c:pt>
                <c:pt idx="44">
                  <c:v>0.13515546242929613</c:v>
                </c:pt>
                <c:pt idx="45">
                  <c:v>0.13513620013466038</c:v>
                </c:pt>
                <c:pt idx="46">
                  <c:v>0.13512498960513572</c:v>
                </c:pt>
                <c:pt idx="47">
                  <c:v>0.13510226722811991</c:v>
                </c:pt>
                <c:pt idx="48">
                  <c:v>0.13510231518393603</c:v>
                </c:pt>
                <c:pt idx="49">
                  <c:v>0.13508618051571702</c:v>
                </c:pt>
                <c:pt idx="50">
                  <c:v>0.13507915470360415</c:v>
                </c:pt>
                <c:pt idx="51">
                  <c:v>0.13505793575866137</c:v>
                </c:pt>
                <c:pt idx="52">
                  <c:v>0.13503450468149095</c:v>
                </c:pt>
                <c:pt idx="53">
                  <c:v>0.13502287955828449</c:v>
                </c:pt>
                <c:pt idx="54">
                  <c:v>0.13505110100699774</c:v>
                </c:pt>
                <c:pt idx="55">
                  <c:v>0.13503672106587844</c:v>
                </c:pt>
                <c:pt idx="56">
                  <c:v>0.13502241380076219</c:v>
                </c:pt>
                <c:pt idx="57">
                  <c:v>0.13503854886441061</c:v>
                </c:pt>
                <c:pt idx="58">
                  <c:v>0.1350350984148484</c:v>
                </c:pt>
                <c:pt idx="59">
                  <c:v>0.1350117069993054</c:v>
                </c:pt>
                <c:pt idx="60">
                  <c:v>0.13503171149668089</c:v>
                </c:pt>
                <c:pt idx="61">
                  <c:v>0.13500838254553657</c:v>
                </c:pt>
                <c:pt idx="62">
                  <c:v>0.13500186025479671</c:v>
                </c:pt>
                <c:pt idx="63">
                  <c:v>0.13499942178563457</c:v>
                </c:pt>
                <c:pt idx="64">
                  <c:v>0.13500141020872702</c:v>
                </c:pt>
                <c:pt idx="65">
                  <c:v>0.13499858360382772</c:v>
                </c:pt>
                <c:pt idx="66">
                  <c:v>0.13503659891105949</c:v>
                </c:pt>
                <c:pt idx="67">
                  <c:v>0.13507870084763193</c:v>
                </c:pt>
                <c:pt idx="68">
                  <c:v>0.13523939001865745</c:v>
                </c:pt>
                <c:pt idx="69">
                  <c:v>0.13525969111718336</c:v>
                </c:pt>
                <c:pt idx="70">
                  <c:v>0.13526472262924799</c:v>
                </c:pt>
                <c:pt idx="71">
                  <c:v>0.13528730218236398</c:v>
                </c:pt>
                <c:pt idx="72">
                  <c:v>0.13533211440862972</c:v>
                </c:pt>
                <c:pt idx="73">
                  <c:v>0.13534738538713664</c:v>
                </c:pt>
                <c:pt idx="74">
                  <c:v>0.13536621663094067</c:v>
                </c:pt>
                <c:pt idx="75">
                  <c:v>0.13540446313410354</c:v>
                </c:pt>
                <c:pt idx="80">
                  <c:v>0.13899999999999998</c:v>
                </c:pt>
                <c:pt idx="81">
                  <c:v>0.13769999999999999</c:v>
                </c:pt>
                <c:pt idx="82">
                  <c:v>0.1343</c:v>
                </c:pt>
                <c:pt idx="83">
                  <c:v>0.1331</c:v>
                </c:pt>
                <c:pt idx="84">
                  <c:v>0.13249999999999998</c:v>
                </c:pt>
                <c:pt idx="85">
                  <c:v>0.13219999999999998</c:v>
                </c:pt>
                <c:pt idx="86">
                  <c:v>0.13239999999999999</c:v>
                </c:pt>
                <c:pt idx="87">
                  <c:v>0.1323</c:v>
                </c:pt>
                <c:pt idx="88">
                  <c:v>0.13199999999999998</c:v>
                </c:pt>
                <c:pt idx="89">
                  <c:v>0.13159999999999999</c:v>
                </c:pt>
                <c:pt idx="90">
                  <c:v>0.13109999999999999</c:v>
                </c:pt>
                <c:pt idx="91">
                  <c:v>0.13059999999999999</c:v>
                </c:pt>
                <c:pt idx="92">
                  <c:v>0.13019999999999998</c:v>
                </c:pt>
                <c:pt idx="93">
                  <c:v>0.12989999999999999</c:v>
                </c:pt>
                <c:pt idx="94">
                  <c:v>0.12969999999999998</c:v>
                </c:pt>
                <c:pt idx="95">
                  <c:v>0.12949999999999998</c:v>
                </c:pt>
                <c:pt idx="96">
                  <c:v>0.1293</c:v>
                </c:pt>
                <c:pt idx="97">
                  <c:v>0.12919999999999998</c:v>
                </c:pt>
                <c:pt idx="98">
                  <c:v>0.12909999999999999</c:v>
                </c:pt>
                <c:pt idx="99">
                  <c:v>0.12899999999999998</c:v>
                </c:pt>
                <c:pt idx="100">
                  <c:v>0.12889999999999999</c:v>
                </c:pt>
                <c:pt idx="101">
                  <c:v>0.1288</c:v>
                </c:pt>
                <c:pt idx="102">
                  <c:v>0.1288</c:v>
                </c:pt>
                <c:pt idx="103">
                  <c:v>0.12869999999999998</c:v>
                </c:pt>
                <c:pt idx="104">
                  <c:v>0.12869999999999998</c:v>
                </c:pt>
                <c:pt idx="105">
                  <c:v>0.12859999999999999</c:v>
                </c:pt>
                <c:pt idx="106">
                  <c:v>0.12859999999999999</c:v>
                </c:pt>
                <c:pt idx="107">
                  <c:v>0.12849999999999998</c:v>
                </c:pt>
                <c:pt idx="108">
                  <c:v>0.12849999999999998</c:v>
                </c:pt>
                <c:pt idx="109">
                  <c:v>0.12849999999999998</c:v>
                </c:pt>
                <c:pt idx="110">
                  <c:v>0.12849999999999998</c:v>
                </c:pt>
                <c:pt idx="111">
                  <c:v>0.12849999999999998</c:v>
                </c:pt>
                <c:pt idx="112">
                  <c:v>0.12849999999999998</c:v>
                </c:pt>
                <c:pt idx="113">
                  <c:v>0.12839999999999999</c:v>
                </c:pt>
                <c:pt idx="114">
                  <c:v>0.12839999999999999</c:v>
                </c:pt>
                <c:pt idx="115">
                  <c:v>0.12839999999999999</c:v>
                </c:pt>
                <c:pt idx="116">
                  <c:v>0.12839999999999999</c:v>
                </c:pt>
                <c:pt idx="117">
                  <c:v>0.12839999999999999</c:v>
                </c:pt>
                <c:pt idx="118">
                  <c:v>0.12839999999999999</c:v>
                </c:pt>
                <c:pt idx="119">
                  <c:v>0.12839999999999999</c:v>
                </c:pt>
                <c:pt idx="120">
                  <c:v>0.12839999999999999</c:v>
                </c:pt>
                <c:pt idx="121">
                  <c:v>0.12839999999999999</c:v>
                </c:pt>
                <c:pt idx="122">
                  <c:v>0.12839999999999999</c:v>
                </c:pt>
                <c:pt idx="123">
                  <c:v>0.12859999999999999</c:v>
                </c:pt>
                <c:pt idx="124">
                  <c:v>0.12859999999999999</c:v>
                </c:pt>
                <c:pt idx="125">
                  <c:v>0.12859999999999999</c:v>
                </c:pt>
                <c:pt idx="126">
                  <c:v>0.12869999999999998</c:v>
                </c:pt>
                <c:pt idx="127">
                  <c:v>0.1288</c:v>
                </c:pt>
                <c:pt idx="128">
                  <c:v>0.1288</c:v>
                </c:pt>
                <c:pt idx="129">
                  <c:v>0.1288</c:v>
                </c:pt>
                <c:pt idx="130">
                  <c:v>0.12889999999999999</c:v>
                </c:pt>
                <c:pt idx="135">
                  <c:v>0.13894375761576949</c:v>
                </c:pt>
                <c:pt idx="136">
                  <c:v>0.1377295911138961</c:v>
                </c:pt>
                <c:pt idx="137">
                  <c:v>0.13474872718333392</c:v>
                </c:pt>
                <c:pt idx="138">
                  <c:v>0.13382892135180613</c:v>
                </c:pt>
                <c:pt idx="139">
                  <c:v>0.13341072189395925</c:v>
                </c:pt>
                <c:pt idx="140">
                  <c:v>0.13326393654272001</c:v>
                </c:pt>
                <c:pt idx="141">
                  <c:v>0.13368476631167267</c:v>
                </c:pt>
                <c:pt idx="142">
                  <c:v>0.13391940314917544</c:v>
                </c:pt>
                <c:pt idx="143">
                  <c:v>0.13380078189157565</c:v>
                </c:pt>
                <c:pt idx="144">
                  <c:v>0.13350033724163879</c:v>
                </c:pt>
                <c:pt idx="145">
                  <c:v>0.1331313644684983</c:v>
                </c:pt>
                <c:pt idx="146">
                  <c:v>0.13270684647412831</c:v>
                </c:pt>
                <c:pt idx="147">
                  <c:v>0.13236241820882252</c:v>
                </c:pt>
                <c:pt idx="148">
                  <c:v>0.13210728851192885</c:v>
                </c:pt>
                <c:pt idx="149">
                  <c:v>0.131822459782621</c:v>
                </c:pt>
                <c:pt idx="150">
                  <c:v>0.13153156581104197</c:v>
                </c:pt>
                <c:pt idx="151">
                  <c:v>0.1312180989980003</c:v>
                </c:pt>
                <c:pt idx="152">
                  <c:v>0.13091129789740194</c:v>
                </c:pt>
                <c:pt idx="153">
                  <c:v>0.13059822786799674</c:v>
                </c:pt>
                <c:pt idx="154">
                  <c:v>0.13028381463914679</c:v>
                </c:pt>
                <c:pt idx="155">
                  <c:v>0.12997038782825834</c:v>
                </c:pt>
                <c:pt idx="156">
                  <c:v>0.12965427469248447</c:v>
                </c:pt>
                <c:pt idx="157">
                  <c:v>0.12930764052769564</c:v>
                </c:pt>
                <c:pt idx="158">
                  <c:v>0.12899463663070937</c:v>
                </c:pt>
                <c:pt idx="159">
                  <c:v>0.12865517856033937</c:v>
                </c:pt>
                <c:pt idx="160">
                  <c:v>0.12831483568381052</c:v>
                </c:pt>
                <c:pt idx="161">
                  <c:v>0.12797368117239155</c:v>
                </c:pt>
                <c:pt idx="162">
                  <c:v>0.12764715890782052</c:v>
                </c:pt>
                <c:pt idx="163">
                  <c:v>0.12734130223842419</c:v>
                </c:pt>
                <c:pt idx="164">
                  <c:v>0.12706580659913611</c:v>
                </c:pt>
                <c:pt idx="165">
                  <c:v>0.1267581190486467</c:v>
                </c:pt>
                <c:pt idx="166">
                  <c:v>0.12645344802180372</c:v>
                </c:pt>
                <c:pt idx="167">
                  <c:v>0.12617319489258416</c:v>
                </c:pt>
                <c:pt idx="168">
                  <c:v>0.12587446466166491</c:v>
                </c:pt>
                <c:pt idx="169">
                  <c:v>0.12557645837969506</c:v>
                </c:pt>
                <c:pt idx="170">
                  <c:v>0.12536875304376596</c:v>
                </c:pt>
                <c:pt idx="171">
                  <c:v>0.12512968192196561</c:v>
                </c:pt>
                <c:pt idx="172">
                  <c:v>0.12493018566193752</c:v>
                </c:pt>
                <c:pt idx="173">
                  <c:v>0.12474062269164618</c:v>
                </c:pt>
                <c:pt idx="174">
                  <c:v>0.12454935816390475</c:v>
                </c:pt>
                <c:pt idx="175">
                  <c:v>0.12437671171831893</c:v>
                </c:pt>
                <c:pt idx="176">
                  <c:v>0.12426430391971389</c:v>
                </c:pt>
                <c:pt idx="177">
                  <c:v>0.12416305832119044</c:v>
                </c:pt>
                <c:pt idx="178">
                  <c:v>0.1241774484896455</c:v>
                </c:pt>
                <c:pt idx="179">
                  <c:v>0.12407688638457809</c:v>
                </c:pt>
                <c:pt idx="180">
                  <c:v>0.1239705061991056</c:v>
                </c:pt>
                <c:pt idx="181">
                  <c:v>0.12386809364177195</c:v>
                </c:pt>
                <c:pt idx="182">
                  <c:v>0.12384376845682139</c:v>
                </c:pt>
                <c:pt idx="183">
                  <c:v>0.1237736044298547</c:v>
                </c:pt>
                <c:pt idx="184">
                  <c:v>0.12372266527777077</c:v>
                </c:pt>
                <c:pt idx="185">
                  <c:v>0.12371515443720724</c:v>
                </c:pt>
              </c:numCache>
            </c:numRef>
          </c:val>
          <c:smooth val="0"/>
          <c:extLst>
            <c:ext xmlns:c16="http://schemas.microsoft.com/office/drawing/2014/chart" uri="{C3380CC4-5D6E-409C-BE32-E72D297353CC}">
              <c16:uniqueId val="{00000004-AE6B-4FC1-ABB2-16F7DBDB3F7C}"/>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5"/>
        <c:noMultiLvlLbl val="0"/>
      </c:catAx>
      <c:valAx>
        <c:axId val="1209258304"/>
        <c:scaling>
          <c:orientation val="minMax"/>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5667724370274"/>
          <c:y val="4.9742471707165635E-2"/>
          <c:w val="0.8577445776367506"/>
          <c:h val="0.75842101944464146"/>
        </c:manualLayout>
      </c:layout>
      <c:lineChart>
        <c:grouping val="standard"/>
        <c:varyColors val="0"/>
        <c:ser>
          <c:idx val="0"/>
          <c:order val="0"/>
          <c:tx>
            <c:v>FPE civils</c:v>
          </c:tx>
          <c:spPr>
            <a:ln>
              <a:solidFill>
                <a:schemeClr val="tx2"/>
              </a:solidFill>
            </a:ln>
          </c:spPr>
          <c:marker>
            <c:symbol val="none"/>
          </c:marker>
          <c:cat>
            <c:numRef>
              <c:f>'Fig 2.13'!$D$4:$R$4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 2.13'!$D$5:$R$5</c:f>
              <c:numCache>
                <c:formatCode>0.00%</c:formatCode>
                <c:ptCount val="15"/>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pt idx="13">
                  <c:v>0.74280000000000002</c:v>
                </c:pt>
                <c:pt idx="14">
                  <c:v>0.74280000000000002</c:v>
                </c:pt>
              </c:numCache>
            </c:numRef>
          </c:val>
          <c:smooth val="0"/>
          <c:extLst>
            <c:ext xmlns:c16="http://schemas.microsoft.com/office/drawing/2014/chart" uri="{C3380CC4-5D6E-409C-BE32-E72D297353CC}">
              <c16:uniqueId val="{00000000-E062-44C6-959F-6614667A5BA8}"/>
            </c:ext>
          </c:extLst>
        </c:ser>
        <c:ser>
          <c:idx val="3"/>
          <c:order val="1"/>
          <c:tx>
            <c:strRef>
              <c:f>'Fig 2.13'!$B$8</c:f>
              <c:strCache>
                <c:ptCount val="1"/>
                <c:pt idx="0">
                  <c:v>CNRACL</c:v>
                </c:pt>
              </c:strCache>
            </c:strRef>
          </c:tx>
          <c:spPr>
            <a:ln>
              <a:solidFill>
                <a:schemeClr val="accent5">
                  <a:lumMod val="75000"/>
                </a:schemeClr>
              </a:solidFill>
            </a:ln>
          </c:spPr>
          <c:marker>
            <c:symbol val="none"/>
          </c:marker>
          <c:cat>
            <c:numRef>
              <c:f>'Fig 2.13'!$D$4:$R$4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 2.13'!$D$8:$R$8</c:f>
              <c:numCache>
                <c:formatCode>0.00%</c:formatCode>
                <c:ptCount val="15"/>
                <c:pt idx="0">
                  <c:v>0.27300000000000002</c:v>
                </c:pt>
                <c:pt idx="1">
                  <c:v>0.27300000000000002</c:v>
                </c:pt>
                <c:pt idx="2">
                  <c:v>0.27300000000000002</c:v>
                </c:pt>
                <c:pt idx="3">
                  <c:v>0.27300000000000002</c:v>
                </c:pt>
                <c:pt idx="4">
                  <c:v>0.27300000000000002</c:v>
                </c:pt>
                <c:pt idx="5">
                  <c:v>0.27300000000000002</c:v>
                </c:pt>
                <c:pt idx="6">
                  <c:v>0.27300000000000002</c:v>
                </c:pt>
                <c:pt idx="7">
                  <c:v>0.28849999999999998</c:v>
                </c:pt>
                <c:pt idx="8">
                  <c:v>0.30399999999999999</c:v>
                </c:pt>
                <c:pt idx="9">
                  <c:v>0.30499999999999999</c:v>
                </c:pt>
                <c:pt idx="10">
                  <c:v>0.30599999999999999</c:v>
                </c:pt>
                <c:pt idx="11">
                  <c:v>0.30649999999999999</c:v>
                </c:pt>
                <c:pt idx="12">
                  <c:v>0.30649999999999999</c:v>
                </c:pt>
                <c:pt idx="13">
                  <c:v>0.30649999999999999</c:v>
                </c:pt>
                <c:pt idx="14">
                  <c:v>0.30649999999999999</c:v>
                </c:pt>
              </c:numCache>
            </c:numRef>
          </c:val>
          <c:smooth val="0"/>
          <c:extLst>
            <c:ext xmlns:c16="http://schemas.microsoft.com/office/drawing/2014/chart" uri="{C3380CC4-5D6E-409C-BE32-E72D297353CC}">
              <c16:uniqueId val="{00000001-E062-44C6-959F-6614667A5BA8}"/>
            </c:ext>
          </c:extLst>
        </c:ser>
        <c:ser>
          <c:idx val="4"/>
          <c:order val="2"/>
          <c:tx>
            <c:strRef>
              <c:f>'Fig 2.13'!$C$9</c:f>
              <c:strCache>
                <c:ptCount val="1"/>
              </c:strCache>
            </c:strRef>
          </c:tx>
          <c:spPr>
            <a:ln>
              <a:solidFill>
                <a:schemeClr val="accent3">
                  <a:lumMod val="75000"/>
                </a:schemeClr>
              </a:solidFill>
            </a:ln>
          </c:spPr>
          <c:marker>
            <c:symbol val="none"/>
          </c:marker>
          <c:cat>
            <c:numRef>
              <c:f>'Fig 2.13'!$D$4:$R$4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 2.13'!$D$9:$R$9</c:f>
              <c:numCache>
                <c:formatCode>0.00%</c:formatCode>
                <c:ptCount val="15"/>
                <c:pt idx="0">
                  <c:v>0.156</c:v>
                </c:pt>
                <c:pt idx="1">
                  <c:v>0.156</c:v>
                </c:pt>
                <c:pt idx="2">
                  <c:v>0.156</c:v>
                </c:pt>
                <c:pt idx="3">
                  <c:v>0.156</c:v>
                </c:pt>
                <c:pt idx="4">
                  <c:v>0.156</c:v>
                </c:pt>
                <c:pt idx="5">
                  <c:v>0.156</c:v>
                </c:pt>
                <c:pt idx="6">
                  <c:v>0.156</c:v>
                </c:pt>
                <c:pt idx="7">
                  <c:v>0.157</c:v>
                </c:pt>
                <c:pt idx="8">
                  <c:v>0.15974999999999998</c:v>
                </c:pt>
                <c:pt idx="9">
                  <c:v>0.16150000000000003</c:v>
                </c:pt>
                <c:pt idx="10">
                  <c:v>0.16250000000000001</c:v>
                </c:pt>
                <c:pt idx="11">
                  <c:v>0.16300000000000001</c:v>
                </c:pt>
                <c:pt idx="12">
                  <c:v>0.16300000000000001</c:v>
                </c:pt>
                <c:pt idx="13">
                  <c:v>0.16464400000000001</c:v>
                </c:pt>
                <c:pt idx="14">
                  <c:v>0.16464400000000001</c:v>
                </c:pt>
              </c:numCache>
            </c:numRef>
          </c:val>
          <c:smooth val="0"/>
          <c:extLst>
            <c:ext xmlns:c16="http://schemas.microsoft.com/office/drawing/2014/chart" uri="{C3380CC4-5D6E-409C-BE32-E72D297353CC}">
              <c16:uniqueId val="{00000002-E062-44C6-959F-6614667A5BA8}"/>
            </c:ext>
          </c:extLst>
        </c:ser>
        <c:dLbls>
          <c:showLegendKey val="0"/>
          <c:showVal val="0"/>
          <c:showCatName val="0"/>
          <c:showSerName val="0"/>
          <c:showPercent val="0"/>
          <c:showBubbleSize val="0"/>
        </c:dLbls>
        <c:smooth val="0"/>
        <c:axId val="115376896"/>
        <c:axId val="115378432"/>
      </c:lineChart>
      <c:catAx>
        <c:axId val="115376896"/>
        <c:scaling>
          <c:orientation val="minMax"/>
        </c:scaling>
        <c:delete val="0"/>
        <c:axPos val="b"/>
        <c:numFmt formatCode="General" sourceLinked="1"/>
        <c:majorTickMark val="none"/>
        <c:minorTickMark val="none"/>
        <c:tickLblPos val="nextTo"/>
        <c:crossAx val="115378432"/>
        <c:crosses val="autoZero"/>
        <c:auto val="1"/>
        <c:lblAlgn val="ctr"/>
        <c:lblOffset val="100"/>
        <c:noMultiLvlLbl val="0"/>
      </c:catAx>
      <c:valAx>
        <c:axId val="115378432"/>
        <c:scaling>
          <c:orientation val="minMax"/>
        </c:scaling>
        <c:delete val="0"/>
        <c:axPos val="l"/>
        <c:majorGridlines/>
        <c:title>
          <c:tx>
            <c:rich>
              <a:bodyPr/>
              <a:lstStyle/>
              <a:p>
                <a:pPr>
                  <a:defRPr b="0"/>
                </a:pPr>
                <a:r>
                  <a:rPr lang="fr-FR" b="0"/>
                  <a:t>en % de l'assiette de cotisation</a:t>
                </a:r>
              </a:p>
            </c:rich>
          </c:tx>
          <c:layout>
            <c:manualLayout>
              <c:xMode val="edge"/>
              <c:yMode val="edge"/>
              <c:x val="1.3003374578177728E-2"/>
              <c:y val="0.11811869670137387"/>
            </c:manualLayout>
          </c:layout>
          <c:overlay val="0"/>
        </c:title>
        <c:numFmt formatCode="0%" sourceLinked="0"/>
        <c:majorTickMark val="none"/>
        <c:minorTickMark val="none"/>
        <c:tickLblPos val="nextTo"/>
        <c:crossAx val="115376896"/>
        <c:crosses val="autoZero"/>
        <c:crossBetween val="between"/>
      </c:valAx>
    </c:plotArea>
    <c:legend>
      <c:legendPos val="b"/>
      <c:layout>
        <c:manualLayout>
          <c:xMode val="edge"/>
          <c:yMode val="edge"/>
          <c:x val="0.3142113618776376"/>
          <c:y val="0.90699970196033186"/>
          <c:w val="0.48097392081308987"/>
          <c:h val="8.8317037293415251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2.14'!$B$5</c:f>
              <c:strCache>
                <c:ptCount val="1"/>
                <c:pt idx="0">
                  <c:v>Obs</c:v>
                </c:pt>
              </c:strCache>
            </c:strRef>
          </c:tx>
          <c:spPr>
            <a:ln w="28575" cap="rnd">
              <a:solidFill>
                <a:schemeClr val="bg1">
                  <a:lumMod val="50000"/>
                </a:schemeClr>
              </a:solidFill>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2.14'!$C$5:$BU$5</c:f>
              <c:numCache>
                <c:formatCode>0.0%</c:formatCode>
                <c:ptCount val="71"/>
                <c:pt idx="2">
                  <c:v>2.0201509155782241E-2</c:v>
                </c:pt>
                <c:pt idx="3">
                  <c:v>2.0163147267608737E-2</c:v>
                </c:pt>
                <c:pt idx="4">
                  <c:v>2.036672689775984E-2</c:v>
                </c:pt>
                <c:pt idx="5">
                  <c:v>2.0233857097449466E-2</c:v>
                </c:pt>
                <c:pt idx="6">
                  <c:v>2.0899300001942265E-2</c:v>
                </c:pt>
                <c:pt idx="7">
                  <c:v>2.0963859875169404E-2</c:v>
                </c:pt>
                <c:pt idx="8">
                  <c:v>1.8971313118638602E-2</c:v>
                </c:pt>
                <c:pt idx="9">
                  <c:v>1.9864973438267645E-2</c:v>
                </c:pt>
                <c:pt idx="10">
                  <c:v>1.9968018843614335E-2</c:v>
                </c:pt>
                <c:pt idx="11">
                  <c:v>2.0500151090176142E-2</c:v>
                </c:pt>
                <c:pt idx="12">
                  <c:v>2.1121980961277192E-2</c:v>
                </c:pt>
                <c:pt idx="13">
                  <c:v>2.1127052975230196E-2</c:v>
                </c:pt>
                <c:pt idx="14">
                  <c:v>2.1087307893202779E-2</c:v>
                </c:pt>
                <c:pt idx="15">
                  <c:v>2.0733011320562458E-2</c:v>
                </c:pt>
                <c:pt idx="16">
                  <c:v>2.16421544029636E-2</c:v>
                </c:pt>
                <c:pt idx="17" formatCode="0.000%">
                  <c:v>2.0060962785515574E-2</c:v>
                </c:pt>
                <c:pt idx="18" formatCode="0.000%">
                  <c:v>1.9946330443474783E-2</c:v>
                </c:pt>
                <c:pt idx="19" formatCode="0.000%">
                  <c:v>1.9512084426495459E-2</c:v>
                </c:pt>
                <c:pt idx="20" formatCode="0.000%">
                  <c:v>2.1037967722133573E-2</c:v>
                </c:pt>
              </c:numCache>
            </c:numRef>
          </c:val>
          <c:smooth val="0"/>
          <c:extLst>
            <c:ext xmlns:c16="http://schemas.microsoft.com/office/drawing/2014/chart" uri="{C3380CC4-5D6E-409C-BE32-E72D297353CC}">
              <c16:uniqueId val="{00000000-DFD8-4E01-B71F-1F39820AA5F8}"/>
            </c:ext>
          </c:extLst>
        </c:ser>
        <c:ser>
          <c:idx val="1"/>
          <c:order val="1"/>
          <c:tx>
            <c:strRef>
              <c:f>'Fig 2.14'!$B$6</c:f>
              <c:strCache>
                <c:ptCount val="1"/>
                <c:pt idx="0">
                  <c:v>Conv. EEC - tous sc.</c:v>
                </c:pt>
              </c:strCache>
            </c:strRef>
          </c:tx>
          <c:spPr>
            <a:ln w="28575" cap="rnd">
              <a:solidFill>
                <a:srgbClr val="006600"/>
              </a:solidFill>
              <a:prstDash val="solid"/>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2.14'!$C$6:$BU$6</c:f>
              <c:numCache>
                <c:formatCode>0.0%</c:formatCode>
                <c:ptCount val="71"/>
                <c:pt idx="20" formatCode="0.0000000%">
                  <c:v>2.1037967722133573E-2</c:v>
                </c:pt>
                <c:pt idx="21" formatCode="0.0000000%">
                  <c:v>2.0613570678747594E-2</c:v>
                </c:pt>
                <c:pt idx="22" formatCode="0.0000000%">
                  <c:v>2.0613570678747591E-2</c:v>
                </c:pt>
                <c:pt idx="23" formatCode="0.0000000%">
                  <c:v>2.0613570678747591E-2</c:v>
                </c:pt>
                <c:pt idx="24" formatCode="0.0000000%">
                  <c:v>2.0613570678747594E-2</c:v>
                </c:pt>
                <c:pt idx="25" formatCode="0.0000000%">
                  <c:v>2.0613570678747598E-2</c:v>
                </c:pt>
                <c:pt idx="26" formatCode="0.0000000%">
                  <c:v>2.0613570678747601E-2</c:v>
                </c:pt>
                <c:pt idx="27" formatCode="0.0000000%">
                  <c:v>2.0613570678747601E-2</c:v>
                </c:pt>
                <c:pt idx="28" formatCode="0.0000000%">
                  <c:v>2.0613570678747598E-2</c:v>
                </c:pt>
                <c:pt idx="29" formatCode="0.0000000%">
                  <c:v>2.0613570678747598E-2</c:v>
                </c:pt>
                <c:pt idx="30" formatCode="0.0000000%">
                  <c:v>2.0613570678747594E-2</c:v>
                </c:pt>
                <c:pt idx="31" formatCode="0.0000000%">
                  <c:v>2.0613570678747598E-2</c:v>
                </c:pt>
                <c:pt idx="32" formatCode="0.0000000%">
                  <c:v>2.0613570678747601E-2</c:v>
                </c:pt>
                <c:pt idx="33" formatCode="0.0000000%">
                  <c:v>2.0613570678747598E-2</c:v>
                </c:pt>
                <c:pt idx="34" formatCode="0.0000000%">
                  <c:v>2.0613570678747601E-2</c:v>
                </c:pt>
                <c:pt idx="35" formatCode="0.0000000%">
                  <c:v>2.0613570678747598E-2</c:v>
                </c:pt>
                <c:pt idx="36" formatCode="0.0000000%">
                  <c:v>2.0613570678747598E-2</c:v>
                </c:pt>
                <c:pt idx="37" formatCode="0.0000000%">
                  <c:v>2.0613570678747598E-2</c:v>
                </c:pt>
                <c:pt idx="38" formatCode="0.0000000%">
                  <c:v>2.0613570678747601E-2</c:v>
                </c:pt>
                <c:pt idx="39" formatCode="0.0000000%">
                  <c:v>2.0613570678747598E-2</c:v>
                </c:pt>
                <c:pt idx="40" formatCode="0.0000000%">
                  <c:v>2.0613570678747598E-2</c:v>
                </c:pt>
                <c:pt idx="41">
                  <c:v>2.0613570678747598E-2</c:v>
                </c:pt>
                <c:pt idx="42">
                  <c:v>2.0613570678747598E-2</c:v>
                </c:pt>
                <c:pt idx="43">
                  <c:v>2.0613570678747594E-2</c:v>
                </c:pt>
                <c:pt idx="44">
                  <c:v>2.0613570678747591E-2</c:v>
                </c:pt>
                <c:pt idx="45">
                  <c:v>2.0613570678747594E-2</c:v>
                </c:pt>
                <c:pt idx="46">
                  <c:v>2.0613570678747591E-2</c:v>
                </c:pt>
                <c:pt idx="47">
                  <c:v>2.0613570678747591E-2</c:v>
                </c:pt>
                <c:pt idx="48">
                  <c:v>2.0613570678747591E-2</c:v>
                </c:pt>
                <c:pt idx="49">
                  <c:v>2.0613570678747594E-2</c:v>
                </c:pt>
                <c:pt idx="50">
                  <c:v>2.0613570678747591E-2</c:v>
                </c:pt>
                <c:pt idx="51">
                  <c:v>2.0613570678747594E-2</c:v>
                </c:pt>
                <c:pt idx="52">
                  <c:v>2.0613570678747598E-2</c:v>
                </c:pt>
                <c:pt idx="53">
                  <c:v>2.0613570678747598E-2</c:v>
                </c:pt>
                <c:pt idx="54">
                  <c:v>2.0613570678747598E-2</c:v>
                </c:pt>
                <c:pt idx="55">
                  <c:v>2.0613570678747594E-2</c:v>
                </c:pt>
                <c:pt idx="56">
                  <c:v>2.0613570678747594E-2</c:v>
                </c:pt>
                <c:pt idx="57">
                  <c:v>2.0613570678747598E-2</c:v>
                </c:pt>
                <c:pt idx="58">
                  <c:v>2.0613570678747594E-2</c:v>
                </c:pt>
                <c:pt idx="59">
                  <c:v>2.0613570678747598E-2</c:v>
                </c:pt>
                <c:pt idx="60">
                  <c:v>2.0613570678747598E-2</c:v>
                </c:pt>
                <c:pt idx="61">
                  <c:v>2.0613570678747598E-2</c:v>
                </c:pt>
                <c:pt idx="62">
                  <c:v>2.0613570678747604E-2</c:v>
                </c:pt>
                <c:pt idx="63">
                  <c:v>2.0613570678747604E-2</c:v>
                </c:pt>
                <c:pt idx="64">
                  <c:v>2.0613570678747608E-2</c:v>
                </c:pt>
                <c:pt idx="65">
                  <c:v>2.0613570678747608E-2</c:v>
                </c:pt>
                <c:pt idx="66">
                  <c:v>2.0613570678747601E-2</c:v>
                </c:pt>
                <c:pt idx="67">
                  <c:v>2.0613570678747601E-2</c:v>
                </c:pt>
                <c:pt idx="68">
                  <c:v>2.0613570678747601E-2</c:v>
                </c:pt>
                <c:pt idx="69">
                  <c:v>2.0613570678747604E-2</c:v>
                </c:pt>
                <c:pt idx="70">
                  <c:v>2.0613570678747601E-2</c:v>
                </c:pt>
              </c:numCache>
            </c:numRef>
          </c:val>
          <c:smooth val="0"/>
          <c:extLst>
            <c:ext xmlns:c16="http://schemas.microsoft.com/office/drawing/2014/chart" uri="{C3380CC4-5D6E-409C-BE32-E72D297353CC}">
              <c16:uniqueId val="{00000001-DFD8-4E01-B71F-1F39820AA5F8}"/>
            </c:ext>
          </c:extLst>
        </c:ser>
        <c:ser>
          <c:idx val="2"/>
          <c:order val="2"/>
          <c:tx>
            <c:strRef>
              <c:f>'Fig 2.14'!$B$7</c:f>
              <c:strCache>
                <c:ptCount val="1"/>
                <c:pt idx="0">
                  <c:v>Conv. TCC - 1,8%</c:v>
                </c:pt>
              </c:strCache>
            </c:strRef>
          </c:tx>
          <c:spPr>
            <a:ln w="28575" cap="rnd">
              <a:solidFill>
                <a:srgbClr val="006600"/>
              </a:solidFill>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2.14'!$C$7:$BU$7</c:f>
              <c:numCache>
                <c:formatCode>0.0%</c:formatCode>
                <c:ptCount val="71"/>
                <c:pt idx="20" formatCode="0.000%">
                  <c:v>2.1037967722133573E-2</c:v>
                </c:pt>
                <c:pt idx="21" formatCode="0.000%">
                  <c:v>1.994527118319743E-2</c:v>
                </c:pt>
                <c:pt idx="22">
                  <c:v>1.885467954076888E-2</c:v>
                </c:pt>
                <c:pt idx="23">
                  <c:v>1.8244792274641753E-2</c:v>
                </c:pt>
                <c:pt idx="24">
                  <c:v>1.7818716193742961E-2</c:v>
                </c:pt>
                <c:pt idx="25">
                  <c:v>1.7521498678929607E-2</c:v>
                </c:pt>
                <c:pt idx="26">
                  <c:v>1.7209519028465577E-2</c:v>
                </c:pt>
                <c:pt idx="27">
                  <c:v>1.69031442054687E-2</c:v>
                </c:pt>
                <c:pt idx="28">
                  <c:v>1.6552076388908928E-2</c:v>
                </c:pt>
                <c:pt idx="29">
                  <c:v>1.6173952884813828E-2</c:v>
                </c:pt>
                <c:pt idx="30">
                  <c:v>1.5785780407809185E-2</c:v>
                </c:pt>
                <c:pt idx="31">
                  <c:v>1.5395502440104916E-2</c:v>
                </c:pt>
                <c:pt idx="32">
                  <c:v>1.4999033329708257E-2</c:v>
                </c:pt>
                <c:pt idx="33">
                  <c:v>1.4702356479705546E-2</c:v>
                </c:pt>
                <c:pt idx="34">
                  <c:v>1.4456310194852396E-2</c:v>
                </c:pt>
                <c:pt idx="35">
                  <c:v>1.4258425224273301E-2</c:v>
                </c:pt>
                <c:pt idx="36">
                  <c:v>1.4112973190918662E-2</c:v>
                </c:pt>
                <c:pt idx="37">
                  <c:v>1.4030996673786768E-2</c:v>
                </c:pt>
                <c:pt idx="38">
                  <c:v>1.3964472250843827E-2</c:v>
                </c:pt>
                <c:pt idx="39">
                  <c:v>1.3899881551105255E-2</c:v>
                </c:pt>
                <c:pt idx="40">
                  <c:v>1.3835750713446612E-2</c:v>
                </c:pt>
                <c:pt idx="41">
                  <c:v>1.3776122821959847E-2</c:v>
                </c:pt>
                <c:pt idx="42">
                  <c:v>1.3719261624417904E-2</c:v>
                </c:pt>
                <c:pt idx="43">
                  <c:v>1.3677585452932807E-2</c:v>
                </c:pt>
                <c:pt idx="44">
                  <c:v>1.3638537729970758E-2</c:v>
                </c:pt>
                <c:pt idx="45">
                  <c:v>1.3608732434231358E-2</c:v>
                </c:pt>
                <c:pt idx="46">
                  <c:v>1.3592381131764489E-2</c:v>
                </c:pt>
                <c:pt idx="47">
                  <c:v>1.3573951487666954E-2</c:v>
                </c:pt>
                <c:pt idx="48">
                  <c:v>1.3555959446631422E-2</c:v>
                </c:pt>
                <c:pt idx="49">
                  <c:v>1.3529660672988452E-2</c:v>
                </c:pt>
                <c:pt idx="50">
                  <c:v>1.3508463127492881E-2</c:v>
                </c:pt>
                <c:pt idx="51">
                  <c:v>1.3493870062008813E-2</c:v>
                </c:pt>
                <c:pt idx="52">
                  <c:v>1.3480405471007428E-2</c:v>
                </c:pt>
                <c:pt idx="53">
                  <c:v>1.3468274377254575E-2</c:v>
                </c:pt>
                <c:pt idx="54">
                  <c:v>1.3456721828343387E-2</c:v>
                </c:pt>
                <c:pt idx="55">
                  <c:v>1.3449401539783927E-2</c:v>
                </c:pt>
                <c:pt idx="56">
                  <c:v>1.3446003823980703E-2</c:v>
                </c:pt>
                <c:pt idx="57">
                  <c:v>1.3442424378287628E-2</c:v>
                </c:pt>
                <c:pt idx="58">
                  <c:v>1.3438014750718463E-2</c:v>
                </c:pt>
                <c:pt idx="59">
                  <c:v>1.3424323622253933E-2</c:v>
                </c:pt>
                <c:pt idx="60">
                  <c:v>1.3412809370590386E-2</c:v>
                </c:pt>
                <c:pt idx="61">
                  <c:v>1.3414646688487762E-2</c:v>
                </c:pt>
                <c:pt idx="62">
                  <c:v>1.3420406452336274E-2</c:v>
                </c:pt>
                <c:pt idx="63">
                  <c:v>1.3422947216354246E-2</c:v>
                </c:pt>
                <c:pt idx="64">
                  <c:v>1.3427110986124141E-2</c:v>
                </c:pt>
                <c:pt idx="65">
                  <c:v>1.3435257196603297E-2</c:v>
                </c:pt>
                <c:pt idx="66">
                  <c:v>1.3455141873852886E-2</c:v>
                </c:pt>
                <c:pt idx="67">
                  <c:v>1.3475093191296153E-2</c:v>
                </c:pt>
                <c:pt idx="68">
                  <c:v>1.3493783526145936E-2</c:v>
                </c:pt>
                <c:pt idx="69">
                  <c:v>1.3515130849124134E-2</c:v>
                </c:pt>
                <c:pt idx="70">
                  <c:v>1.3536469136697508E-2</c:v>
                </c:pt>
              </c:numCache>
            </c:numRef>
          </c:val>
          <c:smooth val="0"/>
          <c:extLst>
            <c:ext xmlns:c16="http://schemas.microsoft.com/office/drawing/2014/chart" uri="{C3380CC4-5D6E-409C-BE32-E72D297353CC}">
              <c16:uniqueId val="{00000002-DFD8-4E01-B71F-1F39820AA5F8}"/>
            </c:ext>
          </c:extLst>
        </c:ser>
        <c:ser>
          <c:idx val="3"/>
          <c:order val="3"/>
          <c:tx>
            <c:strRef>
              <c:f>'Fig 2.14'!$B$8</c:f>
              <c:strCache>
                <c:ptCount val="1"/>
                <c:pt idx="0">
                  <c:v>Conv. TCC - 1,5%</c:v>
                </c:pt>
              </c:strCache>
            </c:strRef>
          </c:tx>
          <c:spPr>
            <a:ln w="28575" cap="rnd">
              <a:solidFill>
                <a:schemeClr val="accent5">
                  <a:lumMod val="75000"/>
                </a:schemeClr>
              </a:solidFill>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2.14'!$C$8:$BU$8</c:f>
              <c:numCache>
                <c:formatCode>0.0%</c:formatCode>
                <c:ptCount val="71"/>
                <c:pt idx="20">
                  <c:v>2.1037967722133573E-2</c:v>
                </c:pt>
                <c:pt idx="21">
                  <c:v>1.994527118319743E-2</c:v>
                </c:pt>
                <c:pt idx="22">
                  <c:v>1.885467954076888E-2</c:v>
                </c:pt>
                <c:pt idx="23">
                  <c:v>1.8244792274641753E-2</c:v>
                </c:pt>
                <c:pt idx="24">
                  <c:v>1.7818716193742961E-2</c:v>
                </c:pt>
                <c:pt idx="25">
                  <c:v>1.7521498678929607E-2</c:v>
                </c:pt>
                <c:pt idx="26">
                  <c:v>1.7209519028465577E-2</c:v>
                </c:pt>
                <c:pt idx="27">
                  <c:v>1.69031442054687E-2</c:v>
                </c:pt>
                <c:pt idx="28">
                  <c:v>1.6560506985858748E-2</c:v>
                </c:pt>
                <c:pt idx="29">
                  <c:v>1.6200351026864158E-2</c:v>
                </c:pt>
                <c:pt idx="30">
                  <c:v>1.5835916790408768E-2</c:v>
                </c:pt>
                <c:pt idx="31">
                  <c:v>1.547620773066785E-2</c:v>
                </c:pt>
                <c:pt idx="32">
                  <c:v>1.5116634239805844E-2</c:v>
                </c:pt>
                <c:pt idx="33">
                  <c:v>1.4848539073785999E-2</c:v>
                </c:pt>
                <c:pt idx="34">
                  <c:v>1.4623158128452952E-2</c:v>
                </c:pt>
                <c:pt idx="35">
                  <c:v>1.4438598339983618E-2</c:v>
                </c:pt>
                <c:pt idx="36">
                  <c:v>1.4299484749947858E-2</c:v>
                </c:pt>
                <c:pt idx="37">
                  <c:v>1.4217265046777913E-2</c:v>
                </c:pt>
                <c:pt idx="38">
                  <c:v>1.4150657508090461E-2</c:v>
                </c:pt>
                <c:pt idx="39">
                  <c:v>1.4085944892729621E-2</c:v>
                </c:pt>
                <c:pt idx="40">
                  <c:v>1.4021649619170937E-2</c:v>
                </c:pt>
                <c:pt idx="41">
                  <c:v>1.3961912714038327E-2</c:v>
                </c:pt>
                <c:pt idx="42">
                  <c:v>1.3904959166434168E-2</c:v>
                </c:pt>
                <c:pt idx="43">
                  <c:v>1.3863392180204033E-2</c:v>
                </c:pt>
                <c:pt idx="44">
                  <c:v>1.382443909120813E-2</c:v>
                </c:pt>
                <c:pt idx="45">
                  <c:v>1.3794825391867492E-2</c:v>
                </c:pt>
                <c:pt idx="46">
                  <c:v>1.377886679651521E-2</c:v>
                </c:pt>
                <c:pt idx="47">
                  <c:v>1.376079130244098E-2</c:v>
                </c:pt>
                <c:pt idx="48">
                  <c:v>1.3743153718213285E-2</c:v>
                </c:pt>
                <c:pt idx="49">
                  <c:v>1.3717054665215221E-2</c:v>
                </c:pt>
                <c:pt idx="50">
                  <c:v>1.3696124210651963E-2</c:v>
                </c:pt>
                <c:pt idx="51">
                  <c:v>1.3681888315134769E-2</c:v>
                </c:pt>
                <c:pt idx="52">
                  <c:v>1.3668758865073311E-2</c:v>
                </c:pt>
                <c:pt idx="53">
                  <c:v>1.3656918399571146E-2</c:v>
                </c:pt>
                <c:pt idx="54">
                  <c:v>1.3645589366808548E-2</c:v>
                </c:pt>
                <c:pt idx="55">
                  <c:v>1.3638493013150746E-2</c:v>
                </c:pt>
                <c:pt idx="56">
                  <c:v>1.3635319664999829E-2</c:v>
                </c:pt>
                <c:pt idx="57">
                  <c:v>1.3631897254557242E-2</c:v>
                </c:pt>
                <c:pt idx="58">
                  <c:v>1.3627577195777505E-2</c:v>
                </c:pt>
                <c:pt idx="59">
                  <c:v>1.3613772702763205E-2</c:v>
                </c:pt>
                <c:pt idx="60">
                  <c:v>1.3602145334924596E-2</c:v>
                </c:pt>
                <c:pt idx="61">
                  <c:v>1.3604072625727701E-2</c:v>
                </c:pt>
                <c:pt idx="62">
                  <c:v>1.3609967660973313E-2</c:v>
                </c:pt>
                <c:pt idx="63">
                  <c:v>1.3612576054596046E-2</c:v>
                </c:pt>
                <c:pt idx="64">
                  <c:v>1.3616830096821296E-2</c:v>
                </c:pt>
                <c:pt idx="65">
                  <c:v>1.3625134475602724E-2</c:v>
                </c:pt>
                <c:pt idx="66">
                  <c:v>1.3645381439701234E-2</c:v>
                </c:pt>
                <c:pt idx="67">
                  <c:v>1.3665695705986459E-2</c:v>
                </c:pt>
                <c:pt idx="68">
                  <c:v>1.3684726881336639E-2</c:v>
                </c:pt>
                <c:pt idx="69">
                  <c:v>1.3706461250285231E-2</c:v>
                </c:pt>
                <c:pt idx="70">
                  <c:v>1.372818732812245E-2</c:v>
                </c:pt>
              </c:numCache>
            </c:numRef>
          </c:val>
          <c:smooth val="0"/>
          <c:extLst>
            <c:ext xmlns:c16="http://schemas.microsoft.com/office/drawing/2014/chart" uri="{C3380CC4-5D6E-409C-BE32-E72D297353CC}">
              <c16:uniqueId val="{00000003-DFD8-4E01-B71F-1F39820AA5F8}"/>
            </c:ext>
          </c:extLst>
        </c:ser>
        <c:ser>
          <c:idx val="4"/>
          <c:order val="4"/>
          <c:tx>
            <c:strRef>
              <c:f>'Fig 2.14'!$B$9</c:f>
              <c:strCache>
                <c:ptCount val="1"/>
                <c:pt idx="0">
                  <c:v>Conv. TCC - 1,3%</c:v>
                </c:pt>
              </c:strCache>
            </c:strRef>
          </c:tx>
          <c:spPr>
            <a:ln w="28575" cap="rnd">
              <a:solidFill>
                <a:schemeClr val="accent6">
                  <a:lumMod val="75000"/>
                </a:schemeClr>
              </a:solidFill>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2.14'!$C$9:$BU$9</c:f>
              <c:numCache>
                <c:formatCode>0.0%</c:formatCode>
                <c:ptCount val="71"/>
                <c:pt idx="20">
                  <c:v>2.1081306543491121E-2</c:v>
                </c:pt>
                <c:pt idx="21">
                  <c:v>1.9986461053094567E-2</c:v>
                </c:pt>
                <c:pt idx="22">
                  <c:v>1.8893840425350094E-2</c:v>
                </c:pt>
                <c:pt idx="23">
                  <c:v>1.8282747665539386E-2</c:v>
                </c:pt>
                <c:pt idx="24">
                  <c:v>1.7855752243056074E-2</c:v>
                </c:pt>
                <c:pt idx="25">
                  <c:v>1.7557700038840839E-2</c:v>
                </c:pt>
                <c:pt idx="26">
                  <c:v>1.7244928414609142E-2</c:v>
                </c:pt>
                <c:pt idx="27">
                  <c:v>1.693778487520891E-2</c:v>
                </c:pt>
                <c:pt idx="28">
                  <c:v>1.6599949579688741E-2</c:v>
                </c:pt>
                <c:pt idx="29">
                  <c:v>1.6249925111659968E-2</c:v>
                </c:pt>
                <c:pt idx="30">
                  <c:v>1.5900612185404318E-2</c:v>
                </c:pt>
                <c:pt idx="31">
                  <c:v>1.5560689287878741E-2</c:v>
                </c:pt>
                <c:pt idx="32">
                  <c:v>1.5225312660645489E-2</c:v>
                </c:pt>
                <c:pt idx="33">
                  <c:v>1.4976108064918373E-2</c:v>
                </c:pt>
                <c:pt idx="34">
                  <c:v>1.4764425551162605E-2</c:v>
                </c:pt>
                <c:pt idx="35">
                  <c:v>1.45887094248943E-2</c:v>
                </c:pt>
                <c:pt idx="36">
                  <c:v>1.4453781714598402E-2</c:v>
                </c:pt>
                <c:pt idx="37">
                  <c:v>1.4371368916418386E-2</c:v>
                </c:pt>
                <c:pt idx="38">
                  <c:v>1.4304696870991394E-2</c:v>
                </c:pt>
                <c:pt idx="39">
                  <c:v>1.4239888487038475E-2</c:v>
                </c:pt>
                <c:pt idx="40">
                  <c:v>1.4175463171067841E-2</c:v>
                </c:pt>
                <c:pt idx="41">
                  <c:v>1.4115641445977727E-2</c:v>
                </c:pt>
                <c:pt idx="42">
                  <c:v>1.4058616160619777E-2</c:v>
                </c:pt>
                <c:pt idx="43">
                  <c:v>1.4017139524737997E-2</c:v>
                </c:pt>
                <c:pt idx="44">
                  <c:v>1.3978265087358523E-2</c:v>
                </c:pt>
                <c:pt idx="45">
                  <c:v>1.3948807827685589E-2</c:v>
                </c:pt>
                <c:pt idx="46">
                  <c:v>1.393316699320901E-2</c:v>
                </c:pt>
                <c:pt idx="47">
                  <c:v>1.39153784927127E-2</c:v>
                </c:pt>
                <c:pt idx="48">
                  <c:v>1.3898028156910647E-2</c:v>
                </c:pt>
                <c:pt idx="49">
                  <c:v>1.3872092175096851E-2</c:v>
                </c:pt>
                <c:pt idx="50">
                  <c:v>1.3851378814767897E-2</c:v>
                </c:pt>
                <c:pt idx="51">
                  <c:v>1.3837432260817184E-2</c:v>
                </c:pt>
                <c:pt idx="52">
                  <c:v>1.3824574321168487E-2</c:v>
                </c:pt>
                <c:pt idx="53">
                  <c:v>1.3812969363392925E-2</c:v>
                </c:pt>
                <c:pt idx="54">
                  <c:v>1.3801821638176597E-2</c:v>
                </c:pt>
                <c:pt idx="55">
                  <c:v>1.379490662532052E-2</c:v>
                </c:pt>
                <c:pt idx="56">
                  <c:v>1.3791914681010379E-2</c:v>
                </c:pt>
                <c:pt idx="57">
                  <c:v>1.3788619332767045E-2</c:v>
                </c:pt>
                <c:pt idx="58">
                  <c:v>1.3784371930538643E-2</c:v>
                </c:pt>
                <c:pt idx="59">
                  <c:v>1.3770476947780613E-2</c:v>
                </c:pt>
                <c:pt idx="60">
                  <c:v>1.3758759121170756E-2</c:v>
                </c:pt>
                <c:pt idx="61">
                  <c:v>1.3760758920760473E-2</c:v>
                </c:pt>
                <c:pt idx="62">
                  <c:v>1.3766762741848033E-2</c:v>
                </c:pt>
                <c:pt idx="63">
                  <c:v>1.3769425549433034E-2</c:v>
                </c:pt>
                <c:pt idx="64">
                  <c:v>1.3773752164306655E-2</c:v>
                </c:pt>
                <c:pt idx="65">
                  <c:v>1.3782183632289707E-2</c:v>
                </c:pt>
                <c:pt idx="66">
                  <c:v>1.3802721591669474E-2</c:v>
                </c:pt>
                <c:pt idx="67">
                  <c:v>1.3823327372682374E-2</c:v>
                </c:pt>
                <c:pt idx="68">
                  <c:v>1.3842632300586563E-2</c:v>
                </c:pt>
                <c:pt idx="69">
                  <c:v>1.3864677511764652E-2</c:v>
                </c:pt>
                <c:pt idx="70">
                  <c:v>1.3886715022200695E-2</c:v>
                </c:pt>
              </c:numCache>
            </c:numRef>
          </c:val>
          <c:smooth val="0"/>
          <c:extLst>
            <c:ext xmlns:c16="http://schemas.microsoft.com/office/drawing/2014/chart" uri="{C3380CC4-5D6E-409C-BE32-E72D297353CC}">
              <c16:uniqueId val="{00000004-DFD8-4E01-B71F-1F39820AA5F8}"/>
            </c:ext>
          </c:extLst>
        </c:ser>
        <c:ser>
          <c:idx val="5"/>
          <c:order val="5"/>
          <c:tx>
            <c:strRef>
              <c:f>'Fig 2.14'!$B$10</c:f>
              <c:strCache>
                <c:ptCount val="1"/>
                <c:pt idx="0">
                  <c:v>Conv. TCC - 1,0%</c:v>
                </c:pt>
              </c:strCache>
            </c:strRef>
          </c:tx>
          <c:spPr>
            <a:ln w="28575" cap="rnd">
              <a:solidFill>
                <a:srgbClr val="800000"/>
              </a:solidFill>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2.14'!$C$10:$BU$10</c:f>
              <c:numCache>
                <c:formatCode>0.0%</c:formatCode>
                <c:ptCount val="71"/>
                <c:pt idx="20">
                  <c:v>2.1037967722133573E-2</c:v>
                </c:pt>
                <c:pt idx="21">
                  <c:v>1.994527118319743E-2</c:v>
                </c:pt>
                <c:pt idx="22">
                  <c:v>1.885467954076888E-2</c:v>
                </c:pt>
                <c:pt idx="23">
                  <c:v>1.8244792274641753E-2</c:v>
                </c:pt>
                <c:pt idx="24">
                  <c:v>1.7818716193742961E-2</c:v>
                </c:pt>
                <c:pt idx="25">
                  <c:v>1.7521498678929607E-2</c:v>
                </c:pt>
                <c:pt idx="26">
                  <c:v>1.7209519028465577E-2</c:v>
                </c:pt>
                <c:pt idx="27">
                  <c:v>1.69031442054687E-2</c:v>
                </c:pt>
                <c:pt idx="28">
                  <c:v>1.6574580138858954E-2</c:v>
                </c:pt>
                <c:pt idx="29">
                  <c:v>1.6241851172069468E-2</c:v>
                </c:pt>
                <c:pt idx="30">
                  <c:v>1.5917424972146901E-2</c:v>
                </c:pt>
                <c:pt idx="31">
                  <c:v>1.5609552030825969E-2</c:v>
                </c:pt>
                <c:pt idx="32">
                  <c:v>1.5313041796592977E-2</c:v>
                </c:pt>
                <c:pt idx="33">
                  <c:v>1.509420330795827E-2</c:v>
                </c:pt>
                <c:pt idx="34">
                  <c:v>1.4904685866184673E-2</c:v>
                </c:pt>
                <c:pt idx="35">
                  <c:v>1.4743380864238454E-2</c:v>
                </c:pt>
                <c:pt idx="36">
                  <c:v>1.4616829581810318E-2</c:v>
                </c:pt>
                <c:pt idx="37">
                  <c:v>1.4534199536142111E-2</c:v>
                </c:pt>
                <c:pt idx="38">
                  <c:v>1.4467454603476874E-2</c:v>
                </c:pt>
                <c:pt idx="39">
                  <c:v>1.4402537977316892E-2</c:v>
                </c:pt>
                <c:pt idx="40">
                  <c:v>1.4337965824031254E-2</c:v>
                </c:pt>
                <c:pt idx="41">
                  <c:v>1.4278046452985636E-2</c:v>
                </c:pt>
                <c:pt idx="42">
                  <c:v>1.4220938827684451E-2</c:v>
                </c:pt>
                <c:pt idx="43">
                  <c:v>1.4179561781840384E-2</c:v>
                </c:pt>
                <c:pt idx="44">
                  <c:v>1.414077349151607E-2</c:v>
                </c:pt>
                <c:pt idx="45">
                  <c:v>1.41114900059554E-2</c:v>
                </c:pt>
                <c:pt idx="46">
                  <c:v>1.4096205202787105E-2</c:v>
                </c:pt>
                <c:pt idx="47">
                  <c:v>1.4077341570995145E-2</c:v>
                </c:pt>
                <c:pt idx="48">
                  <c:v>1.4060314057694838E-2</c:v>
                </c:pt>
                <c:pt idx="49">
                  <c:v>1.4034561448203113E-2</c:v>
                </c:pt>
                <c:pt idx="50">
                  <c:v>1.4014091980645882E-2</c:v>
                </c:pt>
                <c:pt idx="51">
                  <c:v>1.4000470264125249E-2</c:v>
                </c:pt>
                <c:pt idx="52">
                  <c:v>1.398791708821337E-2</c:v>
                </c:pt>
                <c:pt idx="53">
                  <c:v>1.3976576444157162E-2</c:v>
                </c:pt>
                <c:pt idx="54">
                  <c:v>1.3965632192600304E-2</c:v>
                </c:pt>
                <c:pt idx="55">
                  <c:v>1.3958920634725832E-2</c:v>
                </c:pt>
                <c:pt idx="56">
                  <c:v>1.3956132171615973E-2</c:v>
                </c:pt>
                <c:pt idx="57">
                  <c:v>1.3952979347019527E-2</c:v>
                </c:pt>
                <c:pt idx="58">
                  <c:v>1.3948813451253135E-2</c:v>
                </c:pt>
                <c:pt idx="59">
                  <c:v>1.393481707153409E-2</c:v>
                </c:pt>
                <c:pt idx="60">
                  <c:v>1.3922997877182104E-2</c:v>
                </c:pt>
                <c:pt idx="61">
                  <c:v>1.3925078975422861E-2</c:v>
                </c:pt>
                <c:pt idx="62">
                  <c:v>1.3931204753498289E-2</c:v>
                </c:pt>
                <c:pt idx="63">
                  <c:v>1.3933928565246705E-2</c:v>
                </c:pt>
                <c:pt idx="64">
                  <c:v>1.3938336539144619E-2</c:v>
                </c:pt>
                <c:pt idx="65">
                  <c:v>1.3946910483102003E-2</c:v>
                </c:pt>
                <c:pt idx="66">
                  <c:v>1.3967774689203289E-2</c:v>
                </c:pt>
                <c:pt idx="67">
                  <c:v>1.3987320244490651E-2</c:v>
                </c:pt>
                <c:pt idx="68">
                  <c:v>1.4006930189822573E-2</c:v>
                </c:pt>
                <c:pt idx="69">
                  <c:v>1.4029321761131508E-2</c:v>
                </c:pt>
                <c:pt idx="70">
                  <c:v>1.4051706323934836E-2</c:v>
                </c:pt>
              </c:numCache>
            </c:numRef>
          </c:val>
          <c:smooth val="0"/>
          <c:extLst>
            <c:ext xmlns:c16="http://schemas.microsoft.com/office/drawing/2014/chart" uri="{C3380CC4-5D6E-409C-BE32-E72D297353CC}">
              <c16:uniqueId val="{00000005-DFD8-4E01-B71F-1F39820AA5F8}"/>
            </c:ext>
          </c:extLst>
        </c:ser>
        <c:ser>
          <c:idx val="6"/>
          <c:order val="6"/>
          <c:tx>
            <c:strRef>
              <c:f>'Fig 2.14'!$B$11</c:f>
              <c:strCache>
                <c:ptCount val="1"/>
                <c:pt idx="0">
                  <c:v>Conv. EPR - 1,8%</c:v>
                </c:pt>
              </c:strCache>
            </c:strRef>
          </c:tx>
          <c:spPr>
            <a:ln w="28575" cap="rnd">
              <a:solidFill>
                <a:srgbClr val="006600"/>
              </a:solidFill>
              <a:prstDash val="sysDash"/>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2.14'!$C$11:$BU$11</c:f>
              <c:numCache>
                <c:formatCode>0.0%</c:formatCode>
                <c:ptCount val="71"/>
                <c:pt idx="20">
                  <c:v>2.1037967722133573E-2</c:v>
                </c:pt>
                <c:pt idx="21">
                  <c:v>2.0069489256497573E-2</c:v>
                </c:pt>
                <c:pt idx="22">
                  <c:v>1.935094289166232E-2</c:v>
                </c:pt>
                <c:pt idx="23">
                  <c:v>1.897424386709529E-2</c:v>
                </c:pt>
                <c:pt idx="24">
                  <c:v>1.8733572485019764E-2</c:v>
                </c:pt>
                <c:pt idx="25">
                  <c:v>1.859045500166135E-2</c:v>
                </c:pt>
                <c:pt idx="26">
                  <c:v>1.8566778533099293E-2</c:v>
                </c:pt>
                <c:pt idx="27">
                  <c:v>1.8527589806975397E-2</c:v>
                </c:pt>
                <c:pt idx="28">
                  <c:v>1.8374190167755912E-2</c:v>
                </c:pt>
                <c:pt idx="29">
                  <c:v>1.8111075595313209E-2</c:v>
                </c:pt>
                <c:pt idx="30">
                  <c:v>1.7793495328902634E-2</c:v>
                </c:pt>
                <c:pt idx="31">
                  <c:v>1.7437316335421935E-2</c:v>
                </c:pt>
                <c:pt idx="32">
                  <c:v>1.7097361150669867E-2</c:v>
                </c:pt>
                <c:pt idx="33">
                  <c:v>1.6806131145246015E-2</c:v>
                </c:pt>
                <c:pt idx="34">
                  <c:v>1.6477706267501245E-2</c:v>
                </c:pt>
                <c:pt idx="35">
                  <c:v>1.6122248831249957E-2</c:v>
                </c:pt>
                <c:pt idx="36">
                  <c:v>1.5745180415671266E-2</c:v>
                </c:pt>
                <c:pt idx="37">
                  <c:v>1.5367218911107037E-2</c:v>
                </c:pt>
                <c:pt idx="38">
                  <c:v>1.498633072194569E-2</c:v>
                </c:pt>
                <c:pt idx="39">
                  <c:v>1.4615750959888457E-2</c:v>
                </c:pt>
                <c:pt idx="40">
                  <c:v>1.4248066885288277E-2</c:v>
                </c:pt>
                <c:pt idx="41">
                  <c:v>1.3878229336492888E-2</c:v>
                </c:pt>
                <c:pt idx="42">
                  <c:v>1.3497822177929322E-2</c:v>
                </c:pt>
                <c:pt idx="43">
                  <c:v>1.313448296396201E-2</c:v>
                </c:pt>
                <c:pt idx="44">
                  <c:v>1.2767665423927087E-2</c:v>
                </c:pt>
                <c:pt idx="45">
                  <c:v>1.2397085318167514E-2</c:v>
                </c:pt>
                <c:pt idx="46">
                  <c:v>1.2043828847120549E-2</c:v>
                </c:pt>
                <c:pt idx="47">
                  <c:v>1.1714100779292672E-2</c:v>
                </c:pt>
                <c:pt idx="48">
                  <c:v>1.1397571007939684E-2</c:v>
                </c:pt>
                <c:pt idx="49">
                  <c:v>1.1077718816515337E-2</c:v>
                </c:pt>
                <c:pt idx="50">
                  <c:v>1.0770550206324421E-2</c:v>
                </c:pt>
                <c:pt idx="51">
                  <c:v>1.0469054227488277E-2</c:v>
                </c:pt>
                <c:pt idx="52">
                  <c:v>1.0167027277806738E-2</c:v>
                </c:pt>
                <c:pt idx="53">
                  <c:v>9.871604496231404E-3</c:v>
                </c:pt>
                <c:pt idx="54">
                  <c:v>9.6006816856418885E-3</c:v>
                </c:pt>
                <c:pt idx="55">
                  <c:v>9.3778973035344403E-3</c:v>
                </c:pt>
                <c:pt idx="56">
                  <c:v>9.1696044695239402E-3</c:v>
                </c:pt>
                <c:pt idx="57">
                  <c:v>8.9851973824676846E-3</c:v>
                </c:pt>
                <c:pt idx="58">
                  <c:v>8.806704507284463E-3</c:v>
                </c:pt>
                <c:pt idx="59">
                  <c:v>8.6252012841553927E-3</c:v>
                </c:pt>
                <c:pt idx="60">
                  <c:v>8.4672604998735131E-3</c:v>
                </c:pt>
                <c:pt idx="61">
                  <c:v>8.3281151880145246E-3</c:v>
                </c:pt>
                <c:pt idx="62">
                  <c:v>8.1956507153857668E-3</c:v>
                </c:pt>
                <c:pt idx="63">
                  <c:v>8.0613896717823489E-3</c:v>
                </c:pt>
                <c:pt idx="64">
                  <c:v>7.9528757678724877E-3</c:v>
                </c:pt>
                <c:pt idx="65">
                  <c:v>7.8552820717533965E-3</c:v>
                </c:pt>
                <c:pt idx="66">
                  <c:v>7.7502261608689855E-3</c:v>
                </c:pt>
                <c:pt idx="67">
                  <c:v>7.6931591393761744E-3</c:v>
                </c:pt>
                <c:pt idx="68">
                  <c:v>7.6212865901578424E-3</c:v>
                </c:pt>
                <c:pt idx="69">
                  <c:v>7.5649373447791591E-3</c:v>
                </c:pt>
                <c:pt idx="70">
                  <c:v>7.528544752619837E-3</c:v>
                </c:pt>
              </c:numCache>
            </c:numRef>
          </c:val>
          <c:smooth val="0"/>
          <c:extLst>
            <c:ext xmlns:c16="http://schemas.microsoft.com/office/drawing/2014/chart" uri="{C3380CC4-5D6E-409C-BE32-E72D297353CC}">
              <c16:uniqueId val="{00000006-DFD8-4E01-B71F-1F39820AA5F8}"/>
            </c:ext>
          </c:extLst>
        </c:ser>
        <c:ser>
          <c:idx val="7"/>
          <c:order val="7"/>
          <c:tx>
            <c:strRef>
              <c:f>'Fig 2.14'!$B$12</c:f>
              <c:strCache>
                <c:ptCount val="1"/>
                <c:pt idx="0">
                  <c:v>Conv. EPR - 1,5%</c:v>
                </c:pt>
              </c:strCache>
            </c:strRef>
          </c:tx>
          <c:spPr>
            <a:ln w="28575" cap="rnd">
              <a:solidFill>
                <a:schemeClr val="accent5">
                  <a:lumMod val="75000"/>
                </a:schemeClr>
              </a:solidFill>
              <a:prstDash val="sysDash"/>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2.14'!$C$12:$BU$12</c:f>
              <c:numCache>
                <c:formatCode>0.0%</c:formatCode>
                <c:ptCount val="71"/>
                <c:pt idx="20">
                  <c:v>2.1037967722133573E-2</c:v>
                </c:pt>
                <c:pt idx="21">
                  <c:v>2.0069489256497573E-2</c:v>
                </c:pt>
                <c:pt idx="22">
                  <c:v>1.935094289166232E-2</c:v>
                </c:pt>
                <c:pt idx="23">
                  <c:v>1.8974296343420984E-2</c:v>
                </c:pt>
                <c:pt idx="24">
                  <c:v>1.8733634123436347E-2</c:v>
                </c:pt>
                <c:pt idx="25">
                  <c:v>1.8588470989233139E-2</c:v>
                </c:pt>
                <c:pt idx="26">
                  <c:v>1.856541824018574E-2</c:v>
                </c:pt>
                <c:pt idx="27">
                  <c:v>1.8526248863781999E-2</c:v>
                </c:pt>
                <c:pt idx="28">
                  <c:v>1.8382822783778695E-2</c:v>
                </c:pt>
                <c:pt idx="29">
                  <c:v>1.8142849739891696E-2</c:v>
                </c:pt>
                <c:pt idx="30">
                  <c:v>1.7858023326603779E-2</c:v>
                </c:pt>
                <c:pt idx="31">
                  <c:v>1.7550422875325388E-2</c:v>
                </c:pt>
                <c:pt idx="32">
                  <c:v>1.7253967657431785E-2</c:v>
                </c:pt>
                <c:pt idx="33">
                  <c:v>1.7005720783825763E-2</c:v>
                </c:pt>
                <c:pt idx="34">
                  <c:v>1.6718227051847615E-2</c:v>
                </c:pt>
                <c:pt idx="35">
                  <c:v>1.6402675470710656E-2</c:v>
                </c:pt>
                <c:pt idx="36">
                  <c:v>1.6063277472312395E-2</c:v>
                </c:pt>
                <c:pt idx="37">
                  <c:v>1.5721925429505564E-2</c:v>
                </c:pt>
                <c:pt idx="38">
                  <c:v>1.5374412622718948E-2</c:v>
                </c:pt>
                <c:pt idx="39">
                  <c:v>1.5033153579679426E-2</c:v>
                </c:pt>
                <c:pt idx="40">
                  <c:v>1.4691029596484741E-2</c:v>
                </c:pt>
                <c:pt idx="41">
                  <c:v>1.4343758381719203E-2</c:v>
                </c:pt>
                <c:pt idx="42">
                  <c:v>1.3982962682931059E-2</c:v>
                </c:pt>
                <c:pt idx="43">
                  <c:v>1.3636680588313157E-2</c:v>
                </c:pt>
                <c:pt idx="44">
                  <c:v>1.3284705570085967E-2</c:v>
                </c:pt>
                <c:pt idx="45">
                  <c:v>1.2926420243726021E-2</c:v>
                </c:pt>
                <c:pt idx="46">
                  <c:v>1.2584098169973929E-2</c:v>
                </c:pt>
                <c:pt idx="47">
                  <c:v>1.2263179968664124E-2</c:v>
                </c:pt>
                <c:pt idx="48">
                  <c:v>1.1953639810844652E-2</c:v>
                </c:pt>
                <c:pt idx="49">
                  <c:v>1.1638765309989143E-2</c:v>
                </c:pt>
                <c:pt idx="50">
                  <c:v>1.133506214495549E-2</c:v>
                </c:pt>
                <c:pt idx="51">
                  <c:v>1.103717745072991E-2</c:v>
                </c:pt>
                <c:pt idx="52">
                  <c:v>1.0735645122900124E-2</c:v>
                </c:pt>
                <c:pt idx="53">
                  <c:v>1.0439709964814095E-2</c:v>
                </c:pt>
                <c:pt idx="54">
                  <c:v>1.0166531549855955E-2</c:v>
                </c:pt>
                <c:pt idx="55">
                  <c:v>9.9412888496664183E-3</c:v>
                </c:pt>
                <c:pt idx="56">
                  <c:v>9.7295449343396557E-3</c:v>
                </c:pt>
                <c:pt idx="57">
                  <c:v>9.5415060389194388E-3</c:v>
                </c:pt>
                <c:pt idx="58">
                  <c:v>9.3593340993978688E-3</c:v>
                </c:pt>
                <c:pt idx="59">
                  <c:v>9.1729151663363546E-3</c:v>
                </c:pt>
                <c:pt idx="60">
                  <c:v>9.0102955140395867E-3</c:v>
                </c:pt>
                <c:pt idx="61">
                  <c:v>8.8667952051148021E-3</c:v>
                </c:pt>
                <c:pt idx="62">
                  <c:v>8.729908347718203E-3</c:v>
                </c:pt>
                <c:pt idx="63">
                  <c:v>8.5911632170870521E-3</c:v>
                </c:pt>
                <c:pt idx="64">
                  <c:v>8.4777920722552743E-3</c:v>
                </c:pt>
                <c:pt idx="65">
                  <c:v>8.3754241850426559E-3</c:v>
                </c:pt>
                <c:pt idx="66">
                  <c:v>8.2629659837620533E-3</c:v>
                </c:pt>
                <c:pt idx="67">
                  <c:v>8.2016066331826766E-3</c:v>
                </c:pt>
                <c:pt idx="68">
                  <c:v>8.1250016869619853E-3</c:v>
                </c:pt>
                <c:pt idx="69">
                  <c:v>8.0637785129681148E-3</c:v>
                </c:pt>
                <c:pt idx="70">
                  <c:v>8.0238542390141387E-3</c:v>
                </c:pt>
              </c:numCache>
            </c:numRef>
          </c:val>
          <c:smooth val="0"/>
          <c:extLst>
            <c:ext xmlns:c16="http://schemas.microsoft.com/office/drawing/2014/chart" uri="{C3380CC4-5D6E-409C-BE32-E72D297353CC}">
              <c16:uniqueId val="{00000007-DFD8-4E01-B71F-1F39820AA5F8}"/>
            </c:ext>
          </c:extLst>
        </c:ser>
        <c:ser>
          <c:idx val="8"/>
          <c:order val="8"/>
          <c:tx>
            <c:strRef>
              <c:f>'Fig 2.14'!$B$13</c:f>
              <c:strCache>
                <c:ptCount val="1"/>
                <c:pt idx="0">
                  <c:v>Conv. EPR - 1,3%</c:v>
                </c:pt>
              </c:strCache>
            </c:strRef>
          </c:tx>
          <c:spPr>
            <a:ln w="28575" cap="rnd">
              <a:solidFill>
                <a:schemeClr val="accent6">
                  <a:lumMod val="75000"/>
                </a:schemeClr>
              </a:solidFill>
              <a:prstDash val="sysDash"/>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2.14'!$C$13:$BU$13</c:f>
              <c:numCache>
                <c:formatCode>0.0%</c:formatCode>
                <c:ptCount val="71"/>
                <c:pt idx="20">
                  <c:v>2.1081306543491121E-2</c:v>
                </c:pt>
                <c:pt idx="21">
                  <c:v>2.0141982119358061E-2</c:v>
                </c:pt>
                <c:pt idx="22">
                  <c:v>1.9479101039917967E-2</c:v>
                </c:pt>
                <c:pt idx="23">
                  <c:v>1.9143542345435086E-2</c:v>
                </c:pt>
                <c:pt idx="24">
                  <c:v>1.8950854326006541E-2</c:v>
                </c:pt>
                <c:pt idx="25">
                  <c:v>1.8656180881969575E-2</c:v>
                </c:pt>
                <c:pt idx="26">
                  <c:v>1.8632326726368116E-2</c:v>
                </c:pt>
                <c:pt idx="27">
                  <c:v>1.8592729870862211E-2</c:v>
                </c:pt>
                <c:pt idx="28">
                  <c:v>1.845671716484051E-2</c:v>
                </c:pt>
                <c:pt idx="29">
                  <c:v>1.8231699137437243E-2</c:v>
                </c:pt>
                <c:pt idx="30">
                  <c:v>1.7967966219379811E-2</c:v>
                </c:pt>
                <c:pt idx="31">
                  <c:v>1.7694338657535079E-2</c:v>
                </c:pt>
                <c:pt idx="32">
                  <c:v>1.7427880812187681E-2</c:v>
                </c:pt>
                <c:pt idx="33">
                  <c:v>1.7207778829304538E-2</c:v>
                </c:pt>
                <c:pt idx="34">
                  <c:v>1.6946787955670114E-2</c:v>
                </c:pt>
                <c:pt idx="35">
                  <c:v>1.6660002399951943E-2</c:v>
                </c:pt>
                <c:pt idx="36">
                  <c:v>1.6345158004812316E-2</c:v>
                </c:pt>
                <c:pt idx="37">
                  <c:v>1.6028737209958094E-2</c:v>
                </c:pt>
                <c:pt idx="38">
                  <c:v>1.5705831756934623E-2</c:v>
                </c:pt>
                <c:pt idx="39">
                  <c:v>1.5385064257038571E-2</c:v>
                </c:pt>
                <c:pt idx="40">
                  <c:v>1.5059995995081763E-2</c:v>
                </c:pt>
                <c:pt idx="41">
                  <c:v>1.4730033762488284E-2</c:v>
                </c:pt>
                <c:pt idx="42">
                  <c:v>1.4382062364786955E-2</c:v>
                </c:pt>
                <c:pt idx="43">
                  <c:v>1.40497725092085E-2</c:v>
                </c:pt>
                <c:pt idx="44">
                  <c:v>1.3707750533524778E-2</c:v>
                </c:pt>
                <c:pt idx="45">
                  <c:v>1.335941738365214E-2</c:v>
                </c:pt>
                <c:pt idx="46">
                  <c:v>1.3025280119474736E-2</c:v>
                </c:pt>
                <c:pt idx="47">
                  <c:v>1.2710451116979132E-2</c:v>
                </c:pt>
                <c:pt idx="48">
                  <c:v>1.2406605805246419E-2</c:v>
                </c:pt>
                <c:pt idx="49">
                  <c:v>1.2096264924239118E-2</c:v>
                </c:pt>
                <c:pt idx="50">
                  <c:v>1.1796283588045152E-2</c:v>
                </c:pt>
                <c:pt idx="51">
                  <c:v>1.1499906167154864E-2</c:v>
                </c:pt>
                <c:pt idx="52">
                  <c:v>1.1200469108037759E-2</c:v>
                </c:pt>
                <c:pt idx="53">
                  <c:v>1.0904658835624968E-2</c:v>
                </c:pt>
                <c:pt idx="54">
                  <c:v>1.0629780053674757E-2</c:v>
                </c:pt>
                <c:pt idx="55">
                  <c:v>1.040371323576207E-2</c:v>
                </c:pt>
                <c:pt idx="56">
                  <c:v>1.0190374814522164E-2</c:v>
                </c:pt>
                <c:pt idx="57">
                  <c:v>1.0000202085023559E-2</c:v>
                </c:pt>
                <c:pt idx="58">
                  <c:v>9.8148379011621933E-3</c:v>
                </c:pt>
                <c:pt idx="59">
                  <c:v>9.6261596895003913E-3</c:v>
                </c:pt>
                <c:pt idx="60">
                  <c:v>9.4591070835003659E-3</c:v>
                </c:pt>
                <c:pt idx="61">
                  <c:v>9.3124580121435908E-3</c:v>
                </c:pt>
                <c:pt idx="62">
                  <c:v>9.1723176130809343E-3</c:v>
                </c:pt>
                <c:pt idx="63">
                  <c:v>9.0304072759187001E-3</c:v>
                </c:pt>
                <c:pt idx="64">
                  <c:v>8.9137118132276809E-3</c:v>
                </c:pt>
                <c:pt idx="65">
                  <c:v>8.8065318415687811E-3</c:v>
                </c:pt>
                <c:pt idx="66">
                  <c:v>8.6891801796699E-3</c:v>
                </c:pt>
                <c:pt idx="67">
                  <c:v>8.6245321518835863E-3</c:v>
                </c:pt>
                <c:pt idx="68">
                  <c:v>8.5440610161641971E-3</c:v>
                </c:pt>
                <c:pt idx="69">
                  <c:v>8.4795026870499949E-3</c:v>
                </c:pt>
                <c:pt idx="70">
                  <c:v>8.4368934504423232E-3</c:v>
                </c:pt>
              </c:numCache>
            </c:numRef>
          </c:val>
          <c:smooth val="0"/>
          <c:extLst>
            <c:ext xmlns:c16="http://schemas.microsoft.com/office/drawing/2014/chart" uri="{C3380CC4-5D6E-409C-BE32-E72D297353CC}">
              <c16:uniqueId val="{00000008-DFD8-4E01-B71F-1F39820AA5F8}"/>
            </c:ext>
          </c:extLst>
        </c:ser>
        <c:ser>
          <c:idx val="9"/>
          <c:order val="9"/>
          <c:tx>
            <c:strRef>
              <c:f>'Fig 2.14'!$B$14</c:f>
              <c:strCache>
                <c:ptCount val="1"/>
                <c:pt idx="0">
                  <c:v>Conv. EPR - 1,0%</c:v>
                </c:pt>
              </c:strCache>
            </c:strRef>
          </c:tx>
          <c:spPr>
            <a:ln w="28575" cap="rnd">
              <a:solidFill>
                <a:srgbClr val="800000"/>
              </a:solidFill>
              <a:prstDash val="sysDash"/>
              <a:round/>
            </a:ln>
            <a:effectLst/>
          </c:spPr>
          <c:marker>
            <c:symbol val="none"/>
          </c:marker>
          <c:cat>
            <c:numRef>
              <c:f>'Fig 2.14'!$C$4:$BU$4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2.14'!$C$14:$BU$14</c:f>
              <c:numCache>
                <c:formatCode>0.0%</c:formatCode>
                <c:ptCount val="71"/>
                <c:pt idx="20">
                  <c:v>2.1037967722133573E-2</c:v>
                </c:pt>
                <c:pt idx="21">
                  <c:v>2.0069489256497573E-2</c:v>
                </c:pt>
                <c:pt idx="22">
                  <c:v>1.935094289166232E-2</c:v>
                </c:pt>
                <c:pt idx="23">
                  <c:v>1.897424386709529E-2</c:v>
                </c:pt>
                <c:pt idx="24">
                  <c:v>1.8733349087680564E-2</c:v>
                </c:pt>
                <c:pt idx="25">
                  <c:v>1.8591975510163068E-2</c:v>
                </c:pt>
                <c:pt idx="26">
                  <c:v>1.8566664189421329E-2</c:v>
                </c:pt>
                <c:pt idx="27">
                  <c:v>1.8527236183599687E-2</c:v>
                </c:pt>
                <c:pt idx="28">
                  <c:v>1.8403345817390233E-2</c:v>
                </c:pt>
                <c:pt idx="29">
                  <c:v>1.8199943863602023E-2</c:v>
                </c:pt>
                <c:pt idx="30">
                  <c:v>1.7968815974115822E-2</c:v>
                </c:pt>
                <c:pt idx="31">
                  <c:v>1.7720835540802737E-2</c:v>
                </c:pt>
                <c:pt idx="32">
                  <c:v>1.7500144234758454E-2</c:v>
                </c:pt>
                <c:pt idx="33">
                  <c:v>1.7325365985987998E-2</c:v>
                </c:pt>
                <c:pt idx="34">
                  <c:v>1.7109583873775789E-2</c:v>
                </c:pt>
                <c:pt idx="35">
                  <c:v>1.6863920016288704E-2</c:v>
                </c:pt>
                <c:pt idx="36">
                  <c:v>1.6593490415979132E-2</c:v>
                </c:pt>
                <c:pt idx="37">
                  <c:v>1.6317305712057167E-2</c:v>
                </c:pt>
                <c:pt idx="38">
                  <c:v>1.6029979326220703E-2</c:v>
                </c:pt>
                <c:pt idx="39">
                  <c:v>1.5741922888598273E-2</c:v>
                </c:pt>
                <c:pt idx="40">
                  <c:v>1.5447758372345499E-2</c:v>
                </c:pt>
                <c:pt idx="41">
                  <c:v>1.5142855766096357E-2</c:v>
                </c:pt>
                <c:pt idx="42">
                  <c:v>1.481894397832334E-2</c:v>
                </c:pt>
                <c:pt idx="43">
                  <c:v>1.4505892125520935E-2</c:v>
                </c:pt>
                <c:pt idx="44">
                  <c:v>1.4182568723369962E-2</c:v>
                </c:pt>
                <c:pt idx="45">
                  <c:v>1.3849251658953954E-2</c:v>
                </c:pt>
                <c:pt idx="46">
                  <c:v>1.3529316092477775E-2</c:v>
                </c:pt>
                <c:pt idx="47">
                  <c:v>1.3226224905077199E-2</c:v>
                </c:pt>
                <c:pt idx="48">
                  <c:v>1.2931993358887303E-2</c:v>
                </c:pt>
                <c:pt idx="49">
                  <c:v>1.2628276270885969E-2</c:v>
                </c:pt>
                <c:pt idx="50">
                  <c:v>1.2334968661515873E-2</c:v>
                </c:pt>
                <c:pt idx="51">
                  <c:v>1.2044604899789115E-2</c:v>
                </c:pt>
                <c:pt idx="52">
                  <c:v>1.1748216706921151E-2</c:v>
                </c:pt>
                <c:pt idx="53">
                  <c:v>1.1452936925564115E-2</c:v>
                </c:pt>
                <c:pt idx="54">
                  <c:v>1.1178322059137236E-2</c:v>
                </c:pt>
                <c:pt idx="55">
                  <c:v>1.0950612225832662E-2</c:v>
                </c:pt>
                <c:pt idx="56">
                  <c:v>1.0734870055176642E-2</c:v>
                </c:pt>
                <c:pt idx="57">
                  <c:v>1.0541896085888422E-2</c:v>
                </c:pt>
                <c:pt idx="58">
                  <c:v>1.0354771584759203E-2</c:v>
                </c:pt>
                <c:pt idx="59">
                  <c:v>1.0161518634862324E-2</c:v>
                </c:pt>
                <c:pt idx="60">
                  <c:v>9.9916987953458623E-3</c:v>
                </c:pt>
                <c:pt idx="61">
                  <c:v>9.8412756911502707E-3</c:v>
                </c:pt>
                <c:pt idx="62">
                  <c:v>9.6979281582526208E-3</c:v>
                </c:pt>
                <c:pt idx="63">
                  <c:v>9.551629157893371E-3</c:v>
                </c:pt>
                <c:pt idx="64">
                  <c:v>9.4307659557047452E-3</c:v>
                </c:pt>
                <c:pt idx="65">
                  <c:v>9.3193542595373605E-3</c:v>
                </c:pt>
                <c:pt idx="66">
                  <c:v>9.1943621501524419E-3</c:v>
                </c:pt>
                <c:pt idx="67">
                  <c:v>9.1252247399022362E-3</c:v>
                </c:pt>
                <c:pt idx="68">
                  <c:v>9.0397897358005536E-3</c:v>
                </c:pt>
                <c:pt idx="69">
                  <c:v>8.9700193411279099E-3</c:v>
                </c:pt>
                <c:pt idx="70">
                  <c:v>8.924261999048019E-3</c:v>
                </c:pt>
              </c:numCache>
            </c:numRef>
          </c:val>
          <c:smooth val="0"/>
          <c:extLst>
            <c:ext xmlns:c16="http://schemas.microsoft.com/office/drawing/2014/chart" uri="{C3380CC4-5D6E-409C-BE32-E72D297353CC}">
              <c16:uniqueId val="{00000009-DFD8-4E01-B71F-1F39820AA5F8}"/>
            </c:ext>
          </c:extLst>
        </c:ser>
        <c:dLbls>
          <c:showLegendKey val="0"/>
          <c:showVal val="0"/>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38224362704254"/>
          <c:y val="3.2064285714285698E-2"/>
          <c:w val="0.76938577547168274"/>
          <c:h val="0.6478518474505367"/>
        </c:manualLayout>
      </c:layout>
      <c:lineChart>
        <c:grouping val="standard"/>
        <c:varyColors val="0"/>
        <c:ser>
          <c:idx val="0"/>
          <c:order val="0"/>
          <c:tx>
            <c:strRef>
              <c:f>'Fig 2.15'!$BX$15</c:f>
              <c:strCache>
                <c:ptCount val="1"/>
                <c:pt idx="0">
                  <c:v>EEC 1,8 %</c:v>
                </c:pt>
              </c:strCache>
            </c:strRef>
          </c:tx>
          <c:spPr>
            <a:ln>
              <a:solidFill>
                <a:srgbClr val="006600"/>
              </a:solidFill>
              <a:prstDash val="sysDash"/>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2.15'!$N$15:$BV$15</c:f>
              <c:numCache>
                <c:formatCode>0.0%</c:formatCode>
                <c:ptCount val="61"/>
                <c:pt idx="10">
                  <c:v>0.30858120067805056</c:v>
                </c:pt>
                <c:pt idx="11">
                  <c:v>0.31089826267833154</c:v>
                </c:pt>
                <c:pt idx="12">
                  <c:v>0.31024561455447314</c:v>
                </c:pt>
                <c:pt idx="13">
                  <c:v>0.30808869211803108</c:v>
                </c:pt>
                <c:pt idx="14">
                  <c:v>0.30798099458020095</c:v>
                </c:pt>
                <c:pt idx="15">
                  <c:v>0.30812236054765274</c:v>
                </c:pt>
                <c:pt idx="16">
                  <c:v>0.30929303794279889</c:v>
                </c:pt>
                <c:pt idx="17">
                  <c:v>0.31007610492738358</c:v>
                </c:pt>
                <c:pt idx="18">
                  <c:v>0.30993452327051735</c:v>
                </c:pt>
                <c:pt idx="19">
                  <c:v>0.30951039532190322</c:v>
                </c:pt>
                <c:pt idx="20">
                  <c:v>0.30895852550934888</c:v>
                </c:pt>
                <c:pt idx="21">
                  <c:v>0.30840896473090657</c:v>
                </c:pt>
                <c:pt idx="22">
                  <c:v>0.30779957872364494</c:v>
                </c:pt>
                <c:pt idx="23">
                  <c:v>0.30729848842348001</c:v>
                </c:pt>
                <c:pt idx="24">
                  <c:v>0.30692938666596026</c:v>
                </c:pt>
                <c:pt idx="25">
                  <c:v>0.30656756916496969</c:v>
                </c:pt>
                <c:pt idx="26">
                  <c:v>0.3063805973097869</c:v>
                </c:pt>
                <c:pt idx="27">
                  <c:v>0.30616050300645187</c:v>
                </c:pt>
                <c:pt idx="28">
                  <c:v>0.30600032543340472</c:v>
                </c:pt>
                <c:pt idx="29">
                  <c:v>0.30582133169714687</c:v>
                </c:pt>
                <c:pt idx="30">
                  <c:v>0.30565803223861926</c:v>
                </c:pt>
                <c:pt idx="31">
                  <c:v>0.3055650774562213</c:v>
                </c:pt>
                <c:pt idx="32">
                  <c:v>0.30533413655463687</c:v>
                </c:pt>
                <c:pt idx="33">
                  <c:v>0.30524690170047641</c:v>
                </c:pt>
                <c:pt idx="34">
                  <c:v>0.30512850578228706</c:v>
                </c:pt>
                <c:pt idx="35">
                  <c:v>0.30499145050243526</c:v>
                </c:pt>
                <c:pt idx="36">
                  <c:v>0.30486144618420846</c:v>
                </c:pt>
                <c:pt idx="37">
                  <c:v>0.30471029659073467</c:v>
                </c:pt>
                <c:pt idx="38">
                  <c:v>0.30460926921371129</c:v>
                </c:pt>
                <c:pt idx="39">
                  <c:v>0.30448318564219196</c:v>
                </c:pt>
                <c:pt idx="40">
                  <c:v>0.30437981477444304</c:v>
                </c:pt>
                <c:pt idx="41">
                  <c:v>0.30426827549407326</c:v>
                </c:pt>
                <c:pt idx="42">
                  <c:v>0.3041697799722976</c:v>
                </c:pt>
                <c:pt idx="43">
                  <c:v>0.30404561863374663</c:v>
                </c:pt>
                <c:pt idx="44">
                  <c:v>0.30395835213850914</c:v>
                </c:pt>
                <c:pt idx="45">
                  <c:v>0.30389400519313919</c:v>
                </c:pt>
                <c:pt idx="46">
                  <c:v>0.30376847444163568</c:v>
                </c:pt>
                <c:pt idx="47">
                  <c:v>0.30365727985861102</c:v>
                </c:pt>
                <c:pt idx="48">
                  <c:v>0.30361338152892858</c:v>
                </c:pt>
                <c:pt idx="49">
                  <c:v>0.30354587833301211</c:v>
                </c:pt>
                <c:pt idx="50">
                  <c:v>0.30346841775108024</c:v>
                </c:pt>
                <c:pt idx="51">
                  <c:v>0.30345925194567913</c:v>
                </c:pt>
                <c:pt idx="52">
                  <c:v>0.30348256381626365</c:v>
                </c:pt>
                <c:pt idx="53">
                  <c:v>0.30380516384103456</c:v>
                </c:pt>
                <c:pt idx="54">
                  <c:v>0.30376666291854981</c:v>
                </c:pt>
                <c:pt idx="55">
                  <c:v>0.30371078942540536</c:v>
                </c:pt>
                <c:pt idx="56">
                  <c:v>0.3036865927832717</c:v>
                </c:pt>
                <c:pt idx="57">
                  <c:v>0.30372164489922138</c:v>
                </c:pt>
                <c:pt idx="58">
                  <c:v>0.30367128858477205</c:v>
                </c:pt>
                <c:pt idx="59">
                  <c:v>0.30376632746861054</c:v>
                </c:pt>
                <c:pt idx="60">
                  <c:v>0.30370879288948593</c:v>
                </c:pt>
              </c:numCache>
            </c:numRef>
          </c:val>
          <c:smooth val="0"/>
          <c:extLst>
            <c:ext xmlns:c16="http://schemas.microsoft.com/office/drawing/2014/chart" uri="{C3380CC4-5D6E-409C-BE32-E72D297353CC}">
              <c16:uniqueId val="{00000000-7103-42EC-88A5-667D53CD3BA0}"/>
            </c:ext>
          </c:extLst>
        </c:ser>
        <c:ser>
          <c:idx val="1"/>
          <c:order val="1"/>
          <c:tx>
            <c:strRef>
              <c:f>'Fig 2.15'!$BX$11</c:f>
              <c:strCache>
                <c:ptCount val="1"/>
                <c:pt idx="0">
                  <c:v>TCC 1,8 %</c:v>
                </c:pt>
              </c:strCache>
            </c:strRef>
          </c:tx>
          <c:spPr>
            <a:ln w="28575">
              <a:solidFill>
                <a:srgbClr val="006600"/>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2.15'!$N$11:$BV$11</c:f>
              <c:numCache>
                <c:formatCode>0.0%</c:formatCode>
                <c:ptCount val="61"/>
                <c:pt idx="10">
                  <c:v>0.30858120067805056</c:v>
                </c:pt>
                <c:pt idx="11">
                  <c:v>0.30939563998652375</c:v>
                </c:pt>
                <c:pt idx="12">
                  <c:v>0.30623353603601261</c:v>
                </c:pt>
                <c:pt idx="13">
                  <c:v>0.30270149859962198</c:v>
                </c:pt>
                <c:pt idx="14">
                  <c:v>0.30161868800228364</c:v>
                </c:pt>
                <c:pt idx="15">
                  <c:v>0.30108002235554282</c:v>
                </c:pt>
                <c:pt idx="16">
                  <c:v>0.30153643682816261</c:v>
                </c:pt>
                <c:pt idx="17">
                  <c:v>0.30161733551312453</c:v>
                </c:pt>
                <c:pt idx="18">
                  <c:v>0.30067595280683462</c:v>
                </c:pt>
                <c:pt idx="19">
                  <c:v>0.29938951254600216</c:v>
                </c:pt>
                <c:pt idx="20">
                  <c:v>0.29795250044771465</c:v>
                </c:pt>
                <c:pt idx="21">
                  <c:v>0.29651300905796735</c:v>
                </c:pt>
                <c:pt idx="22">
                  <c:v>0.29499960297164474</c:v>
                </c:pt>
                <c:pt idx="23">
                  <c:v>0.2938226562490604</c:v>
                </c:pt>
                <c:pt idx="24">
                  <c:v>0.29289176630826458</c:v>
                </c:pt>
                <c:pt idx="25">
                  <c:v>0.29207926724945915</c:v>
                </c:pt>
                <c:pt idx="26">
                  <c:v>0.29155958969036994</c:v>
                </c:pt>
                <c:pt idx="27">
                  <c:v>0.29115275838697069</c:v>
                </c:pt>
                <c:pt idx="28">
                  <c:v>0.29084091624350522</c:v>
                </c:pt>
                <c:pt idx="29">
                  <c:v>0.29051472079976348</c:v>
                </c:pt>
                <c:pt idx="30">
                  <c:v>0.29020532373692115</c:v>
                </c:pt>
                <c:pt idx="31">
                  <c:v>0.28997651204069519</c:v>
                </c:pt>
                <c:pt idx="32">
                  <c:v>0.28961599558218626</c:v>
                </c:pt>
                <c:pt idx="33">
                  <c:v>0.28943358208597736</c:v>
                </c:pt>
                <c:pt idx="34">
                  <c:v>0.28922602627258942</c:v>
                </c:pt>
                <c:pt idx="35">
                  <c:v>0.28902076849725411</c:v>
                </c:pt>
                <c:pt idx="36">
                  <c:v>0.2888529789444923</c:v>
                </c:pt>
                <c:pt idx="37">
                  <c:v>0.28866096729771012</c:v>
                </c:pt>
                <c:pt idx="38">
                  <c:v>0.28851846985711488</c:v>
                </c:pt>
                <c:pt idx="39">
                  <c:v>0.28833379138696702</c:v>
                </c:pt>
                <c:pt idx="40">
                  <c:v>0.2881817567829682</c:v>
                </c:pt>
                <c:pt idx="41">
                  <c:v>0.28803649358006334</c:v>
                </c:pt>
                <c:pt idx="42">
                  <c:v>0.28790687382846836</c:v>
                </c:pt>
                <c:pt idx="43">
                  <c:v>0.28775468464176507</c:v>
                </c:pt>
                <c:pt idx="44">
                  <c:v>0.2876407947875555</c:v>
                </c:pt>
                <c:pt idx="45">
                  <c:v>0.28756110808969332</c:v>
                </c:pt>
                <c:pt idx="46">
                  <c:v>0.28742754654235497</c:v>
                </c:pt>
                <c:pt idx="47">
                  <c:v>0.28730799335696622</c:v>
                </c:pt>
                <c:pt idx="48">
                  <c:v>0.28725393028939883</c:v>
                </c:pt>
                <c:pt idx="49">
                  <c:v>0.2871553620375718</c:v>
                </c:pt>
                <c:pt idx="50">
                  <c:v>0.28705179983104123</c:v>
                </c:pt>
                <c:pt idx="51">
                  <c:v>0.2870467108770331</c:v>
                </c:pt>
                <c:pt idx="52">
                  <c:v>0.28708298421939443</c:v>
                </c:pt>
                <c:pt idx="53">
                  <c:v>0.28741129393127368</c:v>
                </c:pt>
                <c:pt idx="54">
                  <c:v>0.28738217399443927</c:v>
                </c:pt>
                <c:pt idx="55">
                  <c:v>0.28734467430990307</c:v>
                </c:pt>
                <c:pt idx="56">
                  <c:v>0.28736535484728198</c:v>
                </c:pt>
                <c:pt idx="57">
                  <c:v>0.28744706862087732</c:v>
                </c:pt>
                <c:pt idx="58">
                  <c:v>0.28743889573938464</c:v>
                </c:pt>
                <c:pt idx="59">
                  <c:v>0.28758212063348298</c:v>
                </c:pt>
                <c:pt idx="60">
                  <c:v>0.28757275429560814</c:v>
                </c:pt>
              </c:numCache>
            </c:numRef>
          </c:val>
          <c:smooth val="0"/>
          <c:extLst>
            <c:ext xmlns:c16="http://schemas.microsoft.com/office/drawing/2014/chart" uri="{C3380CC4-5D6E-409C-BE32-E72D297353CC}">
              <c16:uniqueId val="{00000001-7103-42EC-88A5-667D53CD3BA0}"/>
            </c:ext>
          </c:extLst>
        </c:ser>
        <c:ser>
          <c:idx val="9"/>
          <c:order val="2"/>
          <c:tx>
            <c:strRef>
              <c:f>'Fig 2.15'!$BX$19</c:f>
              <c:strCache>
                <c:ptCount val="1"/>
                <c:pt idx="0">
                  <c:v>EPR 1,8 %</c:v>
                </c:pt>
              </c:strCache>
            </c:strRef>
          </c:tx>
          <c:spPr>
            <a:ln>
              <a:solidFill>
                <a:srgbClr val="006600"/>
              </a:solidFill>
              <a:prstDash val="sysDot"/>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2.15'!$N$19:$BV$19</c:f>
              <c:numCache>
                <c:formatCode>0.0%</c:formatCode>
                <c:ptCount val="61"/>
                <c:pt idx="10">
                  <c:v>0.30858120067805056</c:v>
                </c:pt>
                <c:pt idx="11">
                  <c:v>0.30967493526793011</c:v>
                </c:pt>
                <c:pt idx="12">
                  <c:v>0.30736552623519392</c:v>
                </c:pt>
                <c:pt idx="13">
                  <c:v>0.30436045364752662</c:v>
                </c:pt>
                <c:pt idx="14">
                  <c:v>0.30370157553933586</c:v>
                </c:pt>
                <c:pt idx="15">
                  <c:v>0.30351462023609488</c:v>
                </c:pt>
                <c:pt idx="16">
                  <c:v>0.30462913977984091</c:v>
                </c:pt>
                <c:pt idx="17">
                  <c:v>0.30532063238967194</c:v>
                </c:pt>
                <c:pt idx="18">
                  <c:v>0.30482963802966229</c:v>
                </c:pt>
                <c:pt idx="19">
                  <c:v>0.30380552148764761</c:v>
                </c:pt>
                <c:pt idx="20">
                  <c:v>0.30252953455609072</c:v>
                </c:pt>
                <c:pt idx="21">
                  <c:v>0.30116785956590186</c:v>
                </c:pt>
                <c:pt idx="22">
                  <c:v>0.29978335336073986</c:v>
                </c:pt>
                <c:pt idx="23">
                  <c:v>0.29861864458090148</c:v>
                </c:pt>
                <c:pt idx="24">
                  <c:v>0.29750024287582244</c:v>
                </c:pt>
                <c:pt idx="25">
                  <c:v>0.296328365767908</c:v>
                </c:pt>
                <c:pt idx="26">
                  <c:v>0.29528093311454268</c:v>
                </c:pt>
                <c:pt idx="27">
                  <c:v>0.29419923869656717</c:v>
                </c:pt>
                <c:pt idx="28">
                  <c:v>0.29317067130211427</c:v>
                </c:pt>
                <c:pt idx="29">
                  <c:v>0.29214683904135264</c:v>
                </c:pt>
                <c:pt idx="30">
                  <c:v>0.29114536074684816</c:v>
                </c:pt>
                <c:pt idx="31">
                  <c:v>0.29020930271266643</c:v>
                </c:pt>
                <c:pt idx="32">
                  <c:v>0.28911114202698002</c:v>
                </c:pt>
                <c:pt idx="33">
                  <c:v>0.28819536531331741</c:v>
                </c:pt>
                <c:pt idx="34">
                  <c:v>0.28724051178052512</c:v>
                </c:pt>
                <c:pt idx="35">
                  <c:v>0.28625827347343263</c:v>
                </c:pt>
                <c:pt idx="36">
                  <c:v>0.28532224553360441</c:v>
                </c:pt>
                <c:pt idx="37">
                  <c:v>0.2844207725308705</c:v>
                </c:pt>
                <c:pt idx="38">
                  <c:v>0.28359751372077457</c:v>
                </c:pt>
                <c:pt idx="39">
                  <c:v>0.28274402871368626</c:v>
                </c:pt>
                <c:pt idx="40">
                  <c:v>0.28193992695100972</c:v>
                </c:pt>
                <c:pt idx="41">
                  <c:v>0.28114039589295714</c:v>
                </c:pt>
                <c:pt idx="42">
                  <c:v>0.28035270159135789</c:v>
                </c:pt>
                <c:pt idx="43">
                  <c:v>0.2795544492490839</c:v>
                </c:pt>
                <c:pt idx="44">
                  <c:v>0.27884905452709746</c:v>
                </c:pt>
                <c:pt idx="45">
                  <c:v>0.27827887892159098</c:v>
                </c:pt>
                <c:pt idx="46">
                  <c:v>0.27767802694446891</c:v>
                </c:pt>
                <c:pt idx="47">
                  <c:v>0.27714609202288643</c:v>
                </c:pt>
                <c:pt idx="48">
                  <c:v>0.27669506978233138</c:v>
                </c:pt>
                <c:pt idx="49">
                  <c:v>0.27621400861378886</c:v>
                </c:pt>
                <c:pt idx="50">
                  <c:v>0.27577671616131444</c:v>
                </c:pt>
                <c:pt idx="51">
                  <c:v>0.27545012959656201</c:v>
                </c:pt>
                <c:pt idx="52">
                  <c:v>0.27517114751643701</c:v>
                </c:pt>
                <c:pt idx="53">
                  <c:v>0.27518750312326679</c:v>
                </c:pt>
                <c:pt idx="54">
                  <c:v>0.27490140457006312</c:v>
                </c:pt>
                <c:pt idx="55">
                  <c:v>0.27462267274550894</c:v>
                </c:pt>
                <c:pt idx="56">
                  <c:v>0.27435813085713118</c:v>
                </c:pt>
                <c:pt idx="57">
                  <c:v>0.27426519236397012</c:v>
                </c:pt>
                <c:pt idx="58">
                  <c:v>0.27405019810571607</c:v>
                </c:pt>
                <c:pt idx="59">
                  <c:v>0.27401587722458981</c:v>
                </c:pt>
                <c:pt idx="60">
                  <c:v>0.27387447692278932</c:v>
                </c:pt>
              </c:numCache>
            </c:numRef>
          </c:val>
          <c:smooth val="0"/>
          <c:extLst>
            <c:ext xmlns:c16="http://schemas.microsoft.com/office/drawing/2014/chart" uri="{C3380CC4-5D6E-409C-BE32-E72D297353CC}">
              <c16:uniqueId val="{00000002-7103-42EC-88A5-667D53CD3BA0}"/>
            </c:ext>
          </c:extLst>
        </c:ser>
        <c:ser>
          <c:idx val="6"/>
          <c:order val="3"/>
          <c:tx>
            <c:strRef>
              <c:f>'Fig 2.15'!$BX$16</c:f>
              <c:strCache>
                <c:ptCount val="1"/>
                <c:pt idx="0">
                  <c:v>EEC 1,5 %</c:v>
                </c:pt>
              </c:strCache>
            </c:strRef>
          </c:tx>
          <c:spPr>
            <a:ln>
              <a:solidFill>
                <a:schemeClr val="accent5">
                  <a:lumMod val="75000"/>
                </a:schemeClr>
              </a:solidFill>
              <a:prstDash val="sysDash"/>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2.15'!$N$16:$BV$16</c:f>
              <c:numCache>
                <c:formatCode>0.0%</c:formatCode>
                <c:ptCount val="61"/>
                <c:pt idx="10">
                  <c:v>0.30858119388690675</c:v>
                </c:pt>
                <c:pt idx="11">
                  <c:v>0.3108982650039222</c:v>
                </c:pt>
                <c:pt idx="12">
                  <c:v>0.31024559319936384</c:v>
                </c:pt>
                <c:pt idx="13">
                  <c:v>0.30808861345411981</c:v>
                </c:pt>
                <c:pt idx="14">
                  <c:v>0.30798113026252355</c:v>
                </c:pt>
                <c:pt idx="15">
                  <c:v>0.30813374290014672</c:v>
                </c:pt>
                <c:pt idx="16">
                  <c:v>0.30932422478511384</c:v>
                </c:pt>
                <c:pt idx="17">
                  <c:v>0.31012160853030551</c:v>
                </c:pt>
                <c:pt idx="18">
                  <c:v>0.31004140894206705</c:v>
                </c:pt>
                <c:pt idx="19">
                  <c:v>0.30968116053157974</c:v>
                </c:pt>
                <c:pt idx="20">
                  <c:v>0.30921452092886026</c:v>
                </c:pt>
                <c:pt idx="21">
                  <c:v>0.30871145676542983</c:v>
                </c:pt>
                <c:pt idx="22">
                  <c:v>0.30824548794054007</c:v>
                </c:pt>
                <c:pt idx="23">
                  <c:v>0.30776020837226581</c:v>
                </c:pt>
                <c:pt idx="24">
                  <c:v>0.30750562493035377</c:v>
                </c:pt>
                <c:pt idx="25">
                  <c:v>0.30719657843561504</c:v>
                </c:pt>
                <c:pt idx="26">
                  <c:v>0.30699346260297455</c:v>
                </c:pt>
                <c:pt idx="27">
                  <c:v>0.30678806481440007</c:v>
                </c:pt>
                <c:pt idx="28">
                  <c:v>0.3066450509921631</c:v>
                </c:pt>
                <c:pt idx="29">
                  <c:v>0.30645988097436849</c:v>
                </c:pt>
                <c:pt idx="30">
                  <c:v>0.30635073003808033</c:v>
                </c:pt>
                <c:pt idx="31">
                  <c:v>0.30620206328668909</c:v>
                </c:pt>
                <c:pt idx="32">
                  <c:v>0.30606854381040527</c:v>
                </c:pt>
                <c:pt idx="33">
                  <c:v>0.30602151107303571</c:v>
                </c:pt>
                <c:pt idx="34">
                  <c:v>0.30594025892199833</c:v>
                </c:pt>
                <c:pt idx="35">
                  <c:v>0.30576002019019299</c:v>
                </c:pt>
                <c:pt idx="36">
                  <c:v>0.30560362929421325</c:v>
                </c:pt>
                <c:pt idx="37">
                  <c:v>0.30545117401049798</c:v>
                </c:pt>
                <c:pt idx="38">
                  <c:v>0.30536257947190565</c:v>
                </c:pt>
                <c:pt idx="39">
                  <c:v>0.30526333792982924</c:v>
                </c:pt>
                <c:pt idx="40">
                  <c:v>0.30514709364597864</c:v>
                </c:pt>
                <c:pt idx="41">
                  <c:v>0.30506626655514107</c:v>
                </c:pt>
                <c:pt idx="42">
                  <c:v>0.30497096659114942</c:v>
                </c:pt>
                <c:pt idx="43">
                  <c:v>0.30490526362423953</c:v>
                </c:pt>
                <c:pt idx="44">
                  <c:v>0.30486027033098656</c:v>
                </c:pt>
                <c:pt idx="45">
                  <c:v>0.30475045295514047</c:v>
                </c:pt>
                <c:pt idx="46">
                  <c:v>0.3047160690254983</c:v>
                </c:pt>
                <c:pt idx="47">
                  <c:v>0.30463186275974019</c:v>
                </c:pt>
                <c:pt idx="48">
                  <c:v>0.30462555169330119</c:v>
                </c:pt>
                <c:pt idx="49">
                  <c:v>0.30463128106567766</c:v>
                </c:pt>
                <c:pt idx="50">
                  <c:v>0.30459048453006576</c:v>
                </c:pt>
                <c:pt idx="51">
                  <c:v>0.30458504534743236</c:v>
                </c:pt>
                <c:pt idx="52">
                  <c:v>0.30460331249664291</c:v>
                </c:pt>
                <c:pt idx="53">
                  <c:v>0.30493575411123996</c:v>
                </c:pt>
                <c:pt idx="54">
                  <c:v>0.30494985086514537</c:v>
                </c:pt>
                <c:pt idx="55">
                  <c:v>0.30491306437075028</c:v>
                </c:pt>
                <c:pt idx="56">
                  <c:v>0.30495499891695388</c:v>
                </c:pt>
                <c:pt idx="57">
                  <c:v>0.304983967832333</c:v>
                </c:pt>
                <c:pt idx="58">
                  <c:v>0.30502605067932709</c:v>
                </c:pt>
                <c:pt idx="59">
                  <c:v>0.30507230222565518</c:v>
                </c:pt>
                <c:pt idx="60">
                  <c:v>0.30509817093934011</c:v>
                </c:pt>
              </c:numCache>
            </c:numRef>
          </c:val>
          <c:smooth val="0"/>
          <c:extLst>
            <c:ext xmlns:c16="http://schemas.microsoft.com/office/drawing/2014/chart" uri="{C3380CC4-5D6E-409C-BE32-E72D297353CC}">
              <c16:uniqueId val="{00000003-7103-42EC-88A5-667D53CD3BA0}"/>
            </c:ext>
          </c:extLst>
        </c:ser>
        <c:ser>
          <c:idx val="2"/>
          <c:order val="4"/>
          <c:tx>
            <c:strRef>
              <c:f>'Fig 2.15'!$BX$12</c:f>
              <c:strCache>
                <c:ptCount val="1"/>
                <c:pt idx="0">
                  <c:v>TCC 1,5 %</c:v>
                </c:pt>
              </c:strCache>
            </c:strRef>
          </c:tx>
          <c:spPr>
            <a:ln w="28575">
              <a:solidFill>
                <a:schemeClr val="accent5">
                  <a:lumMod val="75000"/>
                </a:schemeClr>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2.15'!$N$12:$BV$12</c:f>
              <c:numCache>
                <c:formatCode>0.0%</c:formatCode>
                <c:ptCount val="61"/>
                <c:pt idx="10">
                  <c:v>0.30858119388690675</c:v>
                </c:pt>
                <c:pt idx="11">
                  <c:v>0.30939564231211447</c:v>
                </c:pt>
                <c:pt idx="12">
                  <c:v>0.30623351468090332</c:v>
                </c:pt>
                <c:pt idx="13">
                  <c:v>0.3027014199357107</c:v>
                </c:pt>
                <c:pt idx="14">
                  <c:v>0.30161882368460619</c:v>
                </c:pt>
                <c:pt idx="15">
                  <c:v>0.30109140470803686</c:v>
                </c:pt>
                <c:pt idx="16">
                  <c:v>0.30156762367047757</c:v>
                </c:pt>
                <c:pt idx="17">
                  <c:v>0.30166283911604641</c:v>
                </c:pt>
                <c:pt idx="18">
                  <c:v>0.30080202700036784</c:v>
                </c:pt>
                <c:pt idx="19">
                  <c:v>0.29962135052494515</c:v>
                </c:pt>
                <c:pt idx="20">
                  <c:v>0.29832365160123225</c:v>
                </c:pt>
                <c:pt idx="21">
                  <c:v>0.29700027426222936</c:v>
                </c:pt>
                <c:pt idx="22">
                  <c:v>0.29571427868493849</c:v>
                </c:pt>
                <c:pt idx="23">
                  <c:v>0.29461824187279545</c:v>
                </c:pt>
                <c:pt idx="24">
                  <c:v>0.293848944874403</c:v>
                </c:pt>
                <c:pt idx="25">
                  <c:v>0.29311952569522537</c:v>
                </c:pt>
                <c:pt idx="26">
                  <c:v>0.29259813806975998</c:v>
                </c:pt>
                <c:pt idx="27">
                  <c:v>0.29220542375156211</c:v>
                </c:pt>
                <c:pt idx="28">
                  <c:v>0.29191055932444648</c:v>
                </c:pt>
                <c:pt idx="29">
                  <c:v>0.29157790285187957</c:v>
                </c:pt>
                <c:pt idx="30">
                  <c:v>0.2913222622206611</c:v>
                </c:pt>
                <c:pt idx="31">
                  <c:v>0.29103747737913205</c:v>
                </c:pt>
                <c:pt idx="32">
                  <c:v>0.29077416396817218</c:v>
                </c:pt>
                <c:pt idx="33">
                  <c:v>0.29063223442831193</c:v>
                </c:pt>
                <c:pt idx="34">
                  <c:v>0.29046206597836055</c:v>
                </c:pt>
                <c:pt idx="35">
                  <c:v>0.29021411014010468</c:v>
                </c:pt>
                <c:pt idx="36">
                  <c:v>0.29002092487816244</c:v>
                </c:pt>
                <c:pt idx="37">
                  <c:v>0.28982845781800259</c:v>
                </c:pt>
                <c:pt idx="38">
                  <c:v>0.28969928724263239</c:v>
                </c:pt>
                <c:pt idx="39">
                  <c:v>0.28954191327288931</c:v>
                </c:pt>
                <c:pt idx="40">
                  <c:v>0.28937767988564106</c:v>
                </c:pt>
                <c:pt idx="41">
                  <c:v>0.28926402985557331</c:v>
                </c:pt>
                <c:pt idx="42">
                  <c:v>0.28913845126632237</c:v>
                </c:pt>
                <c:pt idx="43">
                  <c:v>0.28904545393986764</c:v>
                </c:pt>
                <c:pt idx="44">
                  <c:v>0.28897440177548339</c:v>
                </c:pt>
                <c:pt idx="45">
                  <c:v>0.28884976633676979</c:v>
                </c:pt>
                <c:pt idx="46">
                  <c:v>0.28880791697457686</c:v>
                </c:pt>
                <c:pt idx="47">
                  <c:v>0.28871574789725063</c:v>
                </c:pt>
                <c:pt idx="48">
                  <c:v>0.28869949809831957</c:v>
                </c:pt>
                <c:pt idx="49">
                  <c:v>0.28867387888850987</c:v>
                </c:pt>
                <c:pt idx="50">
                  <c:v>0.28860669733582739</c:v>
                </c:pt>
                <c:pt idx="51">
                  <c:v>0.2886055609829179</c:v>
                </c:pt>
                <c:pt idx="52">
                  <c:v>0.28863712899843696</c:v>
                </c:pt>
                <c:pt idx="53">
                  <c:v>0.28897544982527246</c:v>
                </c:pt>
                <c:pt idx="54">
                  <c:v>0.28899915383207786</c:v>
                </c:pt>
                <c:pt idx="55">
                  <c:v>0.28898113767326089</c:v>
                </c:pt>
                <c:pt idx="56">
                  <c:v>0.28906885756197309</c:v>
                </c:pt>
                <c:pt idx="57">
                  <c:v>0.28914535376622036</c:v>
                </c:pt>
                <c:pt idx="58">
                  <c:v>0.28923047338514629</c:v>
                </c:pt>
                <c:pt idx="59">
                  <c:v>0.28932587942958882</c:v>
                </c:pt>
                <c:pt idx="60">
                  <c:v>0.28940088615483883</c:v>
                </c:pt>
              </c:numCache>
            </c:numRef>
          </c:val>
          <c:smooth val="0"/>
          <c:extLst>
            <c:ext xmlns:c16="http://schemas.microsoft.com/office/drawing/2014/chart" uri="{C3380CC4-5D6E-409C-BE32-E72D297353CC}">
              <c16:uniqueId val="{00000004-7103-42EC-88A5-667D53CD3BA0}"/>
            </c:ext>
          </c:extLst>
        </c:ser>
        <c:ser>
          <c:idx val="10"/>
          <c:order val="5"/>
          <c:tx>
            <c:strRef>
              <c:f>'Fig 2.15'!$BX$20</c:f>
              <c:strCache>
                <c:ptCount val="1"/>
                <c:pt idx="0">
                  <c:v>EPR 1,5 %</c:v>
                </c:pt>
              </c:strCache>
            </c:strRef>
          </c:tx>
          <c:spPr>
            <a:ln>
              <a:solidFill>
                <a:schemeClr val="accent5">
                  <a:lumMod val="75000"/>
                </a:schemeClr>
              </a:solidFill>
              <a:prstDash val="sysDot"/>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2.15'!$N$20:$BV$20</c:f>
              <c:numCache>
                <c:formatCode>0.0%</c:formatCode>
                <c:ptCount val="61"/>
                <c:pt idx="10">
                  <c:v>0.30858119388690675</c:v>
                </c:pt>
                <c:pt idx="11">
                  <c:v>0.30967493759352077</c:v>
                </c:pt>
                <c:pt idx="12">
                  <c:v>0.30736550488008468</c:v>
                </c:pt>
                <c:pt idx="13">
                  <c:v>0.30436049432788204</c:v>
                </c:pt>
                <c:pt idx="14">
                  <c:v>0.30370157553933586</c:v>
                </c:pt>
                <c:pt idx="15">
                  <c:v>0.30352148390775036</c:v>
                </c:pt>
                <c:pt idx="16">
                  <c:v>0.30465722700716369</c:v>
                </c:pt>
                <c:pt idx="17">
                  <c:v>0.30536307900457588</c:v>
                </c:pt>
                <c:pt idx="18">
                  <c:v>0.30495618616271103</c:v>
                </c:pt>
                <c:pt idx="19">
                  <c:v>0.30404922167857101</c:v>
                </c:pt>
                <c:pt idx="20">
                  <c:v>0.30293313118408655</c:v>
                </c:pt>
                <c:pt idx="21">
                  <c:v>0.3017286752639663</c:v>
                </c:pt>
                <c:pt idx="22">
                  <c:v>0.3005866967313835</c:v>
                </c:pt>
                <c:pt idx="23">
                  <c:v>0.29953575346843253</c:v>
                </c:pt>
                <c:pt idx="24">
                  <c:v>0.2986251912083151</c:v>
                </c:pt>
                <c:pt idx="25">
                  <c:v>0.29759702224721346</c:v>
                </c:pt>
                <c:pt idx="26">
                  <c:v>0.29661936440941894</c:v>
                </c:pt>
                <c:pt idx="27">
                  <c:v>0.29563582929271093</c:v>
                </c:pt>
                <c:pt idx="28">
                  <c:v>0.29470054103450333</c:v>
                </c:pt>
                <c:pt idx="29">
                  <c:v>0.29373739229240675</c:v>
                </c:pt>
                <c:pt idx="30">
                  <c:v>0.2928483356301827</c:v>
                </c:pt>
                <c:pt idx="31">
                  <c:v>0.29190801694410928</c:v>
                </c:pt>
                <c:pt idx="32">
                  <c:v>0.29095199740034267</c:v>
                </c:pt>
                <c:pt idx="33">
                  <c:v>0.29011536996214604</c:v>
                </c:pt>
                <c:pt idx="34">
                  <c:v>0.28923155520237109</c:v>
                </c:pt>
                <c:pt idx="35">
                  <c:v>0.28823425200608455</c:v>
                </c:pt>
                <c:pt idx="36">
                  <c:v>0.2872969259056008</c:v>
                </c:pt>
                <c:pt idx="37">
                  <c:v>0.28641425818461674</c:v>
                </c:pt>
                <c:pt idx="38">
                  <c:v>0.28561952331557028</c:v>
                </c:pt>
                <c:pt idx="39">
                  <c:v>0.28480420666140677</c:v>
                </c:pt>
                <c:pt idx="40">
                  <c:v>0.28399526531987207</c:v>
                </c:pt>
                <c:pt idx="41">
                  <c:v>0.2832348518163964</c:v>
                </c:pt>
                <c:pt idx="42">
                  <c:v>0.28245165117463661</c:v>
                </c:pt>
                <c:pt idx="43">
                  <c:v>0.2817108465105248</c:v>
                </c:pt>
                <c:pt idx="44">
                  <c:v>0.2810427135715543</c:v>
                </c:pt>
                <c:pt idx="45">
                  <c:v>0.28042146093485865</c:v>
                </c:pt>
                <c:pt idx="46">
                  <c:v>0.2799040156718608</c:v>
                </c:pt>
                <c:pt idx="47">
                  <c:v>0.27939088658319405</c:v>
                </c:pt>
                <c:pt idx="48">
                  <c:v>0.27896913283523234</c:v>
                </c:pt>
                <c:pt idx="49">
                  <c:v>0.2785500796045754</c:v>
                </c:pt>
                <c:pt idx="50">
                  <c:v>0.27813876153148964</c:v>
                </c:pt>
                <c:pt idx="51">
                  <c:v>0.27780603583113878</c:v>
                </c:pt>
                <c:pt idx="52">
                  <c:v>0.27751200920503855</c:v>
                </c:pt>
                <c:pt idx="53">
                  <c:v>0.27752803681553317</c:v>
                </c:pt>
                <c:pt idx="54">
                  <c:v>0.27728352171171583</c:v>
                </c:pt>
                <c:pt idx="55">
                  <c:v>0.27701308112276873</c:v>
                </c:pt>
                <c:pt idx="56">
                  <c:v>0.27679797771188352</c:v>
                </c:pt>
                <c:pt idx="57">
                  <c:v>0.27668922889922998</c:v>
                </c:pt>
                <c:pt idx="58">
                  <c:v>0.27655605441964815</c:v>
                </c:pt>
                <c:pt idx="59">
                  <c:v>0.27646202238266371</c:v>
                </c:pt>
                <c:pt idx="60">
                  <c:v>0.27639615763397923</c:v>
                </c:pt>
              </c:numCache>
            </c:numRef>
          </c:val>
          <c:smooth val="0"/>
          <c:extLst>
            <c:ext xmlns:c16="http://schemas.microsoft.com/office/drawing/2014/chart" uri="{C3380CC4-5D6E-409C-BE32-E72D297353CC}">
              <c16:uniqueId val="{00000005-7103-42EC-88A5-667D53CD3BA0}"/>
            </c:ext>
          </c:extLst>
        </c:ser>
        <c:ser>
          <c:idx val="7"/>
          <c:order val="6"/>
          <c:tx>
            <c:strRef>
              <c:f>'Fig 2.15'!$BX$17</c:f>
              <c:strCache>
                <c:ptCount val="1"/>
                <c:pt idx="0">
                  <c:v>EEC 1,3 %</c:v>
                </c:pt>
              </c:strCache>
            </c:strRef>
          </c:tx>
          <c:spPr>
            <a:ln>
              <a:solidFill>
                <a:schemeClr val="accent6">
                  <a:lumMod val="75000"/>
                </a:schemeClr>
              </a:solidFill>
              <a:prstDash val="sysDash"/>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2.15'!$N$17:$BV$17</c:f>
              <c:numCache>
                <c:formatCode>0.0%</c:formatCode>
                <c:ptCount val="61"/>
                <c:pt idx="10">
                  <c:v>0.30859574419435043</c:v>
                </c:pt>
                <c:pt idx="11">
                  <c:v>0.31091255882354463</c:v>
                </c:pt>
                <c:pt idx="12">
                  <c:v>0.3102612050521949</c:v>
                </c:pt>
                <c:pt idx="13">
                  <c:v>0.30810373781444023</c:v>
                </c:pt>
                <c:pt idx="14">
                  <c:v>0.30799528431438677</c:v>
                </c:pt>
                <c:pt idx="15">
                  <c:v>0.308158225398663</c:v>
                </c:pt>
                <c:pt idx="16">
                  <c:v>0.30934109230268991</c:v>
                </c:pt>
                <c:pt idx="17">
                  <c:v>0.31012767312305772</c:v>
                </c:pt>
                <c:pt idx="18">
                  <c:v>0.31007431336756391</c:v>
                </c:pt>
                <c:pt idx="19">
                  <c:v>0.3097582698768499</c:v>
                </c:pt>
                <c:pt idx="20">
                  <c:v>0.30936369637102817</c:v>
                </c:pt>
                <c:pt idx="21">
                  <c:v>0.30886359836043736</c:v>
                </c:pt>
                <c:pt idx="22">
                  <c:v>0.30846257431270968</c:v>
                </c:pt>
                <c:pt idx="23">
                  <c:v>0.30815814767094041</c:v>
                </c:pt>
                <c:pt idx="24">
                  <c:v>0.30793483623989043</c:v>
                </c:pt>
                <c:pt idx="25">
                  <c:v>0.30767818270167013</c:v>
                </c:pt>
                <c:pt idx="26">
                  <c:v>0.30756127674904488</c:v>
                </c:pt>
                <c:pt idx="27">
                  <c:v>0.30742091231864893</c:v>
                </c:pt>
                <c:pt idx="28">
                  <c:v>0.3073288700674609</c:v>
                </c:pt>
                <c:pt idx="29">
                  <c:v>0.30716481541366636</c:v>
                </c:pt>
                <c:pt idx="30">
                  <c:v>0.30708048895253431</c:v>
                </c:pt>
                <c:pt idx="31">
                  <c:v>0.30696446759447588</c:v>
                </c:pt>
                <c:pt idx="32">
                  <c:v>0.30692237648663168</c:v>
                </c:pt>
                <c:pt idx="33">
                  <c:v>0.30684802191773275</c:v>
                </c:pt>
                <c:pt idx="34">
                  <c:v>0.3067623007063377</c:v>
                </c:pt>
                <c:pt idx="35">
                  <c:v>0.30663951160746539</c:v>
                </c:pt>
                <c:pt idx="36">
                  <c:v>0.30654896973499568</c:v>
                </c:pt>
                <c:pt idx="37">
                  <c:v>0.30642438453549165</c:v>
                </c:pt>
                <c:pt idx="38">
                  <c:v>0.3063055024911871</c:v>
                </c:pt>
                <c:pt idx="39">
                  <c:v>0.3062326142014728</c:v>
                </c:pt>
                <c:pt idx="40">
                  <c:v>0.3061988989825789</c:v>
                </c:pt>
                <c:pt idx="41">
                  <c:v>0.30611698786651348</c:v>
                </c:pt>
                <c:pt idx="42">
                  <c:v>0.30602497669009882</c:v>
                </c:pt>
                <c:pt idx="43">
                  <c:v>0.3059712398815132</c:v>
                </c:pt>
                <c:pt idx="44">
                  <c:v>0.30598280527604738</c:v>
                </c:pt>
                <c:pt idx="45">
                  <c:v>0.30592716201457004</c:v>
                </c:pt>
                <c:pt idx="46">
                  <c:v>0.30587074727456864</c:v>
                </c:pt>
                <c:pt idx="47">
                  <c:v>0.30580831054044516</c:v>
                </c:pt>
                <c:pt idx="48">
                  <c:v>0.30583897237866126</c:v>
                </c:pt>
                <c:pt idx="49">
                  <c:v>0.30579124455009393</c:v>
                </c:pt>
                <c:pt idx="50">
                  <c:v>0.3057722453610105</c:v>
                </c:pt>
                <c:pt idx="51">
                  <c:v>0.30578963714603313</c:v>
                </c:pt>
                <c:pt idx="52">
                  <c:v>0.30587088289307585</c:v>
                </c:pt>
                <c:pt idx="53">
                  <c:v>0.30619467219843477</c:v>
                </c:pt>
                <c:pt idx="54">
                  <c:v>0.30625988488523337</c:v>
                </c:pt>
                <c:pt idx="55">
                  <c:v>0.3062591594133342</c:v>
                </c:pt>
                <c:pt idx="56">
                  <c:v>0.30627744564817022</c:v>
                </c:pt>
                <c:pt idx="57">
                  <c:v>0.30628317519421633</c:v>
                </c:pt>
                <c:pt idx="58">
                  <c:v>0.30638111349489133</c:v>
                </c:pt>
                <c:pt idx="59">
                  <c:v>0.30642326754128879</c:v>
                </c:pt>
                <c:pt idx="60">
                  <c:v>0.30643445115760354</c:v>
                </c:pt>
              </c:numCache>
            </c:numRef>
          </c:val>
          <c:smooth val="0"/>
          <c:extLst>
            <c:ext xmlns:c16="http://schemas.microsoft.com/office/drawing/2014/chart" uri="{C3380CC4-5D6E-409C-BE32-E72D297353CC}">
              <c16:uniqueId val="{00000006-7103-42EC-88A5-667D53CD3BA0}"/>
            </c:ext>
          </c:extLst>
        </c:ser>
        <c:ser>
          <c:idx val="3"/>
          <c:order val="7"/>
          <c:tx>
            <c:strRef>
              <c:f>'Fig 2.15'!$BX$13</c:f>
              <c:strCache>
                <c:ptCount val="1"/>
                <c:pt idx="0">
                  <c:v>TCC 1,3 %</c:v>
                </c:pt>
              </c:strCache>
            </c:strRef>
          </c:tx>
          <c:spPr>
            <a:ln w="28575">
              <a:solidFill>
                <a:schemeClr val="accent6">
                  <a:lumMod val="75000"/>
                </a:schemeClr>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2.15'!$N$13:$BV$13</c:f>
              <c:numCache>
                <c:formatCode>0.0%</c:formatCode>
                <c:ptCount val="61"/>
                <c:pt idx="10">
                  <c:v>0.30859574419435043</c:v>
                </c:pt>
                <c:pt idx="11">
                  <c:v>0.30940707010379237</c:v>
                </c:pt>
                <c:pt idx="12">
                  <c:v>0.306241590780366</c:v>
                </c:pt>
                <c:pt idx="13">
                  <c:v>0.30270628933970545</c:v>
                </c:pt>
                <c:pt idx="14">
                  <c:v>0.30162062010090746</c:v>
                </c:pt>
                <c:pt idx="15">
                  <c:v>0.30110162249631289</c:v>
                </c:pt>
                <c:pt idx="16">
                  <c:v>0.30156841502157478</c:v>
                </c:pt>
                <c:pt idx="17">
                  <c:v>0.30165106737393221</c:v>
                </c:pt>
                <c:pt idx="18">
                  <c:v>0.3008280226292207</c:v>
                </c:pt>
                <c:pt idx="19">
                  <c:v>0.29971460253618781</c:v>
                </c:pt>
                <c:pt idx="20">
                  <c:v>0.29852336250008527</c:v>
                </c:pt>
                <c:pt idx="21">
                  <c:v>0.29724795514822422</c:v>
                </c:pt>
                <c:pt idx="22">
                  <c:v>0.29608193383155079</c:v>
                </c:pt>
                <c:pt idx="23">
                  <c:v>0.29520973750962504</c:v>
                </c:pt>
                <c:pt idx="24">
                  <c:v>0.2945028828349967</c:v>
                </c:pt>
                <c:pt idx="25">
                  <c:v>0.29384594698765787</c:v>
                </c:pt>
                <c:pt idx="26">
                  <c:v>0.29342027980253049</c:v>
                </c:pt>
                <c:pt idx="27">
                  <c:v>0.29309213053674554</c:v>
                </c:pt>
                <c:pt idx="28">
                  <c:v>0.29284808294794618</c:v>
                </c:pt>
                <c:pt idx="29">
                  <c:v>0.29253630959819804</c:v>
                </c:pt>
                <c:pt idx="30">
                  <c:v>0.29230517650396248</c:v>
                </c:pt>
                <c:pt idx="31">
                  <c:v>0.29205282677767475</c:v>
                </c:pt>
                <c:pt idx="32">
                  <c:v>0.29188076474075908</c:v>
                </c:pt>
                <c:pt idx="33">
                  <c:v>0.29171173410269013</c:v>
                </c:pt>
                <c:pt idx="34">
                  <c:v>0.29153728782444627</c:v>
                </c:pt>
                <c:pt idx="35">
                  <c:v>0.29134716477613926</c:v>
                </c:pt>
                <c:pt idx="36">
                  <c:v>0.29122061140187711</c:v>
                </c:pt>
                <c:pt idx="37">
                  <c:v>0.29105669496127562</c:v>
                </c:pt>
                <c:pt idx="38">
                  <c:v>0.29089794380310291</c:v>
                </c:pt>
                <c:pt idx="39">
                  <c:v>0.29076729716476873</c:v>
                </c:pt>
                <c:pt idx="40">
                  <c:v>0.29068612648601017</c:v>
                </c:pt>
                <c:pt idx="41">
                  <c:v>0.29057210512472098</c:v>
                </c:pt>
                <c:pt idx="42">
                  <c:v>0.29045048425068126</c:v>
                </c:pt>
                <c:pt idx="43">
                  <c:v>0.29037003335451655</c:v>
                </c:pt>
                <c:pt idx="44">
                  <c:v>0.29035598648006783</c:v>
                </c:pt>
                <c:pt idx="45">
                  <c:v>0.29028594616523595</c:v>
                </c:pt>
                <c:pt idx="46">
                  <c:v>0.2902225133109943</c:v>
                </c:pt>
                <c:pt idx="47">
                  <c:v>0.29015242693531623</c:v>
                </c:pt>
                <c:pt idx="48">
                  <c:v>0.29017332888244007</c:v>
                </c:pt>
                <c:pt idx="49">
                  <c:v>0.290094028169466</c:v>
                </c:pt>
                <c:pt idx="50">
                  <c:v>0.29004841976709833</c:v>
                </c:pt>
                <c:pt idx="51">
                  <c:v>0.29007029318580069</c:v>
                </c:pt>
                <c:pt idx="52">
                  <c:v>0.29016510833534637</c:v>
                </c:pt>
                <c:pt idx="53">
                  <c:v>0.29049491099104785</c:v>
                </c:pt>
                <c:pt idx="54">
                  <c:v>0.2905699099623143</c:v>
                </c:pt>
                <c:pt idx="55">
                  <c:v>0.29058826857078229</c:v>
                </c:pt>
                <c:pt idx="56">
                  <c:v>0.29065305872727598</c:v>
                </c:pt>
                <c:pt idx="57">
                  <c:v>0.29070700879290051</c:v>
                </c:pt>
                <c:pt idx="58">
                  <c:v>0.29084865914199481</c:v>
                </c:pt>
                <c:pt idx="59">
                  <c:v>0.29094073412578292</c:v>
                </c:pt>
                <c:pt idx="60">
                  <c:v>0.29100182325477308</c:v>
                </c:pt>
              </c:numCache>
            </c:numRef>
          </c:val>
          <c:smooth val="0"/>
          <c:extLst>
            <c:ext xmlns:c16="http://schemas.microsoft.com/office/drawing/2014/chart" uri="{C3380CC4-5D6E-409C-BE32-E72D297353CC}">
              <c16:uniqueId val="{00000007-7103-42EC-88A5-667D53CD3BA0}"/>
            </c:ext>
          </c:extLst>
        </c:ser>
        <c:ser>
          <c:idx val="11"/>
          <c:order val="8"/>
          <c:tx>
            <c:strRef>
              <c:f>'Fig 2.15'!$BX$21</c:f>
              <c:strCache>
                <c:ptCount val="1"/>
                <c:pt idx="0">
                  <c:v>EPR 1,3 %</c:v>
                </c:pt>
              </c:strCache>
            </c:strRef>
          </c:tx>
          <c:spPr>
            <a:ln>
              <a:solidFill>
                <a:schemeClr val="accent6">
                  <a:lumMod val="75000"/>
                </a:schemeClr>
              </a:solidFill>
              <a:prstDash val="sysDot"/>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2.15'!$N$21:$BV$21</c:f>
              <c:numCache>
                <c:formatCode>0.0%</c:formatCode>
                <c:ptCount val="61"/>
                <c:pt idx="10">
                  <c:v>0.30859574419435043</c:v>
                </c:pt>
                <c:pt idx="11">
                  <c:v>0.30975674788265894</c:v>
                </c:pt>
                <c:pt idx="12">
                  <c:v>0.30757658615825351</c:v>
                </c:pt>
                <c:pt idx="13">
                  <c:v>0.30466395136169006</c:v>
                </c:pt>
                <c:pt idx="14">
                  <c:v>0.30370157553933586</c:v>
                </c:pt>
                <c:pt idx="15">
                  <c:v>0.30360346384907638</c:v>
                </c:pt>
                <c:pt idx="16">
                  <c:v>0.30472979340152456</c:v>
                </c:pt>
                <c:pt idx="17">
                  <c:v>0.30542389462501163</c:v>
                </c:pt>
                <c:pt idx="18">
                  <c:v>0.3050607273613824</c:v>
                </c:pt>
                <c:pt idx="19">
                  <c:v>0.30423202913810626</c:v>
                </c:pt>
                <c:pt idx="20">
                  <c:v>0.30323604689175393</c:v>
                </c:pt>
                <c:pt idx="21">
                  <c:v>0.30211194477713965</c:v>
                </c:pt>
                <c:pt idx="22">
                  <c:v>0.3011032185817068</c:v>
                </c:pt>
                <c:pt idx="23">
                  <c:v>0.30029723028246774</c:v>
                </c:pt>
                <c:pt idx="24">
                  <c:v>0.29947832956826553</c:v>
                </c:pt>
                <c:pt idx="25">
                  <c:v>0.29856806239474193</c:v>
                </c:pt>
                <c:pt idx="26">
                  <c:v>0.29773257472541531</c:v>
                </c:pt>
                <c:pt idx="27">
                  <c:v>0.29687086236206228</c:v>
                </c:pt>
                <c:pt idx="28">
                  <c:v>0.29604261217350741</c:v>
                </c:pt>
                <c:pt idx="29">
                  <c:v>0.29514725524555724</c:v>
                </c:pt>
                <c:pt idx="30">
                  <c:v>0.29432185785973008</c:v>
                </c:pt>
                <c:pt idx="31">
                  <c:v>0.29345359832859907</c:v>
                </c:pt>
                <c:pt idx="32">
                  <c:v>0.29261819739020034</c:v>
                </c:pt>
                <c:pt idx="33">
                  <c:v>0.2917861353686752</c:v>
                </c:pt>
                <c:pt idx="34">
                  <c:v>0.29092052691789766</c:v>
                </c:pt>
                <c:pt idx="35">
                  <c:v>0.29000336613197703</c:v>
                </c:pt>
                <c:pt idx="36">
                  <c:v>0.28915059978830515</c:v>
                </c:pt>
                <c:pt idx="37">
                  <c:v>0.28830964069169679</c:v>
                </c:pt>
                <c:pt idx="38">
                  <c:v>0.28749765475876077</c:v>
                </c:pt>
                <c:pt idx="39">
                  <c:v>0.28671895371392675</c:v>
                </c:pt>
                <c:pt idx="40">
                  <c:v>0.28600106632046207</c:v>
                </c:pt>
                <c:pt idx="41">
                  <c:v>0.28524307083478789</c:v>
                </c:pt>
                <c:pt idx="42">
                  <c:v>0.2844680000722673</c:v>
                </c:pt>
                <c:pt idx="43">
                  <c:v>0.28373950340299303</c:v>
                </c:pt>
                <c:pt idx="44">
                  <c:v>0.28312409643305592</c:v>
                </c:pt>
                <c:pt idx="45">
                  <c:v>0.2825550915420979</c:v>
                </c:pt>
                <c:pt idx="46">
                  <c:v>0.28201203127498348</c:v>
                </c:pt>
                <c:pt idx="47">
                  <c:v>0.28151584217527487</c:v>
                </c:pt>
                <c:pt idx="48">
                  <c:v>0.28112380153413186</c:v>
                </c:pt>
                <c:pt idx="49">
                  <c:v>0.28064610221997421</c:v>
                </c:pt>
                <c:pt idx="50">
                  <c:v>0.28024643740174493</c:v>
                </c:pt>
                <c:pt idx="51">
                  <c:v>0.27992938382411814</c:v>
                </c:pt>
                <c:pt idx="52">
                  <c:v>0.27969095164919738</c:v>
                </c:pt>
                <c:pt idx="53">
                  <c:v>0.27969112526541967</c:v>
                </c:pt>
                <c:pt idx="54">
                  <c:v>0.27949016932440346</c:v>
                </c:pt>
                <c:pt idx="55">
                  <c:v>0.27924486158503908</c:v>
                </c:pt>
                <c:pt idx="56">
                  <c:v>0.27899505590759005</c:v>
                </c:pt>
                <c:pt idx="57">
                  <c:v>0.27885558746597683</c:v>
                </c:pt>
                <c:pt idx="58">
                  <c:v>0.27876955305407103</c:v>
                </c:pt>
                <c:pt idx="59">
                  <c:v>0.27866393280854895</c:v>
                </c:pt>
                <c:pt idx="60">
                  <c:v>0.27857737499368873</c:v>
                </c:pt>
              </c:numCache>
            </c:numRef>
          </c:val>
          <c:smooth val="0"/>
          <c:extLst>
            <c:ext xmlns:c16="http://schemas.microsoft.com/office/drawing/2014/chart" uri="{C3380CC4-5D6E-409C-BE32-E72D297353CC}">
              <c16:uniqueId val="{00000008-7103-42EC-88A5-667D53CD3BA0}"/>
            </c:ext>
          </c:extLst>
        </c:ser>
        <c:ser>
          <c:idx val="8"/>
          <c:order val="9"/>
          <c:tx>
            <c:strRef>
              <c:f>'Fig 2.15'!$BX$18</c:f>
              <c:strCache>
                <c:ptCount val="1"/>
                <c:pt idx="0">
                  <c:v>EEC 1,0 %</c:v>
                </c:pt>
              </c:strCache>
            </c:strRef>
          </c:tx>
          <c:spPr>
            <a:ln>
              <a:solidFill>
                <a:srgbClr val="800000"/>
              </a:solidFill>
              <a:prstDash val="sysDash"/>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2.15'!$N$18:$BV$18</c:f>
              <c:numCache>
                <c:formatCode>0.0%</c:formatCode>
                <c:ptCount val="61"/>
                <c:pt idx="10">
                  <c:v>0.30858120067805056</c:v>
                </c:pt>
                <c:pt idx="11">
                  <c:v>0.31089827153223693</c:v>
                </c:pt>
                <c:pt idx="12">
                  <c:v>0.31024559949209068</c:v>
                </c:pt>
                <c:pt idx="13">
                  <c:v>0.30808861951436806</c:v>
                </c:pt>
                <c:pt idx="14">
                  <c:v>0.30798113615063466</c:v>
                </c:pt>
                <c:pt idx="15">
                  <c:v>0.30811910811471793</c:v>
                </c:pt>
                <c:pt idx="16">
                  <c:v>0.3092833343032379</c:v>
                </c:pt>
                <c:pt idx="17">
                  <c:v>0.31005631887185647</c:v>
                </c:pt>
                <c:pt idx="18">
                  <c:v>0.31005296495811879</c:v>
                </c:pt>
                <c:pt idx="19">
                  <c:v>0.30981694393649278</c:v>
                </c:pt>
                <c:pt idx="20">
                  <c:v>0.30951761301602876</c:v>
                </c:pt>
                <c:pt idx="21">
                  <c:v>0.30913032564880844</c:v>
                </c:pt>
                <c:pt idx="22">
                  <c:v>0.30886398898460038</c:v>
                </c:pt>
                <c:pt idx="23">
                  <c:v>0.30867432118150073</c:v>
                </c:pt>
                <c:pt idx="24">
                  <c:v>0.30854122358928271</c:v>
                </c:pt>
                <c:pt idx="25">
                  <c:v>0.30843254018368471</c:v>
                </c:pt>
                <c:pt idx="26">
                  <c:v>0.30833038258779671</c:v>
                </c:pt>
                <c:pt idx="27">
                  <c:v>0.30825867865817846</c:v>
                </c:pt>
                <c:pt idx="28">
                  <c:v>0.30819991538319197</c:v>
                </c:pt>
                <c:pt idx="29">
                  <c:v>0.30813914486769706</c:v>
                </c:pt>
                <c:pt idx="30">
                  <c:v>0.3080939401995425</c:v>
                </c:pt>
                <c:pt idx="31">
                  <c:v>0.30806739835213143</c:v>
                </c:pt>
                <c:pt idx="32">
                  <c:v>0.30801491673095532</c:v>
                </c:pt>
                <c:pt idx="33">
                  <c:v>0.30801678987733183</c:v>
                </c:pt>
                <c:pt idx="34">
                  <c:v>0.30798146381375469</c:v>
                </c:pt>
                <c:pt idx="35">
                  <c:v>0.30796812671725071</c:v>
                </c:pt>
                <c:pt idx="36">
                  <c:v>0.30792518195145485</c:v>
                </c:pt>
                <c:pt idx="37">
                  <c:v>0.30787627508591359</c:v>
                </c:pt>
                <c:pt idx="38">
                  <c:v>0.3078545908667551</c:v>
                </c:pt>
                <c:pt idx="39">
                  <c:v>0.3078908025950336</c:v>
                </c:pt>
                <c:pt idx="40">
                  <c:v>0.30786161864767486</c:v>
                </c:pt>
                <c:pt idx="41">
                  <c:v>0.30783382283146993</c:v>
                </c:pt>
                <c:pt idx="42">
                  <c:v>0.30787512661313865</c:v>
                </c:pt>
                <c:pt idx="43">
                  <c:v>0.30787116702509032</c:v>
                </c:pt>
                <c:pt idx="44">
                  <c:v>0.30782082679959177</c:v>
                </c:pt>
                <c:pt idx="45">
                  <c:v>0.30783861324338596</c:v>
                </c:pt>
                <c:pt idx="46">
                  <c:v>0.30778842059166867</c:v>
                </c:pt>
                <c:pt idx="47">
                  <c:v>0.30777562752092336</c:v>
                </c:pt>
                <c:pt idx="48">
                  <c:v>0.3077712299765315</c:v>
                </c:pt>
                <c:pt idx="49">
                  <c:v>0.30777418313629329</c:v>
                </c:pt>
                <c:pt idx="50">
                  <c:v>0.30776615965156223</c:v>
                </c:pt>
                <c:pt idx="51">
                  <c:v>0.30785398959122778</c:v>
                </c:pt>
                <c:pt idx="52">
                  <c:v>0.30795174781635731</c:v>
                </c:pt>
                <c:pt idx="53">
                  <c:v>0.30831894723090719</c:v>
                </c:pt>
                <c:pt idx="54">
                  <c:v>0.30836639695036261</c:v>
                </c:pt>
                <c:pt idx="55">
                  <c:v>0.30837995265854168</c:v>
                </c:pt>
                <c:pt idx="56">
                  <c:v>0.30843627054187966</c:v>
                </c:pt>
                <c:pt idx="57">
                  <c:v>0.30854297241764583</c:v>
                </c:pt>
                <c:pt idx="58">
                  <c:v>0.30858232596342339</c:v>
                </c:pt>
                <c:pt idx="59">
                  <c:v>0.30863041148682674</c:v>
                </c:pt>
                <c:pt idx="60">
                  <c:v>0.30872276591933828</c:v>
                </c:pt>
              </c:numCache>
            </c:numRef>
          </c:val>
          <c:smooth val="0"/>
          <c:extLst>
            <c:ext xmlns:c16="http://schemas.microsoft.com/office/drawing/2014/chart" uri="{C3380CC4-5D6E-409C-BE32-E72D297353CC}">
              <c16:uniqueId val="{00000009-7103-42EC-88A5-667D53CD3BA0}"/>
            </c:ext>
          </c:extLst>
        </c:ser>
        <c:ser>
          <c:idx val="4"/>
          <c:order val="10"/>
          <c:tx>
            <c:strRef>
              <c:f>'Fig 2.15'!$BX$14</c:f>
              <c:strCache>
                <c:ptCount val="1"/>
                <c:pt idx="0">
                  <c:v>TCC 1,0 %</c:v>
                </c:pt>
              </c:strCache>
            </c:strRef>
          </c:tx>
          <c:spPr>
            <a:ln w="28575">
              <a:solidFill>
                <a:srgbClr val="800000"/>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2.15'!$N$14:$BV$14</c:f>
              <c:numCache>
                <c:formatCode>0.0%</c:formatCode>
                <c:ptCount val="61"/>
                <c:pt idx="10">
                  <c:v>0.30858120067805056</c:v>
                </c:pt>
                <c:pt idx="11">
                  <c:v>0.30939564884042919</c:v>
                </c:pt>
                <c:pt idx="12">
                  <c:v>0.30623352097363016</c:v>
                </c:pt>
                <c:pt idx="13">
                  <c:v>0.30270142599595895</c:v>
                </c:pt>
                <c:pt idx="14">
                  <c:v>0.30161882957271741</c:v>
                </c:pt>
                <c:pt idx="15">
                  <c:v>0.30107676992260801</c:v>
                </c:pt>
                <c:pt idx="16">
                  <c:v>0.30152673318860168</c:v>
                </c:pt>
                <c:pt idx="17">
                  <c:v>0.30159754945759742</c:v>
                </c:pt>
                <c:pt idx="18">
                  <c:v>0.30084561459562131</c:v>
                </c:pt>
                <c:pt idx="19">
                  <c:v>0.29985157513347049</c:v>
                </c:pt>
                <c:pt idx="20">
                  <c:v>0.2988121972305835</c:v>
                </c:pt>
                <c:pt idx="21">
                  <c:v>0.29772251822201184</c:v>
                </c:pt>
                <c:pt idx="22">
                  <c:v>0.29677960229215411</c:v>
                </c:pt>
                <c:pt idx="23">
                  <c:v>0.29609128066659879</c:v>
                </c:pt>
                <c:pt idx="24">
                  <c:v>0.29552509592307435</c:v>
                </c:pt>
                <c:pt idx="25">
                  <c:v>0.29504888203034374</c:v>
                </c:pt>
                <c:pt idx="26">
                  <c:v>0.29465837452908566</c:v>
                </c:pt>
                <c:pt idx="27">
                  <c:v>0.29439836732799091</c:v>
                </c:pt>
                <c:pt idx="28">
                  <c:v>0.29418743600352298</c:v>
                </c:pt>
                <c:pt idx="29">
                  <c:v>0.29397869385103648</c:v>
                </c:pt>
                <c:pt idx="30">
                  <c:v>0.29378633183924929</c:v>
                </c:pt>
                <c:pt idx="31">
                  <c:v>0.29362322728406415</c:v>
                </c:pt>
                <c:pt idx="32">
                  <c:v>0.29344057976611249</c:v>
                </c:pt>
                <c:pt idx="33">
                  <c:v>0.29334803483957067</c:v>
                </c:pt>
                <c:pt idx="34">
                  <c:v>0.29322420629797807</c:v>
                </c:pt>
                <c:pt idx="35">
                  <c:v>0.29314397706249407</c:v>
                </c:pt>
                <c:pt idx="36">
                  <c:v>0.29306592219188493</c:v>
                </c:pt>
                <c:pt idx="37">
                  <c:v>0.29297378867661006</c:v>
                </c:pt>
                <c:pt idx="38">
                  <c:v>0.29291304805179685</c:v>
                </c:pt>
                <c:pt idx="39">
                  <c:v>0.29289191389906122</c:v>
                </c:pt>
                <c:pt idx="40">
                  <c:v>0.29281588754437549</c:v>
                </c:pt>
                <c:pt idx="41">
                  <c:v>0.2927568002535334</c:v>
                </c:pt>
                <c:pt idx="42">
                  <c:v>0.29276926273030979</c:v>
                </c:pt>
                <c:pt idx="43">
                  <c:v>0.29273925551076163</c:v>
                </c:pt>
                <c:pt idx="44">
                  <c:v>0.29266381584994716</c:v>
                </c:pt>
                <c:pt idx="45">
                  <c:v>0.2926676714070896</c:v>
                </c:pt>
                <c:pt idx="46">
                  <c:v>0.29261097423862409</c:v>
                </c:pt>
                <c:pt idx="47">
                  <c:v>0.29259089100755969</c:v>
                </c:pt>
                <c:pt idx="48">
                  <c:v>0.29257693875461743</c:v>
                </c:pt>
                <c:pt idx="49">
                  <c:v>0.29254806118208104</c:v>
                </c:pt>
                <c:pt idx="50">
                  <c:v>0.29251317075317629</c:v>
                </c:pt>
                <c:pt idx="51">
                  <c:v>0.29260568748779181</c:v>
                </c:pt>
                <c:pt idx="52">
                  <c:v>0.29271732334147116</c:v>
                </c:pt>
                <c:pt idx="53">
                  <c:v>0.29309068996037602</c:v>
                </c:pt>
                <c:pt idx="54">
                  <c:v>0.29314813137968265</c:v>
                </c:pt>
                <c:pt idx="55">
                  <c:v>0.29318113129874962</c:v>
                </c:pt>
                <c:pt idx="56">
                  <c:v>0.2932847781495328</c:v>
                </c:pt>
                <c:pt idx="57">
                  <c:v>0.2934358190719431</c:v>
                </c:pt>
                <c:pt idx="58">
                  <c:v>0.2935196597505127</c:v>
                </c:pt>
                <c:pt idx="59">
                  <c:v>0.29361854587255898</c:v>
                </c:pt>
                <c:pt idx="60">
                  <c:v>0.29376168659953045</c:v>
                </c:pt>
              </c:numCache>
            </c:numRef>
          </c:val>
          <c:smooth val="0"/>
          <c:extLst>
            <c:ext xmlns:c16="http://schemas.microsoft.com/office/drawing/2014/chart" uri="{C3380CC4-5D6E-409C-BE32-E72D297353CC}">
              <c16:uniqueId val="{0000000A-7103-42EC-88A5-667D53CD3BA0}"/>
            </c:ext>
          </c:extLst>
        </c:ser>
        <c:ser>
          <c:idx val="12"/>
          <c:order val="11"/>
          <c:tx>
            <c:strRef>
              <c:f>'Fig 2.15'!$BX$22</c:f>
              <c:strCache>
                <c:ptCount val="1"/>
                <c:pt idx="0">
                  <c:v>EPR 1,0 %</c:v>
                </c:pt>
              </c:strCache>
            </c:strRef>
          </c:tx>
          <c:spPr>
            <a:ln>
              <a:solidFill>
                <a:srgbClr val="800000"/>
              </a:solidFill>
              <a:prstDash val="sysDot"/>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2.15'!$N$22:$BV$22</c:f>
              <c:numCache>
                <c:formatCode>0.0%</c:formatCode>
                <c:ptCount val="61"/>
                <c:pt idx="10">
                  <c:v>0.30858120067805056</c:v>
                </c:pt>
                <c:pt idx="11">
                  <c:v>0.30967494412183549</c:v>
                </c:pt>
                <c:pt idx="12">
                  <c:v>0.30736551117281147</c:v>
                </c:pt>
                <c:pt idx="13">
                  <c:v>0.30436038104386359</c:v>
                </c:pt>
                <c:pt idx="14">
                  <c:v>0.30370093256187153</c:v>
                </c:pt>
                <c:pt idx="15">
                  <c:v>0.30351483083218839</c:v>
                </c:pt>
                <c:pt idx="16">
                  <c:v>0.30461917559244134</c:v>
                </c:pt>
                <c:pt idx="17">
                  <c:v>0.30530004016843421</c:v>
                </c:pt>
                <c:pt idx="18">
                  <c:v>0.30501449941148234</c:v>
                </c:pt>
                <c:pt idx="19">
                  <c:v>0.30431506273641862</c:v>
                </c:pt>
                <c:pt idx="20">
                  <c:v>0.30348858399254686</c:v>
                </c:pt>
                <c:pt idx="21">
                  <c:v>0.30253567288824984</c:v>
                </c:pt>
                <c:pt idx="22">
                  <c:v>0.3017658578501165</c:v>
                </c:pt>
                <c:pt idx="23">
                  <c:v>0.30117787999708878</c:v>
                </c:pt>
                <c:pt idx="24">
                  <c:v>0.30055221328487836</c:v>
                </c:pt>
                <c:pt idx="25">
                  <c:v>0.29988357596846288</c:v>
                </c:pt>
                <c:pt idx="26">
                  <c:v>0.29916497610104564</c:v>
                </c:pt>
                <c:pt idx="27">
                  <c:v>0.29846365733138597</c:v>
                </c:pt>
                <c:pt idx="28">
                  <c:v>0.29774982323954774</c:v>
                </c:pt>
                <c:pt idx="29">
                  <c:v>0.2970323397325475</c:v>
                </c:pt>
                <c:pt idx="30">
                  <c:v>0.29631652255553043</c:v>
                </c:pt>
                <c:pt idx="31">
                  <c:v>0.29559488001787187</c:v>
                </c:pt>
                <c:pt idx="32">
                  <c:v>0.29480395071804255</c:v>
                </c:pt>
                <c:pt idx="33">
                  <c:v>0.29409202819574082</c:v>
                </c:pt>
                <c:pt idx="34">
                  <c:v>0.29331949477706348</c:v>
                </c:pt>
                <c:pt idx="35">
                  <c:v>0.29254609759947353</c:v>
                </c:pt>
                <c:pt idx="36">
                  <c:v>0.29177344403088129</c:v>
                </c:pt>
                <c:pt idx="37">
                  <c:v>0.29103325777760436</c:v>
                </c:pt>
                <c:pt idx="38">
                  <c:v>0.29034045659000729</c:v>
                </c:pt>
                <c:pt idx="39">
                  <c:v>0.28968585138869901</c:v>
                </c:pt>
                <c:pt idx="40">
                  <c:v>0.28898776124764591</c:v>
                </c:pt>
                <c:pt idx="41">
                  <c:v>0.28829767754124297</c:v>
                </c:pt>
                <c:pt idx="42">
                  <c:v>0.2876629575732676</c:v>
                </c:pt>
                <c:pt idx="43">
                  <c:v>0.2869855229415228</c:v>
                </c:pt>
                <c:pt idx="44">
                  <c:v>0.28630886983157045</c:v>
                </c:pt>
                <c:pt idx="45">
                  <c:v>0.28580947877561391</c:v>
                </c:pt>
                <c:pt idx="46">
                  <c:v>0.28526722890639461</c:v>
                </c:pt>
                <c:pt idx="47">
                  <c:v>0.28481434415672885</c:v>
                </c:pt>
                <c:pt idx="48">
                  <c:v>0.28438325413577192</c:v>
                </c:pt>
                <c:pt idx="49">
                  <c:v>0.2839457521945753</c:v>
                </c:pt>
                <c:pt idx="50">
                  <c:v>0.28355070026491097</c:v>
                </c:pt>
                <c:pt idx="51">
                  <c:v>0.28329550680299065</c:v>
                </c:pt>
                <c:pt idx="52">
                  <c:v>0.28306632048057057</c:v>
                </c:pt>
                <c:pt idx="53">
                  <c:v>0.28309991773007692</c:v>
                </c:pt>
                <c:pt idx="54">
                  <c:v>0.28287172684790463</c:v>
                </c:pt>
                <c:pt idx="55">
                  <c:v>0.28263111097726257</c:v>
                </c:pt>
                <c:pt idx="56">
                  <c:v>0.28240206010243663</c:v>
                </c:pt>
                <c:pt idx="57">
                  <c:v>0.28235075319737823</c:v>
                </c:pt>
                <c:pt idx="58">
                  <c:v>0.28219493593166389</c:v>
                </c:pt>
                <c:pt idx="59">
                  <c:v>0.28208350684004763</c:v>
                </c:pt>
                <c:pt idx="60">
                  <c:v>0.28207109115868645</c:v>
                </c:pt>
              </c:numCache>
            </c:numRef>
          </c:val>
          <c:smooth val="0"/>
          <c:extLst>
            <c:ext xmlns:c16="http://schemas.microsoft.com/office/drawing/2014/chart" uri="{C3380CC4-5D6E-409C-BE32-E72D297353CC}">
              <c16:uniqueId val="{0000000B-7103-42EC-88A5-667D53CD3BA0}"/>
            </c:ext>
          </c:extLst>
        </c:ser>
        <c:ser>
          <c:idx val="5"/>
          <c:order val="12"/>
          <c:tx>
            <c:strRef>
              <c:f>'Fig 2.15'!$C$10</c:f>
              <c:strCache>
                <c:ptCount val="1"/>
                <c:pt idx="0">
                  <c:v>Obs</c:v>
                </c:pt>
              </c:strCache>
            </c:strRef>
          </c:tx>
          <c:spPr>
            <a:ln>
              <a:solidFill>
                <a:schemeClr val="bg1">
                  <a:lumMod val="50000"/>
                </a:schemeClr>
              </a:solidFill>
            </a:ln>
          </c:spPr>
          <c:marker>
            <c:symbol val="none"/>
          </c:marker>
          <c:val>
            <c:numRef>
              <c:f>'Fig 2.15'!$N$10:$BV$10</c:f>
              <c:numCache>
                <c:formatCode>0.0%</c:formatCode>
                <c:ptCount val="61"/>
                <c:pt idx="0">
                  <c:v>0.27864654962871571</c:v>
                </c:pt>
                <c:pt idx="1">
                  <c:v>0.28667144020266394</c:v>
                </c:pt>
                <c:pt idx="2">
                  <c:v>0.29223447128789071</c:v>
                </c:pt>
                <c:pt idx="3">
                  <c:v>0.30435807223285927</c:v>
                </c:pt>
                <c:pt idx="4">
                  <c:v>0.30977760545590882</c:v>
                </c:pt>
                <c:pt idx="5">
                  <c:v>0.31136646794181411</c:v>
                </c:pt>
                <c:pt idx="6">
                  <c:v>0.31175734662709165</c:v>
                </c:pt>
                <c:pt idx="7">
                  <c:v>0.31041136946472092</c:v>
                </c:pt>
                <c:pt idx="8">
                  <c:v>0.30834288554831563</c:v>
                </c:pt>
                <c:pt idx="9">
                  <c:v>0.30927742777244288</c:v>
                </c:pt>
                <c:pt idx="10">
                  <c:v>0.30858120067805056</c:v>
                </c:pt>
              </c:numCache>
            </c:numRef>
          </c:val>
          <c:smooth val="0"/>
          <c:extLst>
            <c:ext xmlns:c16="http://schemas.microsoft.com/office/drawing/2014/chart" uri="{C3380CC4-5D6E-409C-BE32-E72D297353CC}">
              <c16:uniqueId val="{0000000C-7103-42EC-88A5-667D53CD3BA0}"/>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6546944"/>
        <c:crosses val="autoZero"/>
        <c:auto val="1"/>
        <c:lblAlgn val="ctr"/>
        <c:lblOffset val="100"/>
        <c:tickLblSkip val="5"/>
        <c:noMultiLvlLbl val="0"/>
      </c:catAx>
      <c:valAx>
        <c:axId val="116546944"/>
        <c:scaling>
          <c:orientation val="minMax"/>
          <c:max val="0.33000000000000007"/>
          <c:min val="0.26"/>
        </c:scaling>
        <c:delete val="0"/>
        <c:axPos val="l"/>
        <c:majorGridlines/>
        <c:title>
          <c:tx>
            <c:rich>
              <a:bodyPr rot="-5400000" vert="horz"/>
              <a:lstStyle/>
              <a:p>
                <a:pPr>
                  <a:defRPr sz="900" b="0"/>
                </a:pPr>
                <a:r>
                  <a:rPr lang="en-US" sz="900" b="0"/>
                  <a:t>en % de la masse des revenus d’activité</a:t>
                </a:r>
              </a:p>
            </c:rich>
          </c:tx>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egendEntry>
        <c:idx val="12"/>
        <c:delete val="1"/>
      </c:legendEntry>
      <c:layout>
        <c:manualLayout>
          <c:xMode val="edge"/>
          <c:yMode val="edge"/>
          <c:x val="1.6152222222222203E-2"/>
          <c:y val="0.82154600178735038"/>
          <c:w val="0.97756603273109799"/>
          <c:h val="0.17845399821264971"/>
        </c:manualLayout>
      </c:layout>
      <c:overlay val="0"/>
      <c:txPr>
        <a:bodyPr/>
        <a:lstStyle/>
        <a:p>
          <a:pPr>
            <a:defRPr sz="8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7688902985547"/>
          <c:y val="3.2064285714285698E-2"/>
          <c:w val="0.78949135454474995"/>
          <c:h val="0.68677796246193412"/>
        </c:manualLayout>
      </c:layout>
      <c:lineChart>
        <c:grouping val="standard"/>
        <c:varyColors val="0"/>
        <c:ser>
          <c:idx val="1"/>
          <c:order val="0"/>
          <c:tx>
            <c:strRef>
              <c:f>'Fig 2.15'!$C$5</c:f>
              <c:strCache>
                <c:ptCount val="1"/>
                <c:pt idx="0">
                  <c:v>Obs</c:v>
                </c:pt>
              </c:strCache>
            </c:strRef>
          </c:tx>
          <c:spPr>
            <a:ln>
              <a:solidFill>
                <a:schemeClr val="bg1">
                  <a:lumMod val="50000"/>
                </a:schemeClr>
              </a:solidFill>
            </a:ln>
          </c:spPr>
          <c:marker>
            <c:symbol val="none"/>
          </c:marker>
          <c:val>
            <c:numRef>
              <c:f>'Fig 2.15'!$N$5:$BV$5</c:f>
              <c:numCache>
                <c:formatCode>0.0%</c:formatCode>
                <c:ptCount val="61"/>
                <c:pt idx="6">
                  <c:v>0.11922687009281246</c:v>
                </c:pt>
                <c:pt idx="7">
                  <c:v>0.11937347475256389</c:v>
                </c:pt>
                <c:pt idx="8">
                  <c:v>0.11630668093747283</c:v>
                </c:pt>
                <c:pt idx="9">
                  <c:v>0.11383060351581721</c:v>
                </c:pt>
                <c:pt idx="10">
                  <c:v>0.11887474139570069</c:v>
                </c:pt>
              </c:numCache>
            </c:numRef>
          </c:val>
          <c:smooth val="0"/>
          <c:extLst>
            <c:ext xmlns:c16="http://schemas.microsoft.com/office/drawing/2014/chart" uri="{C3380CC4-5D6E-409C-BE32-E72D297353CC}">
              <c16:uniqueId val="{00000000-8C50-4E73-B49E-480E08339F3A}"/>
            </c:ext>
          </c:extLst>
        </c:ser>
        <c:ser>
          <c:idx val="2"/>
          <c:order val="1"/>
          <c:tx>
            <c:strRef>
              <c:f>'Fig 2.15'!$C$6</c:f>
              <c:strCache>
                <c:ptCount val="1"/>
                <c:pt idx="0">
                  <c:v>1,8%</c:v>
                </c:pt>
              </c:strCache>
            </c:strRef>
          </c:tx>
          <c:spPr>
            <a:ln w="28575">
              <a:solidFill>
                <a:srgbClr val="006600"/>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2.15'!$N$6:$BV$6</c:f>
              <c:numCache>
                <c:formatCode>0.0%</c:formatCode>
                <c:ptCount val="61"/>
                <c:pt idx="10">
                  <c:v>0.11887474139570069</c:v>
                </c:pt>
                <c:pt idx="11">
                  <c:v>0.11666030010225047</c:v>
                </c:pt>
                <c:pt idx="12">
                  <c:v>0.11309872717529751</c:v>
                </c:pt>
                <c:pt idx="13">
                  <c:v>0.11008301247723945</c:v>
                </c:pt>
                <c:pt idx="14">
                  <c:v>0.10858089419166611</c:v>
                </c:pt>
                <c:pt idx="15">
                  <c:v>0.10738506970305706</c:v>
                </c:pt>
                <c:pt idx="16">
                  <c:v>0.10611744105591718</c:v>
                </c:pt>
                <c:pt idx="17">
                  <c:v>0.10485341176044796</c:v>
                </c:pt>
                <c:pt idx="18">
                  <c:v>0.10317185956445046</c:v>
                </c:pt>
                <c:pt idx="19">
                  <c:v>0.10136214401356401</c:v>
                </c:pt>
                <c:pt idx="20">
                  <c:v>9.9424566409016812E-2</c:v>
                </c:pt>
                <c:pt idx="21">
                  <c:v>9.736690670168735E-2</c:v>
                </c:pt>
                <c:pt idx="22">
                  <c:v>9.545057145021818E-2</c:v>
                </c:pt>
                <c:pt idx="23">
                  <c:v>9.4006926657119461E-2</c:v>
                </c:pt>
                <c:pt idx="24">
                  <c:v>9.2878384463812497E-2</c:v>
                </c:pt>
                <c:pt idx="25">
                  <c:v>9.2040471362308987E-2</c:v>
                </c:pt>
                <c:pt idx="26">
                  <c:v>9.1506761574594045E-2</c:v>
                </c:pt>
                <c:pt idx="27">
                  <c:v>9.1307877579245064E-2</c:v>
                </c:pt>
                <c:pt idx="28">
                  <c:v>9.1153751729190338E-2</c:v>
                </c:pt>
                <c:pt idx="29">
                  <c:v>9.0999129505552612E-2</c:v>
                </c:pt>
                <c:pt idx="30">
                  <c:v>9.0839001714895673E-2</c:v>
                </c:pt>
                <c:pt idx="31">
                  <c:v>9.0690421268140892E-2</c:v>
                </c:pt>
                <c:pt idx="32">
                  <c:v>9.0546454423125936E-2</c:v>
                </c:pt>
                <c:pt idx="33">
                  <c:v>9.045160090809834E-2</c:v>
                </c:pt>
                <c:pt idx="34">
                  <c:v>9.0361338032295527E-2</c:v>
                </c:pt>
                <c:pt idx="35">
                  <c:v>9.0298432083961849E-2</c:v>
                </c:pt>
                <c:pt idx="36">
                  <c:v>9.0280591622585935E-2</c:v>
                </c:pt>
                <c:pt idx="37">
                  <c:v>9.0249327190602316E-2</c:v>
                </c:pt>
                <c:pt idx="38">
                  <c:v>9.0222999239469692E-2</c:v>
                </c:pt>
                <c:pt idx="39">
                  <c:v>9.0159910111821173E-2</c:v>
                </c:pt>
                <c:pt idx="40">
                  <c:v>9.0118329997563099E-2</c:v>
                </c:pt>
                <c:pt idx="41">
                  <c:v>9.0099148685478025E-2</c:v>
                </c:pt>
                <c:pt idx="42">
                  <c:v>9.0081485795407798E-2</c:v>
                </c:pt>
                <c:pt idx="43">
                  <c:v>9.0065052239396759E-2</c:v>
                </c:pt>
                <c:pt idx="44">
                  <c:v>9.0046653272612229E-2</c:v>
                </c:pt>
                <c:pt idx="45">
                  <c:v>9.0034933120918675E-2</c:v>
                </c:pt>
                <c:pt idx="46">
                  <c:v>9.0039370229334281E-2</c:v>
                </c:pt>
                <c:pt idx="47">
                  <c:v>9.0040102589245621E-2</c:v>
                </c:pt>
                <c:pt idx="48">
                  <c:v>9.0035365482886057E-2</c:v>
                </c:pt>
                <c:pt idx="49">
                  <c:v>8.9995484913946155E-2</c:v>
                </c:pt>
                <c:pt idx="50">
                  <c:v>8.9961645264615087E-2</c:v>
                </c:pt>
                <c:pt idx="51">
                  <c:v>8.9973649967264258E-2</c:v>
                </c:pt>
                <c:pt idx="52">
                  <c:v>8.9999283423856533E-2</c:v>
                </c:pt>
                <c:pt idx="53">
                  <c:v>9.0012858520186312E-2</c:v>
                </c:pt>
                <c:pt idx="54">
                  <c:v>9.0032028699388769E-2</c:v>
                </c:pt>
                <c:pt idx="55">
                  <c:v>9.0065383361493292E-2</c:v>
                </c:pt>
                <c:pt idx="56">
                  <c:v>9.0140672918991152E-2</c:v>
                </c:pt>
                <c:pt idx="57">
                  <c:v>9.0211498552728142E-2</c:v>
                </c:pt>
                <c:pt idx="58">
                  <c:v>9.0282663751100403E-2</c:v>
                </c:pt>
                <c:pt idx="59">
                  <c:v>9.0363336836611463E-2</c:v>
                </c:pt>
                <c:pt idx="60">
                  <c:v>9.0431117035670791E-2</c:v>
                </c:pt>
              </c:numCache>
            </c:numRef>
          </c:val>
          <c:smooth val="0"/>
          <c:extLst>
            <c:ext xmlns:c16="http://schemas.microsoft.com/office/drawing/2014/chart" uri="{C3380CC4-5D6E-409C-BE32-E72D297353CC}">
              <c16:uniqueId val="{00000001-8C50-4E73-B49E-480E08339F3A}"/>
            </c:ext>
          </c:extLst>
        </c:ser>
        <c:ser>
          <c:idx val="3"/>
          <c:order val="2"/>
          <c:tx>
            <c:strRef>
              <c:f>'Fig 2.15'!$C$7</c:f>
              <c:strCache>
                <c:ptCount val="1"/>
                <c:pt idx="0">
                  <c:v>1,5%</c:v>
                </c:pt>
              </c:strCache>
            </c:strRef>
          </c:tx>
          <c:spPr>
            <a:ln w="28575">
              <a:solidFill>
                <a:schemeClr val="accent5">
                  <a:lumMod val="75000"/>
                </a:schemeClr>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2.15'!$N$7:$BV$7</c:f>
              <c:numCache>
                <c:formatCode>0.0%</c:formatCode>
                <c:ptCount val="61"/>
                <c:pt idx="10">
                  <c:v>0.11887474139570069</c:v>
                </c:pt>
                <c:pt idx="11">
                  <c:v>0.11666030010225047</c:v>
                </c:pt>
                <c:pt idx="12">
                  <c:v>0.11309872717529751</c:v>
                </c:pt>
                <c:pt idx="13">
                  <c:v>0.11008301247723945</c:v>
                </c:pt>
                <c:pt idx="14">
                  <c:v>0.10858089419166611</c:v>
                </c:pt>
                <c:pt idx="15">
                  <c:v>0.10738506970305706</c:v>
                </c:pt>
                <c:pt idx="16">
                  <c:v>0.10611744105591718</c:v>
                </c:pt>
                <c:pt idx="17">
                  <c:v>0.10485341176044796</c:v>
                </c:pt>
                <c:pt idx="18">
                  <c:v>0.10322915570108387</c:v>
                </c:pt>
                <c:pt idx="19">
                  <c:v>0.1015310762499123</c:v>
                </c:pt>
                <c:pt idx="20">
                  <c:v>9.9756127481962623E-2</c:v>
                </c:pt>
                <c:pt idx="21">
                  <c:v>9.7908183942227431E-2</c:v>
                </c:pt>
                <c:pt idx="22">
                  <c:v>9.6247242822634499E-2</c:v>
                </c:pt>
                <c:pt idx="23">
                  <c:v>9.497024079449097E-2</c:v>
                </c:pt>
                <c:pt idx="24">
                  <c:v>9.3945893132580963E-2</c:v>
                </c:pt>
                <c:pt idx="25">
                  <c:v>9.3175491052136669E-2</c:v>
                </c:pt>
                <c:pt idx="26">
                  <c:v>9.2674409214155637E-2</c:v>
                </c:pt>
                <c:pt idx="27">
                  <c:v>9.2474765809583942E-2</c:v>
                </c:pt>
                <c:pt idx="28">
                  <c:v>9.2320359903031196E-2</c:v>
                </c:pt>
                <c:pt idx="29">
                  <c:v>9.216534750330653E-2</c:v>
                </c:pt>
                <c:pt idx="30">
                  <c:v>9.2004706123225477E-2</c:v>
                </c:pt>
                <c:pt idx="31">
                  <c:v>9.1855792343730355E-2</c:v>
                </c:pt>
                <c:pt idx="32">
                  <c:v>9.1711536832686263E-2</c:v>
                </c:pt>
                <c:pt idx="33">
                  <c:v>9.1616996114797511E-2</c:v>
                </c:pt>
                <c:pt idx="34">
                  <c:v>9.1527008016519057E-2</c:v>
                </c:pt>
                <c:pt idx="35">
                  <c:v>9.146466460189405E-2</c:v>
                </c:pt>
                <c:pt idx="36">
                  <c:v>9.1447974788438829E-2</c:v>
                </c:pt>
                <c:pt idx="37">
                  <c:v>9.1417686912704479E-2</c:v>
                </c:pt>
                <c:pt idx="38">
                  <c:v>9.1392402383570839E-2</c:v>
                </c:pt>
                <c:pt idx="39">
                  <c:v>9.1329840156434763E-2</c:v>
                </c:pt>
                <c:pt idx="40">
                  <c:v>9.1289049776238168E-2</c:v>
                </c:pt>
                <c:pt idx="41">
                  <c:v>9.1270922090276554E-2</c:v>
                </c:pt>
                <c:pt idx="42">
                  <c:v>9.1254248503606236E-2</c:v>
                </c:pt>
                <c:pt idx="43">
                  <c:v>9.1238673684169228E-2</c:v>
                </c:pt>
                <c:pt idx="44">
                  <c:v>9.122093639430584E-2</c:v>
                </c:pt>
                <c:pt idx="45">
                  <c:v>9.1209812417516634E-2</c:v>
                </c:pt>
                <c:pt idx="46">
                  <c:v>9.1214912266302212E-2</c:v>
                </c:pt>
                <c:pt idx="47">
                  <c:v>9.1216109405355905E-2</c:v>
                </c:pt>
                <c:pt idx="48">
                  <c:v>9.1211638760326105E-2</c:v>
                </c:pt>
                <c:pt idx="49">
                  <c:v>9.1171429489711575E-2</c:v>
                </c:pt>
                <c:pt idx="50">
                  <c:v>9.1137261214353948E-2</c:v>
                </c:pt>
                <c:pt idx="51">
                  <c:v>9.1149531952399859E-2</c:v>
                </c:pt>
                <c:pt idx="52">
                  <c:v>9.1175563794412204E-2</c:v>
                </c:pt>
                <c:pt idx="53">
                  <c:v>9.1189338837052034E-2</c:v>
                </c:pt>
                <c:pt idx="54">
                  <c:v>9.1208775142109857E-2</c:v>
                </c:pt>
                <c:pt idx="55">
                  <c:v>9.1242594725022996E-2</c:v>
                </c:pt>
                <c:pt idx="56">
                  <c:v>9.131894689833249E-2</c:v>
                </c:pt>
                <c:pt idx="57">
                  <c:v>9.1390770228750459E-2</c:v>
                </c:pt>
                <c:pt idx="58">
                  <c:v>9.1462934546086824E-2</c:v>
                </c:pt>
                <c:pt idx="59">
                  <c:v>9.154474167678793E-2</c:v>
                </c:pt>
                <c:pt idx="60">
                  <c:v>9.1613503044596936E-2</c:v>
                </c:pt>
              </c:numCache>
            </c:numRef>
          </c:val>
          <c:smooth val="0"/>
          <c:extLst>
            <c:ext xmlns:c16="http://schemas.microsoft.com/office/drawing/2014/chart" uri="{C3380CC4-5D6E-409C-BE32-E72D297353CC}">
              <c16:uniqueId val="{00000002-8C50-4E73-B49E-480E08339F3A}"/>
            </c:ext>
          </c:extLst>
        </c:ser>
        <c:ser>
          <c:idx val="4"/>
          <c:order val="3"/>
          <c:tx>
            <c:strRef>
              <c:f>'Fig 2.15'!$C$8</c:f>
              <c:strCache>
                <c:ptCount val="1"/>
                <c:pt idx="0">
                  <c:v>1,3%</c:v>
                </c:pt>
              </c:strCache>
            </c:strRef>
          </c:tx>
          <c:spPr>
            <a:ln w="28575">
              <a:solidFill>
                <a:schemeClr val="accent6">
                  <a:lumMod val="75000"/>
                </a:schemeClr>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2.15'!$N$8:$BV$8</c:f>
              <c:numCache>
                <c:formatCode>0.0%</c:formatCode>
                <c:ptCount val="61"/>
                <c:pt idx="10">
                  <c:v>0.11887474139570069</c:v>
                </c:pt>
                <c:pt idx="11">
                  <c:v>0.11666030010225047</c:v>
                </c:pt>
                <c:pt idx="12">
                  <c:v>0.11309872717529751</c:v>
                </c:pt>
                <c:pt idx="13">
                  <c:v>0.11008237000511135</c:v>
                </c:pt>
                <c:pt idx="14">
                  <c:v>0.10857947604517487</c:v>
                </c:pt>
                <c:pt idx="15">
                  <c:v>0.10738277109166255</c:v>
                </c:pt>
                <c:pt idx="16">
                  <c:v>0.10611428663162845</c:v>
                </c:pt>
                <c:pt idx="17">
                  <c:v>0.10484942574824931</c:v>
                </c:pt>
                <c:pt idx="18">
                  <c:v>0.10326261003974445</c:v>
                </c:pt>
                <c:pt idx="19">
                  <c:v>0.10163841215722028</c:v>
                </c:pt>
                <c:pt idx="20">
                  <c:v>9.9971801156973336E-2</c:v>
                </c:pt>
                <c:pt idx="21">
                  <c:v>9.8264377548061235E-2</c:v>
                </c:pt>
                <c:pt idx="22">
                  <c:v>9.677561273335844E-2</c:v>
                </c:pt>
                <c:pt idx="23">
                  <c:v>9.5666363470352081E-2</c:v>
                </c:pt>
                <c:pt idx="24">
                  <c:v>9.4793840528695883E-2</c:v>
                </c:pt>
                <c:pt idx="25">
                  <c:v>9.4136301564564498E-2</c:v>
                </c:pt>
                <c:pt idx="26">
                  <c:v>9.3714054374425218E-2</c:v>
                </c:pt>
                <c:pt idx="27">
                  <c:v>9.3513907731566537E-2</c:v>
                </c:pt>
                <c:pt idx="28">
                  <c:v>9.3359316357313565E-2</c:v>
                </c:pt>
                <c:pt idx="29">
                  <c:v>9.3204045504066288E-2</c:v>
                </c:pt>
                <c:pt idx="30">
                  <c:v>9.3043063871485365E-2</c:v>
                </c:pt>
                <c:pt idx="31">
                  <c:v>9.2893929339924811E-2</c:v>
                </c:pt>
                <c:pt idx="32">
                  <c:v>9.2749482695244759E-2</c:v>
                </c:pt>
                <c:pt idx="33">
                  <c:v>9.2655149557560393E-2</c:v>
                </c:pt>
                <c:pt idx="34">
                  <c:v>9.2565343845016745E-2</c:v>
                </c:pt>
                <c:pt idx="35">
                  <c:v>9.2503373575406805E-2</c:v>
                </c:pt>
                <c:pt idx="36">
                  <c:v>9.2487446770994547E-2</c:v>
                </c:pt>
                <c:pt idx="37">
                  <c:v>9.2457806507136767E-2</c:v>
                </c:pt>
                <c:pt idx="38">
                  <c:v>9.2433213921140789E-2</c:v>
                </c:pt>
                <c:pt idx="39">
                  <c:v>9.2371001244276621E-2</c:v>
                </c:pt>
                <c:pt idx="40">
                  <c:v>9.233073465035925E-2</c:v>
                </c:pt>
                <c:pt idx="41">
                  <c:v>9.2313305688170352E-2</c:v>
                </c:pt>
                <c:pt idx="42">
                  <c:v>9.2297288190938034E-2</c:v>
                </c:pt>
                <c:pt idx="43">
                  <c:v>9.2282282913546732E-2</c:v>
                </c:pt>
                <c:pt idx="44">
                  <c:v>9.2264984540234699E-2</c:v>
                </c:pt>
                <c:pt idx="45">
                  <c:v>9.2254256062942117E-2</c:v>
                </c:pt>
                <c:pt idx="46">
                  <c:v>9.2259795540795775E-2</c:v>
                </c:pt>
                <c:pt idx="47">
                  <c:v>9.2261301084566052E-2</c:v>
                </c:pt>
                <c:pt idx="48">
                  <c:v>9.2257007382971767E-2</c:v>
                </c:pt>
                <c:pt idx="49">
                  <c:v>9.2216580526697761E-2</c:v>
                </c:pt>
                <c:pt idx="50">
                  <c:v>9.2182194717483526E-2</c:v>
                </c:pt>
                <c:pt idx="51">
                  <c:v>9.2194642122168588E-2</c:v>
                </c:pt>
                <c:pt idx="52">
                  <c:v>9.2220938366630478E-2</c:v>
                </c:pt>
                <c:pt idx="53">
                  <c:v>9.2234846267863338E-2</c:v>
                </c:pt>
                <c:pt idx="54">
                  <c:v>9.2254459302269443E-2</c:v>
                </c:pt>
                <c:pt idx="55">
                  <c:v>9.2288587395515778E-2</c:v>
                </c:pt>
                <c:pt idx="56">
                  <c:v>9.2365644290245116E-2</c:v>
                </c:pt>
                <c:pt idx="57">
                  <c:v>9.2438129307387595E-2</c:v>
                </c:pt>
                <c:pt idx="58">
                  <c:v>9.2510956254126378E-2</c:v>
                </c:pt>
                <c:pt idx="59">
                  <c:v>9.2593515456321981E-2</c:v>
                </c:pt>
                <c:pt idx="60">
                  <c:v>9.2662847731250261E-2</c:v>
                </c:pt>
              </c:numCache>
            </c:numRef>
          </c:val>
          <c:smooth val="0"/>
          <c:extLst>
            <c:ext xmlns:c16="http://schemas.microsoft.com/office/drawing/2014/chart" uri="{C3380CC4-5D6E-409C-BE32-E72D297353CC}">
              <c16:uniqueId val="{00000003-8C50-4E73-B49E-480E08339F3A}"/>
            </c:ext>
          </c:extLst>
        </c:ser>
        <c:ser>
          <c:idx val="0"/>
          <c:order val="4"/>
          <c:tx>
            <c:strRef>
              <c:f>'Fig 2.15'!$C$9</c:f>
              <c:strCache>
                <c:ptCount val="1"/>
                <c:pt idx="0">
                  <c:v>1%</c:v>
                </c:pt>
              </c:strCache>
            </c:strRef>
          </c:tx>
          <c:spPr>
            <a:ln>
              <a:solidFill>
                <a:srgbClr val="800000"/>
              </a:solidFill>
            </a:ln>
          </c:spPr>
          <c:marker>
            <c:symbol val="none"/>
          </c:marker>
          <c:cat>
            <c:numRef>
              <c:f>'Fig 2.15'!$N$4:$BV$4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2.15'!$N$9:$BV$9</c:f>
              <c:numCache>
                <c:formatCode>0.0%</c:formatCode>
                <c:ptCount val="61"/>
                <c:pt idx="10">
                  <c:v>0.11887474139570069</c:v>
                </c:pt>
                <c:pt idx="11">
                  <c:v>0.11666030010225047</c:v>
                </c:pt>
                <c:pt idx="12">
                  <c:v>0.11309872717529751</c:v>
                </c:pt>
                <c:pt idx="13">
                  <c:v>0.11008301247723945</c:v>
                </c:pt>
                <c:pt idx="14">
                  <c:v>0.10858089419166611</c:v>
                </c:pt>
                <c:pt idx="15">
                  <c:v>0.10738506970305706</c:v>
                </c:pt>
                <c:pt idx="16">
                  <c:v>0.10611744105591718</c:v>
                </c:pt>
                <c:pt idx="17">
                  <c:v>0.10485341176044796</c:v>
                </c:pt>
                <c:pt idx="18">
                  <c:v>0.1033248006778107</c:v>
                </c:pt>
                <c:pt idx="19">
                  <c:v>0.10181367217678275</c:v>
                </c:pt>
                <c:pt idx="20">
                  <c:v>0.10031238552302592</c:v>
                </c:pt>
                <c:pt idx="21">
                  <c:v>9.881963347129967E-2</c:v>
                </c:pt>
                <c:pt idx="22">
                  <c:v>9.759476009216532E-2</c:v>
                </c:pt>
                <c:pt idx="23">
                  <c:v>9.6634455473404851E-2</c:v>
                </c:pt>
                <c:pt idx="24">
                  <c:v>9.5859161427330142E-2</c:v>
                </c:pt>
                <c:pt idx="25">
                  <c:v>9.5251377367283868E-2</c:v>
                </c:pt>
                <c:pt idx="26">
                  <c:v>9.4829647911377629E-2</c:v>
                </c:pt>
                <c:pt idx="27">
                  <c:v>9.4628709198086761E-2</c:v>
                </c:pt>
                <c:pt idx="28">
                  <c:v>9.4473826091831165E-2</c:v>
                </c:pt>
                <c:pt idx="29">
                  <c:v>9.4318148620313694E-2</c:v>
                </c:pt>
                <c:pt idx="30">
                  <c:v>9.4156631606180055E-2</c:v>
                </c:pt>
                <c:pt idx="31">
                  <c:v>9.4007149863104711E-2</c:v>
                </c:pt>
                <c:pt idx="32">
                  <c:v>9.386240266170609E-2</c:v>
                </c:pt>
                <c:pt idx="33">
                  <c:v>9.3768396740959048E-2</c:v>
                </c:pt>
                <c:pt idx="34">
                  <c:v>9.3678878598378007E-2</c:v>
                </c:pt>
                <c:pt idx="35">
                  <c:v>9.3617496257958149E-2</c:v>
                </c:pt>
                <c:pt idx="36">
                  <c:v>9.3602771220711256E-2</c:v>
                </c:pt>
                <c:pt idx="37">
                  <c:v>9.3574151055451138E-2</c:v>
                </c:pt>
                <c:pt idx="38">
                  <c:v>9.3550648382188836E-2</c:v>
                </c:pt>
                <c:pt idx="39">
                  <c:v>9.3488986555077272E-2</c:v>
                </c:pt>
                <c:pt idx="40">
                  <c:v>9.3449545151217853E-2</c:v>
                </c:pt>
                <c:pt idx="41">
                  <c:v>9.3433216823299678E-2</c:v>
                </c:pt>
                <c:pt idx="42">
                  <c:v>9.3418232848647489E-2</c:v>
                </c:pt>
                <c:pt idx="43">
                  <c:v>9.3404124842632594E-2</c:v>
                </c:pt>
                <c:pt idx="44">
                  <c:v>9.3387518090062543E-2</c:v>
                </c:pt>
                <c:pt idx="45">
                  <c:v>9.3377412887329952E-2</c:v>
                </c:pt>
                <c:pt idx="46">
                  <c:v>9.3383645130701146E-2</c:v>
                </c:pt>
                <c:pt idx="47">
                  <c:v>9.3385636844419834E-2</c:v>
                </c:pt>
                <c:pt idx="48">
                  <c:v>9.338162234336235E-2</c:v>
                </c:pt>
                <c:pt idx="49">
                  <c:v>9.3340853529879933E-2</c:v>
                </c:pt>
                <c:pt idx="50">
                  <c:v>9.3306125853157562E-2</c:v>
                </c:pt>
                <c:pt idx="51">
                  <c:v>9.3318852047885065E-2</c:v>
                </c:pt>
                <c:pt idx="52">
                  <c:v>9.334556522583079E-2</c:v>
                </c:pt>
                <c:pt idx="53">
                  <c:v>9.3359682957769266E-2</c:v>
                </c:pt>
                <c:pt idx="54">
                  <c:v>9.3379574901619772E-2</c:v>
                </c:pt>
                <c:pt idx="55">
                  <c:v>9.3414189393297389E-2</c:v>
                </c:pt>
                <c:pt idx="56">
                  <c:v>9.3492356508724242E-2</c:v>
                </c:pt>
                <c:pt idx="57">
                  <c:v>9.3565883995726642E-2</c:v>
                </c:pt>
                <c:pt idx="58">
                  <c:v>9.3639754901442732E-2</c:v>
                </c:pt>
                <c:pt idx="59">
                  <c:v>9.3723498889870263E-2</c:v>
                </c:pt>
                <c:pt idx="60">
                  <c:v>9.3793887365685641E-2</c:v>
                </c:pt>
              </c:numCache>
            </c:numRef>
          </c:val>
          <c:smooth val="0"/>
          <c:extLst>
            <c:ext xmlns:c16="http://schemas.microsoft.com/office/drawing/2014/chart" uri="{C3380CC4-5D6E-409C-BE32-E72D297353CC}">
              <c16:uniqueId val="{00000004-8C50-4E73-B49E-480E08339F3A}"/>
            </c:ext>
          </c:extLst>
        </c:ser>
        <c:dLbls>
          <c:showLegendKey val="0"/>
          <c:showVal val="0"/>
          <c:showCatName val="0"/>
          <c:showSerName val="0"/>
          <c:showPercent val="0"/>
          <c:showBubbleSize val="0"/>
        </c:dLbls>
        <c:smooth val="0"/>
        <c:axId val="116934912"/>
        <c:axId val="116948992"/>
      </c:lineChart>
      <c:catAx>
        <c:axId val="1169349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6948992"/>
        <c:crosses val="autoZero"/>
        <c:auto val="1"/>
        <c:lblAlgn val="ctr"/>
        <c:lblOffset val="100"/>
        <c:tickLblSkip val="5"/>
        <c:tickMarkSkip val="10"/>
        <c:noMultiLvlLbl val="0"/>
      </c:catAx>
      <c:valAx>
        <c:axId val="116948992"/>
        <c:scaling>
          <c:orientation val="minMax"/>
          <c:max val="0.13"/>
          <c:min val="8.0000000000000016E-2"/>
        </c:scaling>
        <c:delete val="0"/>
        <c:axPos val="l"/>
        <c:majorGridlines/>
        <c:title>
          <c:tx>
            <c:rich>
              <a:bodyPr rot="-5400000" vert="horz"/>
              <a:lstStyle/>
              <a:p>
                <a:pPr>
                  <a:defRPr b="0"/>
                </a:pPr>
                <a:r>
                  <a:rPr lang="en-US" b="0"/>
                  <a:t>en % de la MS totale</a:t>
                </a:r>
              </a:p>
            </c:rich>
          </c:tx>
          <c:overlay val="0"/>
        </c:title>
        <c:numFmt formatCode="0.0%" sourceLinked="0"/>
        <c:majorTickMark val="out"/>
        <c:minorTickMark val="none"/>
        <c:tickLblPos val="nextTo"/>
        <c:txPr>
          <a:bodyPr/>
          <a:lstStyle/>
          <a:p>
            <a:pPr>
              <a:defRPr sz="900"/>
            </a:pPr>
            <a:endParaRPr lang="fr-FR"/>
          </a:p>
        </c:txPr>
        <c:crossAx val="116934912"/>
        <c:crosses val="autoZero"/>
        <c:crossBetween val="between"/>
      </c:valAx>
    </c:plotArea>
    <c:legend>
      <c:legendPos val="b"/>
      <c:layout>
        <c:manualLayout>
          <c:xMode val="edge"/>
          <c:yMode val="edge"/>
          <c:x val="9.657553034168706E-2"/>
          <c:y val="0.88251463011567999"/>
          <c:w val="0.8999997394868281"/>
          <c:h val="9.2875774965725591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873101885704"/>
          <c:y val="4.0281004478400578E-2"/>
          <c:w val="0.65407556927447663"/>
          <c:h val="0.83277851851851981"/>
        </c:manualLayout>
      </c:layout>
      <c:lineChart>
        <c:grouping val="standard"/>
        <c:varyColors val="0"/>
        <c:ser>
          <c:idx val="0"/>
          <c:order val="0"/>
          <c:tx>
            <c:strRef>
              <c:f>'Fig 2.16'!$C$5</c:f>
              <c:strCache>
                <c:ptCount val="1"/>
                <c:pt idx="0">
                  <c:v>Tous régimes (hors transfert FRR)</c:v>
                </c:pt>
              </c:strCache>
            </c:strRef>
          </c:tx>
          <c:spPr>
            <a:ln w="50800">
              <a:solidFill>
                <a:srgbClr val="002060"/>
              </a:solidFill>
            </a:ln>
          </c:spPr>
          <c:marker>
            <c:symbol val="none"/>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2.16'!$D$5:$V$5</c:f>
              <c:numCache>
                <c:formatCode>0.0%</c:formatCode>
                <c:ptCount val="19"/>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-4.071853009115084E-3</c:v>
                </c:pt>
                <c:pt idx="12">
                  <c:v>-3.6793261086521811E-3</c:v>
                </c:pt>
                <c:pt idx="13">
                  <c:v>-2.9423624949241334E-3</c:v>
                </c:pt>
                <c:pt idx="14">
                  <c:v>-2.44574747668172E-3</c:v>
                </c:pt>
                <c:pt idx="15">
                  <c:v>-4.950846482444371E-4</c:v>
                </c:pt>
                <c:pt idx="16">
                  <c:v>-1.0358239423350069E-3</c:v>
                </c:pt>
                <c:pt idx="17">
                  <c:v>-3.2796484873878762E-4</c:v>
                </c:pt>
                <c:pt idx="18">
                  <c:v>-7.8076018763806043E-3</c:v>
                </c:pt>
              </c:numCache>
            </c:numRef>
          </c:val>
          <c:smooth val="0"/>
          <c:extLst>
            <c:ext xmlns:c16="http://schemas.microsoft.com/office/drawing/2014/chart" uri="{C3380CC4-5D6E-409C-BE32-E72D297353CC}">
              <c16:uniqueId val="{00000000-0E86-4E87-A34D-39FC28AE2EA3}"/>
            </c:ext>
          </c:extLst>
        </c:ser>
        <c:ser>
          <c:idx val="7"/>
          <c:order val="1"/>
          <c:tx>
            <c:strRef>
              <c:f>'Fig 2.16'!$C$6</c:f>
              <c:strCache>
                <c:ptCount val="1"/>
                <c:pt idx="0">
                  <c:v>Tous régimes (y c transfert FRR)</c:v>
                </c:pt>
              </c:strCache>
            </c:strRef>
          </c:tx>
          <c:spPr>
            <a:ln w="50800">
              <a:solidFill>
                <a:schemeClr val="tx2">
                  <a:lumMod val="75000"/>
                </a:schemeClr>
              </a:solidFill>
            </a:ln>
          </c:spPr>
          <c:marker>
            <c:symbol val="circle"/>
            <c:size val="9"/>
            <c:spPr>
              <a:solidFill>
                <a:schemeClr val="tx2"/>
              </a:solidFill>
              <a:ln>
                <a:solidFill>
                  <a:schemeClr val="tx2"/>
                </a:solidFill>
              </a:ln>
            </c:spPr>
          </c:marker>
          <c:dPt>
            <c:idx val="18"/>
            <c:marker>
              <c:spPr>
                <a:solidFill>
                  <a:schemeClr val="tx2">
                    <a:lumMod val="50000"/>
                  </a:schemeClr>
                </a:solidFill>
                <a:ln>
                  <a:solidFill>
                    <a:schemeClr val="tx2">
                      <a:lumMod val="75000"/>
                    </a:schemeClr>
                  </a:solidFill>
                </a:ln>
              </c:spPr>
            </c:marker>
            <c:bubble3D val="0"/>
            <c:extLst>
              <c:ext xmlns:c16="http://schemas.microsoft.com/office/drawing/2014/chart" uri="{C3380CC4-5D6E-409C-BE32-E72D297353CC}">
                <c16:uniqueId val="{00000001-0E86-4E87-A34D-39FC28AE2EA3}"/>
              </c:ext>
            </c:extLst>
          </c:dPt>
          <c:val>
            <c:numRef>
              <c:f>'Fig 2.16'!$D$6:$V$6</c:f>
              <c:numCache>
                <c:formatCode>0.0%</c:formatCode>
                <c:ptCount val="19"/>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-4.071853009115084E-3</c:v>
                </c:pt>
                <c:pt idx="12">
                  <c:v>-3.6793261086521811E-3</c:v>
                </c:pt>
                <c:pt idx="13">
                  <c:v>-2.9423624949241334E-3</c:v>
                </c:pt>
                <c:pt idx="14">
                  <c:v>-2.44574747668172E-3</c:v>
                </c:pt>
                <c:pt idx="15">
                  <c:v>-4.950846482444371E-4</c:v>
                </c:pt>
                <c:pt idx="16">
                  <c:v>-1.0358239423350069E-3</c:v>
                </c:pt>
                <c:pt idx="17">
                  <c:v>-3.2796484873878762E-4</c:v>
                </c:pt>
                <c:pt idx="18">
                  <c:v>-5.6527880616949883E-3</c:v>
                </c:pt>
              </c:numCache>
            </c:numRef>
          </c:val>
          <c:smooth val="0"/>
          <c:extLst>
            <c:ext xmlns:c16="http://schemas.microsoft.com/office/drawing/2014/chart" uri="{C3380CC4-5D6E-409C-BE32-E72D297353CC}">
              <c16:uniqueId val="{00000002-0E86-4E87-A34D-39FC28AE2EA3}"/>
            </c:ext>
          </c:extLst>
        </c:ser>
        <c:ser>
          <c:idx val="1"/>
          <c:order val="2"/>
          <c:tx>
            <c:strRef>
              <c:f>'Fig 2.16'!$C$7</c:f>
              <c:strCache>
                <c:ptCount val="1"/>
                <c:pt idx="0">
                  <c:v>Salariés  privé base</c:v>
                </c:pt>
              </c:strCache>
            </c:strRef>
          </c:tx>
          <c:spPr>
            <a:ln w="15875">
              <a:solidFill>
                <a:schemeClr val="accent3">
                  <a:lumMod val="50000"/>
                </a:schemeClr>
              </a:solidFill>
              <a:prstDash val="solid"/>
            </a:ln>
          </c:spPr>
          <c:marker>
            <c:symbol val="diamond"/>
            <c:size val="5"/>
            <c:spPr>
              <a:solidFill>
                <a:schemeClr val="bg1"/>
              </a:solidFill>
              <a:ln>
                <a:solidFill>
                  <a:schemeClr val="accent3">
                    <a:lumMod val="50000"/>
                  </a:schemeClr>
                </a:solidFill>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2.16'!$D$7:$V$7</c:f>
              <c:numCache>
                <c:formatCode>0.0%</c:formatCode>
                <c:ptCount val="19"/>
                <c:pt idx="0">
                  <c:v>9.8946562971648092E-4</c:v>
                </c:pt>
                <c:pt idx="1">
                  <c:v>5.6524635252728204E-4</c:v>
                </c:pt>
                <c:pt idx="2">
                  <c:v>1.5284532175007518E-4</c:v>
                </c:pt>
                <c:pt idx="3">
                  <c:v>-1.0119737925392079E-3</c:v>
                </c:pt>
                <c:pt idx="4">
                  <c:v>-1.0566268766634974E-3</c:v>
                </c:pt>
                <c:pt idx="5">
                  <c:v>-2.0977061107827809E-3</c:v>
                </c:pt>
                <c:pt idx="6">
                  <c:v>-2.4969690270837861E-3</c:v>
                </c:pt>
                <c:pt idx="7">
                  <c:v>-3.7038502094583234E-3</c:v>
                </c:pt>
                <c:pt idx="8">
                  <c:v>-4.3888843301802642E-3</c:v>
                </c:pt>
                <c:pt idx="9">
                  <c:v>-2.8706989098784001E-3</c:v>
                </c:pt>
                <c:pt idx="10">
                  <c:v>-2.2951126037123412E-3</c:v>
                </c:pt>
                <c:pt idx="11">
                  <c:v>-1.1408423147501068E-3</c:v>
                </c:pt>
                <c:pt idx="12">
                  <c:v>-2.4175120382924017E-4</c:v>
                </c:pt>
                <c:pt idx="13">
                  <c:v>-1.4367359899645685E-4</c:v>
                </c:pt>
                <c:pt idx="14">
                  <c:v>3.8120208294150346E-4</c:v>
                </c:pt>
                <c:pt idx="15">
                  <c:v>8.357178726403475E-4</c:v>
                </c:pt>
                <c:pt idx="16">
                  <c:v>5.8023648848826146E-5</c:v>
                </c:pt>
                <c:pt idx="17">
                  <c:v>-5.9144437343057737E-4</c:v>
                </c:pt>
                <c:pt idx="18">
                  <c:v>-1.6358223006045565E-3</c:v>
                </c:pt>
              </c:numCache>
            </c:numRef>
          </c:val>
          <c:smooth val="0"/>
          <c:extLst>
            <c:ext xmlns:c16="http://schemas.microsoft.com/office/drawing/2014/chart" uri="{C3380CC4-5D6E-409C-BE32-E72D297353CC}">
              <c16:uniqueId val="{00000003-0E86-4E87-A34D-39FC28AE2EA3}"/>
            </c:ext>
          </c:extLst>
        </c:ser>
        <c:ser>
          <c:idx val="5"/>
          <c:order val="3"/>
          <c:tx>
            <c:strRef>
              <c:f>'Fig 2.16'!$C$8</c:f>
              <c:strCache>
                <c:ptCount val="1"/>
                <c:pt idx="0">
                  <c:v>Salariés  privé compl.</c:v>
                </c:pt>
              </c:strCache>
            </c:strRef>
          </c:tx>
          <c:spPr>
            <a:ln w="15875">
              <a:solidFill>
                <a:schemeClr val="accent3">
                  <a:lumMod val="50000"/>
                </a:schemeClr>
              </a:solidFill>
            </a:ln>
          </c:spPr>
          <c:marker>
            <c:symbol val="circle"/>
            <c:size val="4"/>
            <c:spPr>
              <a:solidFill>
                <a:schemeClr val="tx1"/>
              </a:solidFill>
              <a:ln>
                <a:solidFill>
                  <a:schemeClr val="accent3">
                    <a:lumMod val="50000"/>
                  </a:schemeClr>
                </a:solidFill>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2.16'!$D$8:$V$8</c:f>
              <c:numCache>
                <c:formatCode>0.0%</c:formatCode>
                <c:ptCount val="19"/>
                <c:pt idx="0">
                  <c:v>2.175467034169854E-3</c:v>
                </c:pt>
                <c:pt idx="1">
                  <c:v>3.5406825936759915E-3</c:v>
                </c:pt>
                <c:pt idx="2">
                  <c:v>2.9604724684249924E-3</c:v>
                </c:pt>
                <c:pt idx="3">
                  <c:v>2.220047202174029E-3</c:v>
                </c:pt>
                <c:pt idx="4">
                  <c:v>2.0644356590432994E-3</c:v>
                </c:pt>
                <c:pt idx="5">
                  <c:v>1.2943190302396675E-3</c:v>
                </c:pt>
                <c:pt idx="6">
                  <c:v>7.9789635575587938E-4</c:v>
                </c:pt>
                <c:pt idx="7">
                  <c:v>-4.3965590177799701E-4</c:v>
                </c:pt>
                <c:pt idx="8">
                  <c:v>-1.1608688005442689E-3</c:v>
                </c:pt>
                <c:pt idx="9">
                  <c:v>-2.0213804009745796E-3</c:v>
                </c:pt>
                <c:pt idx="10">
                  <c:v>-2.1964423433519825E-3</c:v>
                </c:pt>
                <c:pt idx="11">
                  <c:v>-2.0748558019912521E-3</c:v>
                </c:pt>
                <c:pt idx="12">
                  <c:v>-2.643223703509398E-3</c:v>
                </c:pt>
                <c:pt idx="13">
                  <c:v>-2.3252781035939421E-3</c:v>
                </c:pt>
                <c:pt idx="14">
                  <c:v>-1.8565620675971147E-3</c:v>
                </c:pt>
                <c:pt idx="15">
                  <c:v>-5.4355113721585421E-4</c:v>
                </c:pt>
                <c:pt idx="16">
                  <c:v>-5.175338263183662E-4</c:v>
                </c:pt>
                <c:pt idx="17">
                  <c:v>3.9044601623825317E-4</c:v>
                </c:pt>
                <c:pt idx="18">
                  <c:v>-2.4286030527868596E-3</c:v>
                </c:pt>
              </c:numCache>
            </c:numRef>
          </c:val>
          <c:smooth val="0"/>
          <c:extLst>
            <c:ext xmlns:c16="http://schemas.microsoft.com/office/drawing/2014/chart" uri="{C3380CC4-5D6E-409C-BE32-E72D297353CC}">
              <c16:uniqueId val="{00000004-0E86-4E87-A34D-39FC28AE2EA3}"/>
            </c:ext>
          </c:extLst>
        </c:ser>
        <c:ser>
          <c:idx val="2"/>
          <c:order val="4"/>
          <c:tx>
            <c:strRef>
              <c:f>'Fig 2.16'!$C$9</c:f>
              <c:strCache>
                <c:ptCount val="1"/>
                <c:pt idx="0">
                  <c:v>Fonctionnaires</c:v>
                </c:pt>
              </c:strCache>
            </c:strRef>
          </c:tx>
          <c:spPr>
            <a:ln w="15875">
              <a:solidFill>
                <a:schemeClr val="accent1">
                  <a:lumMod val="75000"/>
                </a:schemeClr>
              </a:solidFill>
              <a:prstDash val="solid"/>
            </a:ln>
          </c:spPr>
          <c:marker>
            <c:symbol val="star"/>
            <c:size val="5"/>
            <c:spPr>
              <a:noFill/>
              <a:ln>
                <a:solidFill>
                  <a:schemeClr val="accent1">
                    <a:lumMod val="75000"/>
                  </a:schemeClr>
                </a:solidFill>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2.16'!$D$9:$V$9</c:f>
              <c:numCache>
                <c:formatCode>0.0%</c:formatCode>
                <c:ptCount val="19"/>
                <c:pt idx="0">
                  <c:v>-4.0054870550321846E-5</c:v>
                </c:pt>
                <c:pt idx="1">
                  <c:v>2.101475068530857E-4</c:v>
                </c:pt>
                <c:pt idx="2">
                  <c:v>1.284548767197779E-4</c:v>
                </c:pt>
                <c:pt idx="3">
                  <c:v>2.5896875850601033E-4</c:v>
                </c:pt>
                <c:pt idx="4">
                  <c:v>1.335952474813506E-4</c:v>
                </c:pt>
                <c:pt idx="5">
                  <c:v>2.2585587974924262E-4</c:v>
                </c:pt>
                <c:pt idx="6">
                  <c:v>1.4035747865332157E-4</c:v>
                </c:pt>
                <c:pt idx="7">
                  <c:v>8.1021099059309897E-6</c:v>
                </c:pt>
                <c:pt idx="8">
                  <c:v>-2.4974852972576965E-4</c:v>
                </c:pt>
                <c:pt idx="9">
                  <c:v>-1.8537319447292636E-4</c:v>
                </c:pt>
                <c:pt idx="10">
                  <c:v>-7.0856360046766524E-6</c:v>
                </c:pt>
                <c:pt idx="11">
                  <c:v>-4.9544158544928595E-5</c:v>
                </c:pt>
                <c:pt idx="12">
                  <c:v>2.00374400801943E-4</c:v>
                </c:pt>
                <c:pt idx="13">
                  <c:v>1.3420004777951083E-4</c:v>
                </c:pt>
                <c:pt idx="14">
                  <c:v>1.2235826238771874E-4</c:v>
                </c:pt>
                <c:pt idx="15">
                  <c:v>2.0420546021049149E-4</c:v>
                </c:pt>
                <c:pt idx="16">
                  <c:v>-4.4633669315066469E-5</c:v>
                </c:pt>
                <c:pt idx="17">
                  <c:v>-1.1084393456246849E-4</c:v>
                </c:pt>
                <c:pt idx="18">
                  <c:v>-4.4666021887778253E-4</c:v>
                </c:pt>
              </c:numCache>
            </c:numRef>
          </c:val>
          <c:smooth val="0"/>
          <c:extLst>
            <c:ext xmlns:c16="http://schemas.microsoft.com/office/drawing/2014/chart" uri="{C3380CC4-5D6E-409C-BE32-E72D297353CC}">
              <c16:uniqueId val="{00000005-0E86-4E87-A34D-39FC28AE2EA3}"/>
            </c:ext>
          </c:extLst>
        </c:ser>
        <c:ser>
          <c:idx val="3"/>
          <c:order val="5"/>
          <c:tx>
            <c:strRef>
              <c:f>'Fig 2.16'!$C$10</c:f>
              <c:strCache>
                <c:ptCount val="1"/>
                <c:pt idx="0">
                  <c:v>Non-Salariés</c:v>
                </c:pt>
              </c:strCache>
            </c:strRef>
          </c:tx>
          <c:spPr>
            <a:ln w="19050">
              <a:solidFill>
                <a:schemeClr val="accent4">
                  <a:lumMod val="50000"/>
                </a:schemeClr>
              </a:solidFill>
            </a:ln>
          </c:spPr>
          <c:marker>
            <c:symbol val="triangle"/>
            <c:size val="5"/>
            <c:spPr>
              <a:solidFill>
                <a:schemeClr val="bg1"/>
              </a:solidFill>
              <a:ln>
                <a:solidFill>
                  <a:schemeClr val="accent4">
                    <a:lumMod val="50000"/>
                  </a:schemeClr>
                </a:solidFill>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2.16'!$D$10:$V$10</c:f>
              <c:numCache>
                <c:formatCode>0.0%</c:formatCode>
                <c:ptCount val="19"/>
                <c:pt idx="0">
                  <c:v>2.4683664492563498E-4</c:v>
                </c:pt>
                <c:pt idx="1">
                  <c:v>2.384991907685767E-4</c:v>
                </c:pt>
                <c:pt idx="2">
                  <c:v>8.0380501513543001E-4</c:v>
                </c:pt>
                <c:pt idx="3">
                  <c:v>7.516426482557779E-4</c:v>
                </c:pt>
                <c:pt idx="4">
                  <c:v>9.652500474950454E-4</c:v>
                </c:pt>
                <c:pt idx="5">
                  <c:v>7.6285368015539812E-4</c:v>
                </c:pt>
                <c:pt idx="6">
                  <c:v>2.9722127145311402E-4</c:v>
                </c:pt>
                <c:pt idx="7">
                  <c:v>6.7890553643049122E-4</c:v>
                </c:pt>
                <c:pt idx="8">
                  <c:v>1.5024355403751128E-4</c:v>
                </c:pt>
                <c:pt idx="9">
                  <c:v>-8.579838007869876E-5</c:v>
                </c:pt>
                <c:pt idx="10">
                  <c:v>-3.5022774372334056E-4</c:v>
                </c:pt>
                <c:pt idx="11">
                  <c:v>2.01200817855624E-4</c:v>
                </c:pt>
                <c:pt idx="12">
                  <c:v>-2.0660907672699272E-4</c:v>
                </c:pt>
                <c:pt idx="13">
                  <c:v>1.3726900535017885E-4</c:v>
                </c:pt>
                <c:pt idx="14">
                  <c:v>-1.1123473538457337E-4</c:v>
                </c:pt>
                <c:pt idx="15">
                  <c:v>8.5874190947231237E-5</c:v>
                </c:pt>
                <c:pt idx="16">
                  <c:v>2.2011588842569394E-5</c:v>
                </c:pt>
                <c:pt idx="17">
                  <c:v>4.2100185591573608E-4</c:v>
                </c:pt>
                <c:pt idx="18">
                  <c:v>-2.6201507997688285E-4</c:v>
                </c:pt>
              </c:numCache>
            </c:numRef>
          </c:val>
          <c:smooth val="0"/>
          <c:extLst>
            <c:ext xmlns:c16="http://schemas.microsoft.com/office/drawing/2014/chart" uri="{C3380CC4-5D6E-409C-BE32-E72D297353CC}">
              <c16:uniqueId val="{00000006-0E86-4E87-A34D-39FC28AE2EA3}"/>
            </c:ext>
          </c:extLst>
        </c:ser>
        <c:ser>
          <c:idx val="6"/>
          <c:order val="6"/>
          <c:tx>
            <c:strRef>
              <c:f>'Fig 2.16'!$C$11</c:f>
              <c:strCache>
                <c:ptCount val="1"/>
                <c:pt idx="0">
                  <c:v> Régimes spéciaux </c:v>
                </c:pt>
              </c:strCache>
            </c:strRef>
          </c:tx>
          <c:spPr>
            <a:ln w="15875">
              <a:solidFill>
                <a:schemeClr val="accent6">
                  <a:lumMod val="75000"/>
                </a:schemeClr>
              </a:solidFill>
              <a:prstDash val="sysDash"/>
            </a:ln>
          </c:spPr>
          <c:marker>
            <c:symbol val="square"/>
            <c:size val="4"/>
            <c:spPr>
              <a:solidFill>
                <a:schemeClr val="bg1">
                  <a:lumMod val="65000"/>
                </a:schemeClr>
              </a:solidFill>
              <a:ln>
                <a:solidFill>
                  <a:schemeClr val="accent6">
                    <a:lumMod val="75000"/>
                  </a:schemeClr>
                </a:solidFill>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2.16'!$D$11:$V$11</c:f>
              <c:numCache>
                <c:formatCode>0.0%</c:formatCode>
                <c:ptCount val="19"/>
                <c:pt idx="0">
                  <c:v>-1.2490373230350491E-4</c:v>
                </c:pt>
                <c:pt idx="1">
                  <c:v>-1.2060489175183377E-4</c:v>
                </c:pt>
                <c:pt idx="2">
                  <c:v>-1.2697956495660371E-4</c:v>
                </c:pt>
                <c:pt idx="3">
                  <c:v>-1.4275234734862925E-4</c:v>
                </c:pt>
                <c:pt idx="4">
                  <c:v>-4.2908932835649901E-5</c:v>
                </c:pt>
                <c:pt idx="5">
                  <c:v>-1.1490007015812799E-4</c:v>
                </c:pt>
                <c:pt idx="6">
                  <c:v>-7.6779287548689183E-5</c:v>
                </c:pt>
                <c:pt idx="7">
                  <c:v>-1.9617108547356093E-4</c:v>
                </c:pt>
                <c:pt idx="8">
                  <c:v>-7.5178110675408594E-5</c:v>
                </c:pt>
                <c:pt idx="9">
                  <c:v>-1.3100125530835847E-4</c:v>
                </c:pt>
                <c:pt idx="10">
                  <c:v>-5.4964639077469971E-5</c:v>
                </c:pt>
                <c:pt idx="11">
                  <c:v>-1.2630159842596071E-5</c:v>
                </c:pt>
                <c:pt idx="12">
                  <c:v>-3.4748766814048748E-5</c:v>
                </c:pt>
                <c:pt idx="13">
                  <c:v>9.4063733924911456E-6</c:v>
                </c:pt>
                <c:pt idx="14">
                  <c:v>-6.2793866782092312E-6</c:v>
                </c:pt>
                <c:pt idx="15">
                  <c:v>-3.604453166013868E-5</c:v>
                </c:pt>
                <c:pt idx="16">
                  <c:v>5.1501961717080355E-5</c:v>
                </c:pt>
                <c:pt idx="17">
                  <c:v>8.6523594670306011E-5</c:v>
                </c:pt>
                <c:pt idx="18">
                  <c:v>1.1586235540108401E-4</c:v>
                </c:pt>
              </c:numCache>
            </c:numRef>
          </c:val>
          <c:smooth val="0"/>
          <c:extLst>
            <c:ext xmlns:c16="http://schemas.microsoft.com/office/drawing/2014/chart" uri="{C3380CC4-5D6E-409C-BE32-E72D297353CC}">
              <c16:uniqueId val="{00000007-0E86-4E87-A34D-39FC28AE2EA3}"/>
            </c:ext>
          </c:extLst>
        </c:ser>
        <c:ser>
          <c:idx val="4"/>
          <c:order val="7"/>
          <c:tx>
            <c:strRef>
              <c:f>'Fig 2.16'!$C$12</c:f>
              <c:strCache>
                <c:ptCount val="1"/>
                <c:pt idx="0">
                  <c:v> FSV</c:v>
                </c:pt>
              </c:strCache>
            </c:strRef>
          </c:tx>
          <c:spPr>
            <a:ln w="19050">
              <a:solidFill>
                <a:schemeClr val="accent3">
                  <a:lumMod val="50000"/>
                </a:schemeClr>
              </a:solidFill>
              <a:prstDash val="dash"/>
            </a:ln>
          </c:spPr>
          <c:marker>
            <c:symbol val="plus"/>
            <c:size val="5"/>
            <c:spPr>
              <a:noFill/>
              <a:ln>
                <a:solidFill>
                  <a:schemeClr val="accent3">
                    <a:lumMod val="50000"/>
                  </a:schemeClr>
                </a:solidFill>
                <a:prstDash val="dash"/>
              </a:ln>
            </c:spPr>
          </c:marker>
          <c:cat>
            <c:numRef>
              <c:f>'Fig 2.16'!$D$4:$V$4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 2.16'!$D$12:$V$12</c:f>
              <c:numCache>
                <c:formatCode>0.0%</c:formatCode>
                <c:ptCount val="19"/>
                <c:pt idx="0">
                  <c:v>-8.6178142799988374E-4</c:v>
                </c:pt>
                <c:pt idx="1">
                  <c:v>-5.7816727520297053E-4</c:v>
                </c:pt>
                <c:pt idx="2">
                  <c:v>-3.7853094569218924E-4</c:v>
                </c:pt>
                <c:pt idx="3">
                  <c:v>-1.1378686953283225E-3</c:v>
                </c:pt>
                <c:pt idx="4">
                  <c:v>-6.8556671706161763E-4</c:v>
                </c:pt>
                <c:pt idx="5">
                  <c:v>7.3112084703052637E-5</c:v>
                </c:pt>
                <c:pt idx="6">
                  <c:v>4.0307013975738698E-4</c:v>
                </c:pt>
                <c:pt idx="7">
                  <c:v>-1.6330587207174889E-3</c:v>
                </c:pt>
                <c:pt idx="8">
                  <c:v>-2.0397397149274706E-3</c:v>
                </c:pt>
                <c:pt idx="9">
                  <c:v>-1.6855627440592062E-3</c:v>
                </c:pt>
                <c:pt idx="10">
                  <c:v>-1.9835391846817732E-3</c:v>
                </c:pt>
                <c:pt idx="11">
                  <c:v>-1.3501949185297317E-3</c:v>
                </c:pt>
                <c:pt idx="12">
                  <c:v>-1.6182552202775645E-3</c:v>
                </c:pt>
                <c:pt idx="13">
                  <c:v>-1.7766342583895088E-3</c:v>
                </c:pt>
                <c:pt idx="14">
                  <c:v>-1.6247488058489697E-3</c:v>
                </c:pt>
                <c:pt idx="15">
                  <c:v>-1.2790795651561097E-3</c:v>
                </c:pt>
                <c:pt idx="16">
                  <c:v>-7.4189454224977969E-4</c:v>
                </c:pt>
                <c:pt idx="17">
                  <c:v>-6.402211048271222E-4</c:v>
                </c:pt>
                <c:pt idx="18">
                  <c:v>-1.0682177571372025E-3</c:v>
                </c:pt>
              </c:numCache>
            </c:numRef>
          </c:val>
          <c:smooth val="0"/>
          <c:extLst>
            <c:ext xmlns:c16="http://schemas.microsoft.com/office/drawing/2014/chart" uri="{C3380CC4-5D6E-409C-BE32-E72D297353CC}">
              <c16:uniqueId val="{00000008-0E86-4E87-A34D-39FC28AE2EA3}"/>
            </c:ext>
          </c:extLst>
        </c:ser>
        <c:dLbls>
          <c:showLegendKey val="0"/>
          <c:showVal val="0"/>
          <c:showCatName val="0"/>
          <c:showSerName val="0"/>
          <c:showPercent val="0"/>
          <c:showBubbleSize val="0"/>
        </c:dLbls>
        <c:smooth val="0"/>
        <c:axId val="247972992"/>
        <c:axId val="247974912"/>
      </c:lineChart>
      <c:catAx>
        <c:axId val="247972992"/>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91744213795"/>
          <c:y val="8.9392129629629627E-2"/>
          <c:w val="0.23279410754283986"/>
          <c:h val="0.40178852643419577"/>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0821073108436"/>
          <c:h val="0.76969174473628754"/>
        </c:manualLayout>
      </c:layout>
      <c:lineChart>
        <c:grouping val="standard"/>
        <c:varyColors val="0"/>
        <c:ser>
          <c:idx val="0"/>
          <c:order val="0"/>
          <c:tx>
            <c:strRef>
              <c:f>'Fig 2.17'!$C$5</c:f>
              <c:strCache>
                <c:ptCount val="1"/>
                <c:pt idx="0">
                  <c:v>Observé </c:v>
                </c:pt>
              </c:strCache>
            </c:strRef>
          </c:tx>
          <c:spPr>
            <a:ln w="28575" cap="rnd">
              <a:solidFill>
                <a:schemeClr val="bg1">
                  <a:lumMod val="50000"/>
                </a:schemeClr>
              </a:solidFill>
              <a:round/>
            </a:ln>
            <a:effectLst/>
          </c:spPr>
          <c:marker>
            <c:symbol val="none"/>
          </c:marker>
          <c:cat>
            <c:numRef>
              <c:f>'Fig 2.17'!$D$4:$GG$4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2.17'!$D$5:$GG$5</c:f>
              <c:numCache>
                <c:formatCode>0.0%</c:formatCode>
                <c:ptCount val="186"/>
                <c:pt idx="2">
                  <c:v>3.0083390155726392E-3</c:v>
                </c:pt>
                <c:pt idx="3">
                  <c:v>4.5956945204118499E-3</c:v>
                </c:pt>
                <c:pt idx="4">
                  <c:v>3.9095680690328233E-3</c:v>
                </c:pt>
                <c:pt idx="5">
                  <c:v>1.5309334652850864E-3</c:v>
                </c:pt>
                <c:pt idx="6">
                  <c:v>1.721061946795735E-3</c:v>
                </c:pt>
                <c:pt idx="7">
                  <c:v>6.4736764480313735E-4</c:v>
                </c:pt>
                <c:pt idx="8">
                  <c:v>-5.3148491740487303E-4</c:v>
                </c:pt>
                <c:pt idx="9">
                  <c:v>-4.7931703814442506E-3</c:v>
                </c:pt>
                <c:pt idx="10">
                  <c:v>-7.234146291975746E-3</c:v>
                </c:pt>
                <c:pt idx="11">
                  <c:v>-6.6392713832939265E-3</c:v>
                </c:pt>
                <c:pt idx="12">
                  <c:v>-6.4765641374882887E-3</c:v>
                </c:pt>
                <c:pt idx="13">
                  <c:v>-4.071853009115084E-3</c:v>
                </c:pt>
                <c:pt idx="14">
                  <c:v>-3.6793261086521811E-3</c:v>
                </c:pt>
                <c:pt idx="15">
                  <c:v>-2.9423624949241334E-3</c:v>
                </c:pt>
                <c:pt idx="16">
                  <c:v>-2.44574747668172E-3</c:v>
                </c:pt>
                <c:pt idx="17">
                  <c:v>-4.950846482444371E-4</c:v>
                </c:pt>
                <c:pt idx="18">
                  <c:v>-1.0358239423350069E-3</c:v>
                </c:pt>
                <c:pt idx="19">
                  <c:v>-3.2796484873878762E-4</c:v>
                </c:pt>
                <c:pt idx="20">
                  <c:v>-7.8239999253891246E-3</c:v>
                </c:pt>
              </c:numCache>
            </c:numRef>
          </c:val>
          <c:smooth val="0"/>
          <c:extLst>
            <c:ext xmlns:c16="http://schemas.microsoft.com/office/drawing/2014/chart" uri="{C3380CC4-5D6E-409C-BE32-E72D297353CC}">
              <c16:uniqueId val="{00000000-E651-4703-B4A2-0A621DF44555}"/>
            </c:ext>
          </c:extLst>
        </c:ser>
        <c:ser>
          <c:idx val="1"/>
          <c:order val="1"/>
          <c:tx>
            <c:strRef>
              <c:f>'Fig 2.17'!$C$6</c:f>
              <c:strCache>
                <c:ptCount val="1"/>
                <c:pt idx="0">
                  <c:v>1,8%</c:v>
                </c:pt>
              </c:strCache>
            </c:strRef>
          </c:tx>
          <c:spPr>
            <a:ln w="28575" cap="rnd">
              <a:solidFill>
                <a:srgbClr val="006600"/>
              </a:solidFill>
              <a:round/>
            </a:ln>
            <a:effectLst/>
          </c:spPr>
          <c:marker>
            <c:symbol val="none"/>
          </c:marker>
          <c:cat>
            <c:numRef>
              <c:f>'Fig 2.17'!$D$4:$GG$4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2.17'!$D$6:$GG$6</c:f>
              <c:numCache>
                <c:formatCode>0.0%</c:formatCode>
                <c:ptCount val="186"/>
                <c:pt idx="25">
                  <c:v>-7.8239999253891246E-3</c:v>
                </c:pt>
                <c:pt idx="26">
                  <c:v>-3.3406494283953481E-3</c:v>
                </c:pt>
                <c:pt idx="27">
                  <c:v>-1.4322978441154155E-3</c:v>
                </c:pt>
                <c:pt idx="28">
                  <c:v>-6.8482731156258025E-4</c:v>
                </c:pt>
                <c:pt idx="29">
                  <c:v>-9.415236237329816E-4</c:v>
                </c:pt>
                <c:pt idx="30">
                  <c:v>-1.2659921291350851E-3</c:v>
                </c:pt>
                <c:pt idx="31">
                  <c:v>-1.5108160259754977E-3</c:v>
                </c:pt>
                <c:pt idx="32">
                  <c:v>-1.7883655296075107E-3</c:v>
                </c:pt>
                <c:pt idx="33">
                  <c:v>-1.842801274335476E-3</c:v>
                </c:pt>
                <c:pt idx="34">
                  <c:v>-1.5750037342305012E-3</c:v>
                </c:pt>
                <c:pt idx="35">
                  <c:v>-1.0831728649008943E-3</c:v>
                </c:pt>
                <c:pt idx="36">
                  <c:v>-4.4888825464070581E-4</c:v>
                </c:pt>
                <c:pt idx="37">
                  <c:v>3.3076587828753667E-4</c:v>
                </c:pt>
                <c:pt idx="38">
                  <c:v>7.3831284838221656E-4</c:v>
                </c:pt>
                <c:pt idx="39">
                  <c:v>1.3105784179375246E-3</c:v>
                </c:pt>
                <c:pt idx="40">
                  <c:v>1.9998536614905804E-3</c:v>
                </c:pt>
                <c:pt idx="41">
                  <c:v>2.8626261114450269E-3</c:v>
                </c:pt>
                <c:pt idx="42">
                  <c:v>3.715584909215891E-3</c:v>
                </c:pt>
                <c:pt idx="43">
                  <c:v>4.5542902859953271E-3</c:v>
                </c:pt>
                <c:pt idx="44">
                  <c:v>5.3638649341377354E-3</c:v>
                </c:pt>
                <c:pt idx="45">
                  <c:v>6.1140061005025281E-3</c:v>
                </c:pt>
                <c:pt idx="46">
                  <c:v>6.8771230517216952E-3</c:v>
                </c:pt>
                <c:pt idx="47">
                  <c:v>7.4950107763330776E-3</c:v>
                </c:pt>
                <c:pt idx="48">
                  <c:v>8.0348994021390008E-3</c:v>
                </c:pt>
                <c:pt idx="49">
                  <c:v>8.5862430398315759E-3</c:v>
                </c:pt>
                <c:pt idx="50">
                  <c:v>9.2347896596032125E-3</c:v>
                </c:pt>
                <c:pt idx="51">
                  <c:v>9.8568243025456831E-3</c:v>
                </c:pt>
                <c:pt idx="52">
                  <c:v>1.0455668430652501E-2</c:v>
                </c:pt>
                <c:pt idx="53">
                  <c:v>1.1033752619900486E-2</c:v>
                </c:pt>
                <c:pt idx="54">
                  <c:v>1.1678093082801197E-2</c:v>
                </c:pt>
                <c:pt idx="55">
                  <c:v>1.2300693179361763E-2</c:v>
                </c:pt>
                <c:pt idx="56">
                  <c:v>1.290261311312256E-2</c:v>
                </c:pt>
                <c:pt idx="57">
                  <c:v>1.3495539620951555E-2</c:v>
                </c:pt>
                <c:pt idx="58">
                  <c:v>1.4097521565799798E-2</c:v>
                </c:pt>
                <c:pt idx="59">
                  <c:v>1.4705685108435188E-2</c:v>
                </c:pt>
                <c:pt idx="60">
                  <c:v>1.5335773056343274E-2</c:v>
                </c:pt>
                <c:pt idx="61">
                  <c:v>1.5886651874294402E-2</c:v>
                </c:pt>
                <c:pt idx="62">
                  <c:v>1.6387954053499451E-2</c:v>
                </c:pt>
                <c:pt idx="63">
                  <c:v>1.6868324812532878E-2</c:v>
                </c:pt>
                <c:pt idx="64">
                  <c:v>1.7472806448013009E-2</c:v>
                </c:pt>
                <c:pt idx="65">
                  <c:v>1.8043925563202862E-2</c:v>
                </c:pt>
                <c:pt idx="66">
                  <c:v>1.8541982684135233E-2</c:v>
                </c:pt>
                <c:pt idx="67">
                  <c:v>1.8972979183332045E-2</c:v>
                </c:pt>
                <c:pt idx="68">
                  <c:v>1.9535543011676787E-2</c:v>
                </c:pt>
                <c:pt idx="69">
                  <c:v>1.9913729760586127E-2</c:v>
                </c:pt>
                <c:pt idx="70">
                  <c:v>2.0236687338957088E-2</c:v>
                </c:pt>
                <c:pt idx="71">
                  <c:v>2.0414407078510097E-2</c:v>
                </c:pt>
                <c:pt idx="72">
                  <c:v>2.0582561360089249E-2</c:v>
                </c:pt>
                <c:pt idx="73">
                  <c:v>2.0633294685833997E-2</c:v>
                </c:pt>
                <c:pt idx="74">
                  <c:v>2.0704488176370189E-2</c:v>
                </c:pt>
                <c:pt idx="75">
                  <c:v>2.069672038390509E-2</c:v>
                </c:pt>
                <c:pt idx="80">
                  <c:v>-7.7677575411586319E-3</c:v>
                </c:pt>
                <c:pt idx="81">
                  <c:v>-3.9143180267196265E-3</c:v>
                </c:pt>
                <c:pt idx="82">
                  <c:v>-3.1436594178677335E-3</c:v>
                </c:pt>
                <c:pt idx="83">
                  <c:v>-3.0531073992480784E-3</c:v>
                </c:pt>
                <c:pt idx="84">
                  <c:v>-3.7324049192440367E-3</c:v>
                </c:pt>
                <c:pt idx="85">
                  <c:v>-4.3529518827367664E-3</c:v>
                </c:pt>
                <c:pt idx="86">
                  <c:v>-4.8467473533281014E-3</c:v>
                </c:pt>
                <c:pt idx="87">
                  <c:v>-5.4027822974102024E-3</c:v>
                </c:pt>
                <c:pt idx="88">
                  <c:v>-5.9030233652923036E-3</c:v>
                </c:pt>
                <c:pt idx="89">
                  <c:v>-5.9445693842239689E-3</c:v>
                </c:pt>
                <c:pt idx="90">
                  <c:v>-5.9077564656606907E-3</c:v>
                </c:pt>
                <c:pt idx="91">
                  <c:v>-5.6300768888438157E-3</c:v>
                </c:pt>
                <c:pt idx="92">
                  <c:v>-5.2813829136687807E-3</c:v>
                </c:pt>
                <c:pt idx="93">
                  <c:v>-5.1590907257879348E-3</c:v>
                </c:pt>
                <c:pt idx="94">
                  <c:v>-4.8165261559838524E-3</c:v>
                </c:pt>
                <c:pt idx="95">
                  <c:v>-4.2728750978578145E-3</c:v>
                </c:pt>
                <c:pt idx="96">
                  <c:v>-3.6180443756455849E-3</c:v>
                </c:pt>
                <c:pt idx="97">
                  <c:v>-2.770026922156027E-3</c:v>
                </c:pt>
                <c:pt idx="98">
                  <c:v>-2.0611172730898297E-3</c:v>
                </c:pt>
                <c:pt idx="99">
                  <c:v>-1.2735586523738851E-3</c:v>
                </c:pt>
                <c:pt idx="100">
                  <c:v>-6.5278958349471172E-4</c:v>
                </c:pt>
                <c:pt idx="101">
                  <c:v>5.0339427276557824E-5</c:v>
                </c:pt>
                <c:pt idx="102">
                  <c:v>6.6900095531435833E-4</c:v>
                </c:pt>
                <c:pt idx="103">
                  <c:v>1.1485268988594699E-3</c:v>
                </c:pt>
                <c:pt idx="104">
                  <c:v>1.6529386079894293E-3</c:v>
                </c:pt>
                <c:pt idx="105">
                  <c:v>2.2636848290854966E-3</c:v>
                </c:pt>
                <c:pt idx="106">
                  <c:v>2.8469589435261983E-3</c:v>
                </c:pt>
                <c:pt idx="107">
                  <c:v>3.50245386720692E-3</c:v>
                </c:pt>
                <c:pt idx="108">
                  <c:v>4.0285940341604903E-3</c:v>
                </c:pt>
                <c:pt idx="109">
                  <c:v>4.6169544253377576E-3</c:v>
                </c:pt>
                <c:pt idx="110">
                  <c:v>5.2876929455298455E-3</c:v>
                </c:pt>
                <c:pt idx="111">
                  <c:v>5.8422795425096125E-3</c:v>
                </c:pt>
                <c:pt idx="112">
                  <c:v>6.381912772490908E-3</c:v>
                </c:pt>
                <c:pt idx="113">
                  <c:v>7.0413840123501326E-3</c:v>
                </c:pt>
                <c:pt idx="114">
                  <c:v>7.5901442903047039E-3</c:v>
                </c:pt>
                <c:pt idx="115">
                  <c:v>8.2374341436822901E-3</c:v>
                </c:pt>
                <c:pt idx="116">
                  <c:v>8.7456962596005466E-3</c:v>
                </c:pt>
                <c:pt idx="117">
                  <c:v>9.2973846150872924E-3</c:v>
                </c:pt>
                <c:pt idx="118">
                  <c:v>9.6979166025871338E-3</c:v>
                </c:pt>
                <c:pt idx="119">
                  <c:v>1.0330794751683567E-2</c:v>
                </c:pt>
                <c:pt idx="120">
                  <c:v>1.093467910128143E-2</c:v>
                </c:pt>
                <c:pt idx="121">
                  <c:v>1.1437664482525506E-2</c:v>
                </c:pt>
                <c:pt idx="122">
                  <c:v>1.185981561177965E-2</c:v>
                </c:pt>
                <c:pt idx="123">
                  <c:v>1.2381555323820514E-2</c:v>
                </c:pt>
                <c:pt idx="124">
                  <c:v>1.277753978004352E-2</c:v>
                </c:pt>
                <c:pt idx="125">
                  <c:v>1.3126622578993719E-2</c:v>
                </c:pt>
                <c:pt idx="126">
                  <c:v>1.3318698397219539E-2</c:v>
                </c:pt>
                <c:pt idx="127">
                  <c:v>1.3461880988223776E-2</c:v>
                </c:pt>
                <c:pt idx="128">
                  <c:v>1.3538210037902454E-2</c:v>
                </c:pt>
                <c:pt idx="129">
                  <c:v>1.3671700201769554E-2</c:v>
                </c:pt>
                <c:pt idx="130">
                  <c:v>1.3693149136383628E-2</c:v>
                </c:pt>
                <c:pt idx="135">
                  <c:v>-7.8239999253891246E-3</c:v>
                </c:pt>
                <c:pt idx="136">
                  <c:v>-3.8847308506453626E-3</c:v>
                </c:pt>
                <c:pt idx="137">
                  <c:v>-2.694925631200662E-3</c:v>
                </c:pt>
                <c:pt idx="138">
                  <c:v>-2.3241541232148777E-3</c:v>
                </c:pt>
                <c:pt idx="139">
                  <c:v>-2.8214005760774097E-3</c:v>
                </c:pt>
                <c:pt idx="140">
                  <c:v>-3.289107806221353E-3</c:v>
                </c:pt>
                <c:pt idx="141">
                  <c:v>-3.5576081716238162E-3</c:v>
                </c:pt>
                <c:pt idx="142">
                  <c:v>-3.874346401379708E-3</c:v>
                </c:pt>
                <c:pt idx="143">
                  <c:v>-4.0821817853271825E-3</c:v>
                </c:pt>
                <c:pt idx="144">
                  <c:v>-4.0774988176648652E-3</c:v>
                </c:pt>
                <c:pt idx="145">
                  <c:v>-3.903248214745858E-3</c:v>
                </c:pt>
                <c:pt idx="146">
                  <c:v>-3.625142597966341E-3</c:v>
                </c:pt>
                <c:pt idx="147">
                  <c:v>-3.1854436497902039E-3</c:v>
                </c:pt>
                <c:pt idx="148">
                  <c:v>-3.0691266851193555E-3</c:v>
                </c:pt>
                <c:pt idx="149">
                  <c:v>-2.8252859933088348E-3</c:v>
                </c:pt>
                <c:pt idx="150">
                  <c:v>-2.4914681860070675E-3</c:v>
                </c:pt>
                <c:pt idx="151">
                  <c:v>-2.0057641516312841E-3</c:v>
                </c:pt>
                <c:pt idx="152">
                  <c:v>-1.5307668584246537E-3</c:v>
                </c:pt>
                <c:pt idx="153">
                  <c:v>-1.0729496708065944E-3</c:v>
                </c:pt>
                <c:pt idx="154">
                  <c:v>-6.3395478472141886E-4</c:v>
                </c:pt>
                <c:pt idx="155">
                  <c:v>-2.5149769295679247E-4</c:v>
                </c:pt>
                <c:pt idx="156">
                  <c:v>1.4178170946699264E-4</c:v>
                </c:pt>
                <c:pt idx="157">
                  <c:v>3.792622755148245E-4</c:v>
                </c:pt>
                <c:pt idx="158">
                  <c:v>5.5581168735341357E-4</c:v>
                </c:pt>
                <c:pt idx="159">
                  <c:v>7.4033778501109149E-4</c:v>
                </c:pt>
                <c:pt idx="160">
                  <c:v>1.0183042990230956E-3</c:v>
                </c:pt>
                <c:pt idx="161">
                  <c:v>1.2870824709185907E-3</c:v>
                </c:pt>
                <c:pt idx="162">
                  <c:v>1.5561985311975807E-3</c:v>
                </c:pt>
                <c:pt idx="163">
                  <c:v>1.8177529490925604E-3</c:v>
                </c:pt>
                <c:pt idx="164">
                  <c:v>2.1422412205689689E-3</c:v>
                </c:pt>
                <c:pt idx="165">
                  <c:v>2.4576727069385851E-3</c:v>
                </c:pt>
                <c:pt idx="166">
                  <c:v>2.7580966618632463E-3</c:v>
                </c:pt>
                <c:pt idx="167">
                  <c:v>3.0489962200107024E-3</c:v>
                </c:pt>
                <c:pt idx="168">
                  <c:v>3.3555553832836094E-3</c:v>
                </c:pt>
                <c:pt idx="169">
                  <c:v>3.6927961153294664E-3</c:v>
                </c:pt>
                <c:pt idx="170">
                  <c:v>4.1000996811301205E-3</c:v>
                </c:pt>
                <c:pt idx="171">
                  <c:v>4.4426856650707364E-3</c:v>
                </c:pt>
                <c:pt idx="172">
                  <c:v>4.7595807572195503E-3</c:v>
                </c:pt>
                <c:pt idx="173">
                  <c:v>5.0614586409396811E-3</c:v>
                </c:pt>
                <c:pt idx="174">
                  <c:v>5.4844370528367714E-3</c:v>
                </c:pt>
                <c:pt idx="175">
                  <c:v>5.8976153831248324E-3</c:v>
                </c:pt>
                <c:pt idx="176">
                  <c:v>6.256527191178099E-3</c:v>
                </c:pt>
                <c:pt idx="177">
                  <c:v>6.5550592162964688E-3</c:v>
                </c:pt>
                <c:pt idx="178">
                  <c:v>6.98336199958563E-3</c:v>
                </c:pt>
                <c:pt idx="179">
                  <c:v>7.2530348436207481E-3</c:v>
                </c:pt>
                <c:pt idx="180">
                  <c:v>7.4783987249594785E-3</c:v>
                </c:pt>
                <c:pt idx="181">
                  <c:v>7.5510625528846659E-3</c:v>
                </c:pt>
                <c:pt idx="182">
                  <c:v>7.6621498122397963E-3</c:v>
                </c:pt>
                <c:pt idx="183">
                  <c:v>7.6410105877589146E-3</c:v>
                </c:pt>
                <c:pt idx="184">
                  <c:v>7.6558548319778097E-3</c:v>
                </c:pt>
                <c:pt idx="185">
                  <c:v>7.6116944461245561E-3</c:v>
                </c:pt>
              </c:numCache>
            </c:numRef>
          </c:val>
          <c:smooth val="0"/>
          <c:extLst>
            <c:ext xmlns:c16="http://schemas.microsoft.com/office/drawing/2014/chart" uri="{C3380CC4-5D6E-409C-BE32-E72D297353CC}">
              <c16:uniqueId val="{00000001-E651-4703-B4A2-0A621DF44555}"/>
            </c:ext>
          </c:extLst>
        </c:ser>
        <c:ser>
          <c:idx val="2"/>
          <c:order val="2"/>
          <c:tx>
            <c:strRef>
              <c:f>'Fig 2.17'!$C$7</c:f>
              <c:strCache>
                <c:ptCount val="1"/>
                <c:pt idx="0">
                  <c:v>1,5%</c:v>
                </c:pt>
              </c:strCache>
            </c:strRef>
          </c:tx>
          <c:spPr>
            <a:ln w="28575" cap="rnd">
              <a:solidFill>
                <a:schemeClr val="accent5">
                  <a:lumMod val="75000"/>
                </a:schemeClr>
              </a:solidFill>
              <a:round/>
            </a:ln>
            <a:effectLst/>
          </c:spPr>
          <c:marker>
            <c:symbol val="none"/>
          </c:marker>
          <c:cat>
            <c:numRef>
              <c:f>'Fig 2.17'!$D$4:$GG$4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2.17'!$D$7:$GG$7</c:f>
              <c:numCache>
                <c:formatCode>0.0%</c:formatCode>
                <c:ptCount val="186"/>
                <c:pt idx="25">
                  <c:v>-7.8239984549446639E-3</c:v>
                </c:pt>
                <c:pt idx="26">
                  <c:v>-3.3406494967168077E-3</c:v>
                </c:pt>
                <c:pt idx="27">
                  <c:v>-1.4322270086349342E-3</c:v>
                </c:pt>
                <c:pt idx="28">
                  <c:v>-6.8488747281131301E-4</c:v>
                </c:pt>
                <c:pt idx="29">
                  <c:v>-9.4123070453550062E-4</c:v>
                </c:pt>
                <c:pt idx="30">
                  <c:v>-1.2629389245116807E-3</c:v>
                </c:pt>
                <c:pt idx="31">
                  <c:v>-1.4989571206131536E-3</c:v>
                </c:pt>
                <c:pt idx="32">
                  <c:v>-1.7675029673661913E-3</c:v>
                </c:pt>
                <c:pt idx="33">
                  <c:v>-1.869249302646564E-3</c:v>
                </c:pt>
                <c:pt idx="34">
                  <c:v>-1.7070837741434697E-3</c:v>
                </c:pt>
                <c:pt idx="35">
                  <c:v>-1.3694408724584661E-3</c:v>
                </c:pt>
                <c:pt idx="36">
                  <c:v>-9.2249824734899621E-4</c:v>
                </c:pt>
                <c:pt idx="37">
                  <c:v>-3.60575019284326E-4</c:v>
                </c:pt>
                <c:pt idx="38">
                  <c:v>-2.1608095227959589E-4</c:v>
                </c:pt>
                <c:pt idx="39">
                  <c:v>1.3547573057751117E-4</c:v>
                </c:pt>
                <c:pt idx="40">
                  <c:v>6.1144002891466709E-4</c:v>
                </c:pt>
                <c:pt idx="41">
                  <c:v>1.2176291940776962E-3</c:v>
                </c:pt>
                <c:pt idx="42">
                  <c:v>1.8375840207233984E-3</c:v>
                </c:pt>
                <c:pt idx="43">
                  <c:v>2.4592847989906297E-3</c:v>
                </c:pt>
                <c:pt idx="44">
                  <c:v>3.0261137478171662E-3</c:v>
                </c:pt>
                <c:pt idx="45">
                  <c:v>3.5818663308026799E-3</c:v>
                </c:pt>
                <c:pt idx="46">
                  <c:v>4.1030058481159037E-3</c:v>
                </c:pt>
                <c:pt idx="47">
                  <c:v>4.5715364303317574E-3</c:v>
                </c:pt>
                <c:pt idx="48">
                  <c:v>4.9233839789365186E-3</c:v>
                </c:pt>
                <c:pt idx="49">
                  <c:v>5.3359829489647848E-3</c:v>
                </c:pt>
                <c:pt idx="50">
                  <c:v>5.7721019934964257E-3</c:v>
                </c:pt>
                <c:pt idx="51">
                  <c:v>6.233011859624632E-3</c:v>
                </c:pt>
                <c:pt idx="52">
                  <c:v>6.6731865495666953E-3</c:v>
                </c:pt>
                <c:pt idx="53">
                  <c:v>7.0988371445070142E-3</c:v>
                </c:pt>
                <c:pt idx="54">
                  <c:v>7.5972799052327344E-3</c:v>
                </c:pt>
                <c:pt idx="55">
                  <c:v>8.0684636677053334E-3</c:v>
                </c:pt>
                <c:pt idx="56">
                  <c:v>8.5410202459502982E-3</c:v>
                </c:pt>
                <c:pt idx="57">
                  <c:v>9.0026210030059173E-3</c:v>
                </c:pt>
                <c:pt idx="58">
                  <c:v>9.4895681422140776E-3</c:v>
                </c:pt>
                <c:pt idx="59">
                  <c:v>9.9944555660902434E-3</c:v>
                </c:pt>
                <c:pt idx="60">
                  <c:v>1.049551897930856E-2</c:v>
                </c:pt>
                <c:pt idx="61">
                  <c:v>1.0987393721487798E-2</c:v>
                </c:pt>
                <c:pt idx="62">
                  <c:v>1.1413078470587756E-2</c:v>
                </c:pt>
                <c:pt idx="63">
                  <c:v>1.1871624944163189E-2</c:v>
                </c:pt>
                <c:pt idx="64">
                  <c:v>1.2481445399585692E-2</c:v>
                </c:pt>
                <c:pt idx="65">
                  <c:v>1.3008294671399662E-2</c:v>
                </c:pt>
                <c:pt idx="66">
                  <c:v>1.3450289264314741E-2</c:v>
                </c:pt>
                <c:pt idx="67">
                  <c:v>1.3815246372692616E-2</c:v>
                </c:pt>
                <c:pt idx="68">
                  <c:v>1.4324054499509076E-2</c:v>
                </c:pt>
                <c:pt idx="69">
                  <c:v>1.4697009590145929E-2</c:v>
                </c:pt>
                <c:pt idx="70">
                  <c:v>1.496471408396724E-2</c:v>
                </c:pt>
                <c:pt idx="71">
                  <c:v>1.5145223351844719E-2</c:v>
                </c:pt>
                <c:pt idx="72">
                  <c:v>1.5265781492774022E-2</c:v>
                </c:pt>
                <c:pt idx="73">
                  <c:v>1.5316284172427252E-2</c:v>
                </c:pt>
                <c:pt idx="74">
                  <c:v>1.530527781259447E-2</c:v>
                </c:pt>
                <c:pt idx="75">
                  <c:v>1.5289768255891817E-2</c:v>
                </c:pt>
                <c:pt idx="80">
                  <c:v>-7.7677560707141713E-3</c:v>
                </c:pt>
                <c:pt idx="81">
                  <c:v>-3.9143191293599944E-3</c:v>
                </c:pt>
                <c:pt idx="82">
                  <c:v>-3.1435792203290958E-3</c:v>
                </c:pt>
                <c:pt idx="83">
                  <c:v>-3.0531329715455247E-3</c:v>
                </c:pt>
                <c:pt idx="84">
                  <c:v>-3.7321716030133678E-3</c:v>
                </c:pt>
                <c:pt idx="85">
                  <c:v>-4.3548963156136711E-3</c:v>
                </c:pt>
                <c:pt idx="86">
                  <c:v>-4.8485750641112102E-3</c:v>
                </c:pt>
                <c:pt idx="87">
                  <c:v>-5.4018798221085462E-3</c:v>
                </c:pt>
                <c:pt idx="88">
                  <c:v>-5.8759200739692541E-3</c:v>
                </c:pt>
                <c:pt idx="89">
                  <c:v>-6.0636240641375183E-3</c:v>
                </c:pt>
                <c:pt idx="90">
                  <c:v>-6.1170107591818901E-3</c:v>
                </c:pt>
                <c:pt idx="91">
                  <c:v>-6.0454411654548013E-3</c:v>
                </c:pt>
                <c:pt idx="92">
                  <c:v>-5.7754469632926297E-3</c:v>
                </c:pt>
                <c:pt idx="93">
                  <c:v>-5.9223091364092317E-3</c:v>
                </c:pt>
                <c:pt idx="94">
                  <c:v>-5.8498366090294351E-3</c:v>
                </c:pt>
                <c:pt idx="95">
                  <c:v>-5.541935509717405E-3</c:v>
                </c:pt>
                <c:pt idx="96">
                  <c:v>-5.0360285253080173E-3</c:v>
                </c:pt>
                <c:pt idx="97">
                  <c:v>-4.5272193189222765E-3</c:v>
                </c:pt>
                <c:pt idx="98">
                  <c:v>-3.942833324043743E-3</c:v>
                </c:pt>
                <c:pt idx="99">
                  <c:v>-3.4952249319717132E-3</c:v>
                </c:pt>
                <c:pt idx="100">
                  <c:v>-2.9924327320741406E-3</c:v>
                </c:pt>
                <c:pt idx="101">
                  <c:v>-2.5067211360103869E-3</c:v>
                </c:pt>
                <c:pt idx="102">
                  <c:v>-2.08006302933611E-3</c:v>
                </c:pt>
                <c:pt idx="103">
                  <c:v>-1.8064353833168456E-3</c:v>
                </c:pt>
                <c:pt idx="104">
                  <c:v>-1.3572451178237577E-3</c:v>
                </c:pt>
                <c:pt idx="105">
                  <c:v>-1.0403230669067121E-3</c:v>
                </c:pt>
                <c:pt idx="106">
                  <c:v>-5.0728408605255071E-4</c:v>
                </c:pt>
                <c:pt idx="107">
                  <c:v>-1.1052536944541891E-4</c:v>
                </c:pt>
                <c:pt idx="108">
                  <c:v>2.5712077945214129E-4</c:v>
                </c:pt>
                <c:pt idx="109">
                  <c:v>7.8743748849718909E-4</c:v>
                </c:pt>
                <c:pt idx="110">
                  <c:v>1.2119540173535226E-3</c:v>
                </c:pt>
                <c:pt idx="111">
                  <c:v>1.6230994150768785E-3</c:v>
                </c:pt>
                <c:pt idx="112">
                  <c:v>2.12943789490605E-3</c:v>
                </c:pt>
                <c:pt idx="113">
                  <c:v>2.5477427775250361E-3</c:v>
                </c:pt>
                <c:pt idx="114">
                  <c:v>3.0743093243470465E-3</c:v>
                </c:pt>
                <c:pt idx="115">
                  <c:v>3.6121046082545627E-3</c:v>
                </c:pt>
                <c:pt idx="116">
                  <c:v>4.0210061501386174E-3</c:v>
                </c:pt>
                <c:pt idx="117">
                  <c:v>4.4849789773044324E-3</c:v>
                </c:pt>
                <c:pt idx="118">
                  <c:v>4.9470514624972983E-3</c:v>
                </c:pt>
                <c:pt idx="119">
                  <c:v>5.5533397123021383E-3</c:v>
                </c:pt>
                <c:pt idx="120">
                  <c:v>5.9970661953809568E-3</c:v>
                </c:pt>
                <c:pt idx="121">
                  <c:v>6.4422056966774166E-3</c:v>
                </c:pt>
                <c:pt idx="122">
                  <c:v>6.9003045886875253E-3</c:v>
                </c:pt>
                <c:pt idx="123">
                  <c:v>7.3638493684969331E-3</c:v>
                </c:pt>
                <c:pt idx="124">
                  <c:v>7.7313821334119431E-3</c:v>
                </c:pt>
                <c:pt idx="125">
                  <c:v>8.0165781352756205E-3</c:v>
                </c:pt>
                <c:pt idx="126">
                  <c:v>8.1818320812347273E-3</c:v>
                </c:pt>
                <c:pt idx="127">
                  <c:v>8.3794244068137735E-3</c:v>
                </c:pt>
                <c:pt idx="128">
                  <c:v>8.4144091325811243E-3</c:v>
                </c:pt>
                <c:pt idx="129">
                  <c:v>8.4864541752705802E-3</c:v>
                </c:pt>
                <c:pt idx="130">
                  <c:v>8.4629379899299473E-3</c:v>
                </c:pt>
                <c:pt idx="135">
                  <c:v>-7.824001512768769E-3</c:v>
                </c:pt>
                <c:pt idx="136">
                  <c:v>-3.8847309189668222E-3</c:v>
                </c:pt>
                <c:pt idx="137">
                  <c:v>-2.6948547957202085E-3</c:v>
                </c:pt>
                <c:pt idx="138">
                  <c:v>-2.3241618081379645E-3</c:v>
                </c:pt>
                <c:pt idx="139">
                  <c:v>-2.8211672598467408E-3</c:v>
                </c:pt>
                <c:pt idx="140">
                  <c:v>-3.2880386140261564E-3</c:v>
                </c:pt>
                <c:pt idx="141">
                  <c:v>-3.5471095591750046E-3</c:v>
                </c:pt>
                <c:pt idx="142">
                  <c:v>-3.8548247823317894E-3</c:v>
                </c:pt>
                <c:pt idx="143">
                  <c:v>-4.0999971976154737E-3</c:v>
                </c:pt>
                <c:pt idx="144">
                  <c:v>-4.1778047129993612E-3</c:v>
                </c:pt>
                <c:pt idx="145">
                  <c:v>-4.1249882246022773E-3</c:v>
                </c:pt>
                <c:pt idx="146">
                  <c:v>-3.9856460507712022E-3</c:v>
                </c:pt>
                <c:pt idx="147">
                  <c:v>-3.7201780406001528E-3</c:v>
                </c:pt>
                <c:pt idx="148">
                  <c:v>-3.823930847201451E-3</c:v>
                </c:pt>
                <c:pt idx="149">
                  <c:v>-3.7598678963225163E-3</c:v>
                </c:pt>
                <c:pt idx="150">
                  <c:v>-3.5994551791223017E-3</c:v>
                </c:pt>
                <c:pt idx="151">
                  <c:v>-3.3326640123574891E-3</c:v>
                </c:pt>
                <c:pt idx="152">
                  <c:v>-3.0540612285186453E-3</c:v>
                </c:pt>
                <c:pt idx="153">
                  <c:v>-2.7798732570380458E-3</c:v>
                </c:pt>
                <c:pt idx="154">
                  <c:v>-2.5543033512509805E-3</c:v>
                </c:pt>
                <c:pt idx="155">
                  <c:v>-2.3406747514601867E-3</c:v>
                </c:pt>
                <c:pt idx="156">
                  <c:v>-2.1668064489124839E-3</c:v>
                </c:pt>
                <c:pt idx="157">
                  <c:v>-2.0590715654847935E-3</c:v>
                </c:pt>
                <c:pt idx="158">
                  <c:v>-2.0535061114979047E-3</c:v>
                </c:pt>
                <c:pt idx="159">
                  <c:v>-1.9928821596968127E-3</c:v>
                </c:pt>
                <c:pt idx="160">
                  <c:v>-1.9150484415251245E-3</c:v>
                </c:pt>
                <c:pt idx="161">
                  <c:v>-1.7964606491490398E-3</c:v>
                </c:pt>
                <c:pt idx="162">
                  <c:v>-1.6772041605167542E-3</c:v>
                </c:pt>
                <c:pt idx="163">
                  <c:v>-1.5610937233959121E-3</c:v>
                </c:pt>
                <c:pt idx="164">
                  <c:v>-1.3775254635257361E-3</c:v>
                </c:pt>
                <c:pt idx="165">
                  <c:v>-1.2100448660867513E-3</c:v>
                </c:pt>
                <c:pt idx="166">
                  <c:v>-1.0353729820673924E-3</c:v>
                </c:pt>
                <c:pt idx="167">
                  <c:v>-8.7530455284155761E-4</c:v>
                </c:pt>
                <c:pt idx="168">
                  <c:v>-6.8429257171943869E-4</c:v>
                </c:pt>
                <c:pt idx="169">
                  <c:v>-4.525835628014091E-4</c:v>
                </c:pt>
                <c:pt idx="170">
                  <c:v>-1.7676284977261036E-4</c:v>
                </c:pt>
                <c:pt idx="171">
                  <c:v>1.0336797707985457E-4</c:v>
                </c:pt>
                <c:pt idx="172">
                  <c:v>3.41013830759615E-4</c:v>
                </c:pt>
                <c:pt idx="173">
                  <c:v>6.173883644685213E-4</c:v>
                </c:pt>
                <c:pt idx="174">
                  <c:v>1.0407898861286985E-3</c:v>
                </c:pt>
                <c:pt idx="175">
                  <c:v>1.4050195047447117E-3</c:v>
                </c:pt>
                <c:pt idx="176">
                  <c:v>1.7035137874350653E-3</c:v>
                </c:pt>
                <c:pt idx="177">
                  <c:v>1.9315840366159742E-3</c:v>
                </c:pt>
                <c:pt idx="178">
                  <c:v>2.3016470309865089E-3</c:v>
                </c:pt>
                <c:pt idx="179">
                  <c:v>2.561230975616946E-3</c:v>
                </c:pt>
                <c:pt idx="180">
                  <c:v>2.7265675810677903E-3</c:v>
                </c:pt>
                <c:pt idx="181">
                  <c:v>2.7946186467408124E-3</c:v>
                </c:pt>
                <c:pt idx="182">
                  <c:v>2.8538174362265772E-3</c:v>
                </c:pt>
                <c:pt idx="183">
                  <c:v>2.8277151684401453E-3</c:v>
                </c:pt>
                <c:pt idx="184">
                  <c:v>2.7554856335200162E-3</c:v>
                </c:pt>
                <c:pt idx="185">
                  <c:v>2.700051801408046E-3</c:v>
                </c:pt>
              </c:numCache>
            </c:numRef>
          </c:val>
          <c:smooth val="0"/>
          <c:extLst>
            <c:ext xmlns:c16="http://schemas.microsoft.com/office/drawing/2014/chart" uri="{C3380CC4-5D6E-409C-BE32-E72D297353CC}">
              <c16:uniqueId val="{00000002-E651-4703-B4A2-0A621DF44555}"/>
            </c:ext>
          </c:extLst>
        </c:ser>
        <c:ser>
          <c:idx val="3"/>
          <c:order val="3"/>
          <c:tx>
            <c:strRef>
              <c:f>'Fig 2.17'!$C$8</c:f>
              <c:strCache>
                <c:ptCount val="1"/>
                <c:pt idx="0">
                  <c:v>1,3%</c:v>
                </c:pt>
              </c:strCache>
            </c:strRef>
          </c:tx>
          <c:spPr>
            <a:ln w="28575" cap="rnd">
              <a:solidFill>
                <a:schemeClr val="accent6">
                  <a:lumMod val="75000"/>
                </a:schemeClr>
              </a:solidFill>
              <a:round/>
            </a:ln>
            <a:effectLst/>
          </c:spPr>
          <c:marker>
            <c:symbol val="none"/>
          </c:marker>
          <c:cat>
            <c:numRef>
              <c:f>'Fig 2.17'!$D$4:$GG$4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2.17'!$D$8:$GG$8</c:f>
              <c:numCache>
                <c:formatCode>0.0%</c:formatCode>
                <c:ptCount val="186"/>
                <c:pt idx="25">
                  <c:v>-7.8141503336398577E-3</c:v>
                </c:pt>
                <c:pt idx="26">
                  <c:v>-3.3268817633770598E-3</c:v>
                </c:pt>
                <c:pt idx="27">
                  <c:v>-1.4173107265193774E-3</c:v>
                </c:pt>
                <c:pt idx="28">
                  <c:v>-6.7699235408349989E-4</c:v>
                </c:pt>
                <c:pt idx="29">
                  <c:v>-9.4566024319156505E-4</c:v>
                </c:pt>
                <c:pt idx="30">
                  <c:v>-1.2522585781967466E-3</c:v>
                </c:pt>
                <c:pt idx="31">
                  <c:v>-1.4912543898553121E-3</c:v>
                </c:pt>
                <c:pt idx="32">
                  <c:v>-1.7643157735740544E-3</c:v>
                </c:pt>
                <c:pt idx="33">
                  <c:v>-1.907695031183626E-3</c:v>
                </c:pt>
                <c:pt idx="34">
                  <c:v>-1.8232421084698192E-3</c:v>
                </c:pt>
                <c:pt idx="35">
                  <c:v>-1.5937280380096397E-3</c:v>
                </c:pt>
                <c:pt idx="36">
                  <c:v>-1.2884649312107921E-3</c:v>
                </c:pt>
                <c:pt idx="37">
                  <c:v>-8.9295524525465075E-4</c:v>
                </c:pt>
                <c:pt idx="38">
                  <c:v>-8.4932089605083139E-4</c:v>
                </c:pt>
                <c:pt idx="39">
                  <c:v>-6.5447289605710668E-4</c:v>
                </c:pt>
                <c:pt idx="40">
                  <c:v>-3.321160526224276E-4</c:v>
                </c:pt>
                <c:pt idx="41">
                  <c:v>1.4165944278698994E-4</c:v>
                </c:pt>
                <c:pt idx="42">
                  <c:v>6.3028856268498856E-4</c:v>
                </c:pt>
                <c:pt idx="43">
                  <c:v>1.1144303320556326E-3</c:v>
                </c:pt>
                <c:pt idx="44">
                  <c:v>1.5419928751148892E-3</c:v>
                </c:pt>
                <c:pt idx="45">
                  <c:v>1.9656964845281566E-3</c:v>
                </c:pt>
                <c:pt idx="46">
                  <c:v>2.3680745583350149E-3</c:v>
                </c:pt>
                <c:pt idx="47">
                  <c:v>2.7301650010569389E-3</c:v>
                </c:pt>
                <c:pt idx="48">
                  <c:v>2.9377214475935498E-3</c:v>
                </c:pt>
                <c:pt idx="49">
                  <c:v>3.1968797342465105E-3</c:v>
                </c:pt>
                <c:pt idx="50">
                  <c:v>3.5274535437612164E-3</c:v>
                </c:pt>
                <c:pt idx="51">
                  <c:v>3.8914026215569053E-3</c:v>
                </c:pt>
                <c:pt idx="52">
                  <c:v>4.2291101582175306E-3</c:v>
                </c:pt>
                <c:pt idx="53">
                  <c:v>4.4968145739959497E-3</c:v>
                </c:pt>
                <c:pt idx="54">
                  <c:v>4.9084033234322033E-3</c:v>
                </c:pt>
                <c:pt idx="55">
                  <c:v>5.3054563056055271E-3</c:v>
                </c:pt>
                <c:pt idx="56">
                  <c:v>5.688241978932751E-3</c:v>
                </c:pt>
                <c:pt idx="57">
                  <c:v>6.0425921893202394E-3</c:v>
                </c:pt>
                <c:pt idx="58">
                  <c:v>6.464501658749261E-3</c:v>
                </c:pt>
                <c:pt idx="59">
                  <c:v>6.9204610870440275E-3</c:v>
                </c:pt>
                <c:pt idx="60">
                  <c:v>7.378095270894669E-3</c:v>
                </c:pt>
                <c:pt idx="61">
                  <c:v>7.8015794736939481E-3</c:v>
                </c:pt>
                <c:pt idx="62">
                  <c:v>8.1496278890112184E-3</c:v>
                </c:pt>
                <c:pt idx="63">
                  <c:v>8.5617150891096061E-3</c:v>
                </c:pt>
                <c:pt idx="64">
                  <c:v>9.0668536807393674E-3</c:v>
                </c:pt>
                <c:pt idx="65">
                  <c:v>9.5574807881326218E-3</c:v>
                </c:pt>
                <c:pt idx="66">
                  <c:v>9.947918733531097E-3</c:v>
                </c:pt>
                <c:pt idx="67">
                  <c:v>1.029046101212451E-2</c:v>
                </c:pt>
                <c:pt idx="68">
                  <c:v>1.0724866743773709E-2</c:v>
                </c:pt>
                <c:pt idx="69">
                  <c:v>1.106391358436444E-2</c:v>
                </c:pt>
                <c:pt idx="70">
                  <c:v>1.1304848647695168E-2</c:v>
                </c:pt>
                <c:pt idx="71">
                  <c:v>1.1402951210056286E-2</c:v>
                </c:pt>
                <c:pt idx="72">
                  <c:v>1.1448924763019619E-2</c:v>
                </c:pt>
                <c:pt idx="73">
                  <c:v>1.1483258473625566E-2</c:v>
                </c:pt>
                <c:pt idx="74">
                  <c:v>1.1395591387214438E-2</c:v>
                </c:pt>
                <c:pt idx="75">
                  <c:v>1.1296117462668218E-2</c:v>
                </c:pt>
                <c:pt idx="80">
                  <c:v>-7.757907949409365E-3</c:v>
                </c:pt>
                <c:pt idx="81">
                  <c:v>-3.9069086489056659E-3</c:v>
                </c:pt>
                <c:pt idx="82">
                  <c:v>-3.1355071586009475E-3</c:v>
                </c:pt>
                <c:pt idx="83">
                  <c:v>-2.9518881166295807E-3</c:v>
                </c:pt>
                <c:pt idx="84">
                  <c:v>-3.7428187790697065E-3</c:v>
                </c:pt>
                <c:pt idx="85">
                  <c:v>-4.2549654740914045E-3</c:v>
                </c:pt>
                <c:pt idx="86">
                  <c:v>-4.8482747896860245E-3</c:v>
                </c:pt>
                <c:pt idx="87">
                  <c:v>-5.4013528528000787E-3</c:v>
                </c:pt>
                <c:pt idx="88">
                  <c:v>-5.9285068951518971E-3</c:v>
                </c:pt>
                <c:pt idx="89">
                  <c:v>-6.2127534623349356E-3</c:v>
                </c:pt>
                <c:pt idx="90">
                  <c:v>-6.3049771912240815E-3</c:v>
                </c:pt>
                <c:pt idx="91">
                  <c:v>-6.3753126074221622E-3</c:v>
                </c:pt>
                <c:pt idx="92">
                  <c:v>-6.2989328843016945E-3</c:v>
                </c:pt>
                <c:pt idx="93">
                  <c:v>-6.525439992601717E-3</c:v>
                </c:pt>
                <c:pt idx="94">
                  <c:v>-6.5228286990730855E-3</c:v>
                </c:pt>
                <c:pt idx="95">
                  <c:v>-6.3910493841578819E-3</c:v>
                </c:pt>
                <c:pt idx="96">
                  <c:v>-6.0549830720792452E-3</c:v>
                </c:pt>
                <c:pt idx="97">
                  <c:v>-5.6058671640518143E-3</c:v>
                </c:pt>
                <c:pt idx="98">
                  <c:v>-5.181394311989107E-3</c:v>
                </c:pt>
                <c:pt idx="99">
                  <c:v>-4.7822609078272404E-3</c:v>
                </c:pt>
                <c:pt idx="100">
                  <c:v>-4.422300365311882E-3</c:v>
                </c:pt>
                <c:pt idx="101">
                  <c:v>-4.1695900967966548E-3</c:v>
                </c:pt>
                <c:pt idx="102">
                  <c:v>-3.7894205621500088E-3</c:v>
                </c:pt>
                <c:pt idx="103">
                  <c:v>-3.6482510015369563E-3</c:v>
                </c:pt>
                <c:pt idx="104">
                  <c:v>-3.4506670176445153E-3</c:v>
                </c:pt>
                <c:pt idx="105">
                  <c:v>-3.1647180994062718E-3</c:v>
                </c:pt>
                <c:pt idx="106">
                  <c:v>-2.7579811183371661E-3</c:v>
                </c:pt>
                <c:pt idx="107">
                  <c:v>-2.476363227544659E-3</c:v>
                </c:pt>
                <c:pt idx="108">
                  <c:v>-2.2537853002210229E-3</c:v>
                </c:pt>
                <c:pt idx="109">
                  <c:v>-1.8221513846365112E-3</c:v>
                </c:pt>
                <c:pt idx="110">
                  <c:v>-1.4082714783452688E-3</c:v>
                </c:pt>
                <c:pt idx="111">
                  <c:v>-1.0868269961396004E-3</c:v>
                </c:pt>
                <c:pt idx="112">
                  <c:v>-6.895616671405147E-4</c:v>
                </c:pt>
                <c:pt idx="113">
                  <c:v>-3.4187168508179044E-4</c:v>
                </c:pt>
                <c:pt idx="114">
                  <c:v>1.1070732022927521E-4</c:v>
                </c:pt>
                <c:pt idx="115">
                  <c:v>5.8100839189376141E-4</c:v>
                </c:pt>
                <c:pt idx="116">
                  <c:v>1.030932065868434E-3</c:v>
                </c:pt>
                <c:pt idx="117">
                  <c:v>1.3075439121532362E-3</c:v>
                </c:pt>
                <c:pt idx="118">
                  <c:v>1.7068402813122108E-3</c:v>
                </c:pt>
                <c:pt idx="119">
                  <c:v>2.2320245832533336E-3</c:v>
                </c:pt>
                <c:pt idx="120">
                  <c:v>2.7300961987334338E-3</c:v>
                </c:pt>
                <c:pt idx="121">
                  <c:v>3.1135651664927766E-3</c:v>
                </c:pt>
                <c:pt idx="122">
                  <c:v>3.4214742693042949E-3</c:v>
                </c:pt>
                <c:pt idx="123">
                  <c:v>3.9143402443446162E-3</c:v>
                </c:pt>
                <c:pt idx="124">
                  <c:v>4.2254439703935803E-3</c:v>
                </c:pt>
                <c:pt idx="125">
                  <c:v>4.4678774201154375E-3</c:v>
                </c:pt>
                <c:pt idx="126">
                  <c:v>4.5606947118925628E-3</c:v>
                </c:pt>
                <c:pt idx="127">
                  <c:v>4.693435499846077E-3</c:v>
                </c:pt>
                <c:pt idx="128">
                  <c:v>4.6873717222550432E-3</c:v>
                </c:pt>
                <c:pt idx="129">
                  <c:v>4.6841247884128745E-3</c:v>
                </c:pt>
                <c:pt idx="130">
                  <c:v>4.5826568629814407E-3</c:v>
                </c:pt>
                <c:pt idx="135">
                  <c:v>-7.8076018763805766E-3</c:v>
                </c:pt>
                <c:pt idx="136">
                  <c:v>-3.8409348739526505E-3</c:v>
                </c:pt>
                <c:pt idx="137">
                  <c:v>-2.5942449165350934E-3</c:v>
                </c:pt>
                <c:pt idx="138">
                  <c:v>-2.1894852385820618E-3</c:v>
                </c:pt>
                <c:pt idx="139">
                  <c:v>-2.8318144359030795E-3</c:v>
                </c:pt>
                <c:pt idx="140">
                  <c:v>-3.2521129261608439E-3</c:v>
                </c:pt>
                <c:pt idx="141">
                  <c:v>-3.5149628934209032E-3</c:v>
                </c:pt>
                <c:pt idx="142">
                  <c:v>-3.827621132645509E-3</c:v>
                </c:pt>
                <c:pt idx="143">
                  <c:v>-4.1070130962767848E-3</c:v>
                </c:pt>
                <c:pt idx="144">
                  <c:v>-4.2475782009662455E-3</c:v>
                </c:pt>
                <c:pt idx="145">
                  <c:v>-4.2817970485634904E-3</c:v>
                </c:pt>
                <c:pt idx="146">
                  <c:v>-4.2501615036094065E-3</c:v>
                </c:pt>
                <c:pt idx="147">
                  <c:v>-4.1211096630006105E-3</c:v>
                </c:pt>
                <c:pt idx="148">
                  <c:v>-4.2975772966799552E-3</c:v>
                </c:pt>
                <c:pt idx="149">
                  <c:v>-4.3637201703206618E-3</c:v>
                </c:pt>
                <c:pt idx="150">
                  <c:v>-4.3281488826041326E-3</c:v>
                </c:pt>
                <c:pt idx="151">
                  <c:v>-4.1692177823343668E-3</c:v>
                </c:pt>
                <c:pt idx="152">
                  <c:v>-3.9970094572905901E-3</c:v>
                </c:pt>
                <c:pt idx="153">
                  <c:v>-3.8357731409434104E-3</c:v>
                </c:pt>
                <c:pt idx="154">
                  <c:v>-3.7289780977801945E-3</c:v>
                </c:pt>
                <c:pt idx="155">
                  <c:v>-3.6303427503237562E-3</c:v>
                </c:pt>
                <c:pt idx="156">
                  <c:v>-3.5579269091103316E-3</c:v>
                </c:pt>
                <c:pt idx="157">
                  <c:v>-3.5438078640897819E-3</c:v>
                </c:pt>
                <c:pt idx="158">
                  <c:v>-3.6685412731316258E-3</c:v>
                </c:pt>
                <c:pt idx="159">
                  <c:v>-3.7514049621623635E-3</c:v>
                </c:pt>
                <c:pt idx="160">
                  <c:v>-3.7691643025203059E-3</c:v>
                </c:pt>
                <c:pt idx="161">
                  <c:v>-3.7393524889020313E-3</c:v>
                </c:pt>
                <c:pt idx="162">
                  <c:v>-3.7164739547369818E-3</c:v>
                </c:pt>
                <c:pt idx="163">
                  <c:v>-3.7526148506912826E-3</c:v>
                </c:pt>
                <c:pt idx="164">
                  <c:v>-3.651366982262344E-3</c:v>
                </c:pt>
                <c:pt idx="165">
                  <c:v>-3.5542953362829588E-3</c:v>
                </c:pt>
                <c:pt idx="166">
                  <c:v>-3.467887083846044E-3</c:v>
                </c:pt>
                <c:pt idx="167">
                  <c:v>-3.412973932575683E-3</c:v>
                </c:pt>
                <c:pt idx="168">
                  <c:v>-3.2868747355594002E-3</c:v>
                </c:pt>
                <c:pt idx="169">
                  <c:v>-3.1057940892148944E-3</c:v>
                </c:pt>
                <c:pt idx="170">
                  <c:v>-2.874226723276932E-3</c:v>
                </c:pt>
                <c:pt idx="171">
                  <c:v>-2.6640809417175504E-3</c:v>
                </c:pt>
                <c:pt idx="172">
                  <c:v>-2.506205255898869E-3</c:v>
                </c:pt>
                <c:pt idx="173">
                  <c:v>-2.2794822400392101E-3</c:v>
                </c:pt>
                <c:pt idx="174">
                  <c:v>-1.9630218608085309E-3</c:v>
                </c:pt>
                <c:pt idx="175">
                  <c:v>-1.6394473603504045E-3</c:v>
                </c:pt>
                <c:pt idx="176">
                  <c:v>-1.3956584876890915E-3</c:v>
                </c:pt>
                <c:pt idx="177">
                  <c:v>-1.1932566100453651E-3</c:v>
                </c:pt>
                <c:pt idx="178">
                  <c:v>-9.0076121740995108E-4</c:v>
                </c:pt>
                <c:pt idx="179">
                  <c:v>-6.7840984069275634E-4</c:v>
                </c:pt>
                <c:pt idx="180">
                  <c:v>-5.4465475016125808E-4</c:v>
                </c:pt>
                <c:pt idx="181">
                  <c:v>-5.6390385057454584E-4</c:v>
                </c:pt>
                <c:pt idx="182">
                  <c:v>-5.8257832623602457E-4</c:v>
                </c:pt>
                <c:pt idx="183">
                  <c:v>-6.2871575253699297E-4</c:v>
                </c:pt>
                <c:pt idx="184">
                  <c:v>-7.8094116911914258E-4</c:v>
                </c:pt>
                <c:pt idx="185">
                  <c:v>-9.2302433172176956E-4</c:v>
                </c:pt>
              </c:numCache>
            </c:numRef>
          </c:val>
          <c:smooth val="0"/>
          <c:extLst>
            <c:ext xmlns:c16="http://schemas.microsoft.com/office/drawing/2014/chart" uri="{C3380CC4-5D6E-409C-BE32-E72D297353CC}">
              <c16:uniqueId val="{00000003-E651-4703-B4A2-0A621DF44555}"/>
            </c:ext>
          </c:extLst>
        </c:ser>
        <c:ser>
          <c:idx val="4"/>
          <c:order val="4"/>
          <c:tx>
            <c:strRef>
              <c:f>'Fig 2.17'!$C$9</c:f>
              <c:strCache>
                <c:ptCount val="1"/>
                <c:pt idx="0">
                  <c:v>1%</c:v>
                </c:pt>
              </c:strCache>
            </c:strRef>
          </c:tx>
          <c:spPr>
            <a:ln w="28575" cap="rnd">
              <a:solidFill>
                <a:srgbClr val="800000"/>
              </a:solidFill>
              <a:round/>
            </a:ln>
            <a:effectLst/>
          </c:spPr>
          <c:marker>
            <c:symbol val="none"/>
          </c:marker>
          <c:cat>
            <c:numRef>
              <c:f>'Fig 2.17'!$D$4:$GG$4</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2.17'!$D$9:$GG$9</c:f>
              <c:numCache>
                <c:formatCode>0.0%</c:formatCode>
                <c:ptCount val="186"/>
                <c:pt idx="25">
                  <c:v>-7.8239962497307081E-3</c:v>
                </c:pt>
                <c:pt idx="26">
                  <c:v>-3.3406370271057417E-3</c:v>
                </c:pt>
                <c:pt idx="27">
                  <c:v>-1.4322077040310188E-3</c:v>
                </c:pt>
                <c:pt idx="28">
                  <c:v>-6.8486119384389421E-4</c:v>
                </c:pt>
                <c:pt idx="29">
                  <c:v>-9.4119721951732571E-4</c:v>
                </c:pt>
                <c:pt idx="30">
                  <c:v>-1.2693614737983305E-3</c:v>
                </c:pt>
                <c:pt idx="31">
                  <c:v>-1.5172978945480753E-3</c:v>
                </c:pt>
                <c:pt idx="32">
                  <c:v>-1.7969231440970457E-3</c:v>
                </c:pt>
                <c:pt idx="33">
                  <c:v>-1.9956283341789893E-3</c:v>
                </c:pt>
                <c:pt idx="34">
                  <c:v>-2.0137465346703187E-3</c:v>
                </c:pt>
                <c:pt idx="35">
                  <c:v>-1.9347457373687926E-3</c:v>
                </c:pt>
                <c:pt idx="36">
                  <c:v>-1.8118379134305918E-3</c:v>
                </c:pt>
                <c:pt idx="37">
                  <c:v>-1.6930368716423783E-3</c:v>
                </c:pt>
                <c:pt idx="38">
                  <c:v>-1.8538765241111199E-3</c:v>
                </c:pt>
                <c:pt idx="39">
                  <c:v>-1.8904689129426167E-3</c:v>
                </c:pt>
                <c:pt idx="40">
                  <c:v>-1.7744315042078074E-3</c:v>
                </c:pt>
                <c:pt idx="41">
                  <c:v>-1.5541052708567538E-3</c:v>
                </c:pt>
                <c:pt idx="42">
                  <c:v>-1.2801895474525704E-3</c:v>
                </c:pt>
                <c:pt idx="43">
                  <c:v>-1.0180510692575084E-3</c:v>
                </c:pt>
                <c:pt idx="44">
                  <c:v>-7.7449216412395216E-4</c:v>
                </c:pt>
                <c:pt idx="45">
                  <c:v>-5.7826070562350118E-4</c:v>
                </c:pt>
                <c:pt idx="46">
                  <c:v>-3.8950309572774455E-4</c:v>
                </c:pt>
                <c:pt idx="47">
                  <c:v>-2.6503088272916697E-4</c:v>
                </c:pt>
                <c:pt idx="48">
                  <c:v>-2.5041810875031656E-4</c:v>
                </c:pt>
                <c:pt idx="49">
                  <c:v>-1.9460878880342425E-4</c:v>
                </c:pt>
                <c:pt idx="50">
                  <c:v>-1.4578098635448233E-5</c:v>
                </c:pt>
                <c:pt idx="51">
                  <c:v>1.5570090051200691E-4</c:v>
                </c:pt>
                <c:pt idx="52">
                  <c:v>3.190345535948047E-4</c:v>
                </c:pt>
                <c:pt idx="53">
                  <c:v>4.7465652443007267E-4</c:v>
                </c:pt>
                <c:pt idx="54">
                  <c:v>7.5297003135085805E-4</c:v>
                </c:pt>
                <c:pt idx="55">
                  <c:v>9.7272145143667554E-4</c:v>
                </c:pt>
                <c:pt idx="56">
                  <c:v>1.2103471427248325E-3</c:v>
                </c:pt>
                <c:pt idx="57">
                  <c:v>1.4618701215580454E-3</c:v>
                </c:pt>
                <c:pt idx="58">
                  <c:v>1.741811691552575E-3</c:v>
                </c:pt>
                <c:pt idx="59">
                  <c:v>1.9970133921739519E-3</c:v>
                </c:pt>
                <c:pt idx="60">
                  <c:v>2.3283120450355299E-3</c:v>
                </c:pt>
                <c:pt idx="61">
                  <c:v>2.6115298835979184E-3</c:v>
                </c:pt>
                <c:pt idx="62">
                  <c:v>2.8550802895644656E-3</c:v>
                </c:pt>
                <c:pt idx="63">
                  <c:v>3.0482515041498626E-3</c:v>
                </c:pt>
                <c:pt idx="64">
                  <c:v>3.5014969708588306E-3</c:v>
                </c:pt>
                <c:pt idx="65">
                  <c:v>3.9247640888711022E-3</c:v>
                </c:pt>
                <c:pt idx="66">
                  <c:v>4.2646921623428757E-3</c:v>
                </c:pt>
                <c:pt idx="67">
                  <c:v>4.5394840006548198E-3</c:v>
                </c:pt>
                <c:pt idx="68">
                  <c:v>4.9342704978378171E-3</c:v>
                </c:pt>
                <c:pt idx="69">
                  <c:v>5.170399787522123E-3</c:v>
                </c:pt>
                <c:pt idx="70">
                  <c:v>5.3283261504353807E-3</c:v>
                </c:pt>
                <c:pt idx="71">
                  <c:v>5.3667987244170878E-3</c:v>
                </c:pt>
                <c:pt idx="72">
                  <c:v>5.3940532444877731E-3</c:v>
                </c:pt>
                <c:pt idx="73">
                  <c:v>5.3192115132277007E-3</c:v>
                </c:pt>
                <c:pt idx="74">
                  <c:v>5.167927032374231E-3</c:v>
                </c:pt>
                <c:pt idx="75">
                  <c:v>5.0392608848597864E-3</c:v>
                </c:pt>
                <c:pt idx="80">
                  <c:v>-7.7677538655002154E-3</c:v>
                </c:pt>
                <c:pt idx="81">
                  <c:v>-3.9143095632518943E-3</c:v>
                </c:pt>
                <c:pt idx="82">
                  <c:v>-3.1435626744502065E-3</c:v>
                </c:pt>
                <c:pt idx="83">
                  <c:v>-3.0531093573023249E-3</c:v>
                </c:pt>
                <c:pt idx="84">
                  <c:v>-3.732140704543585E-3</c:v>
                </c:pt>
                <c:pt idx="85">
                  <c:v>-4.354893185102876E-3</c:v>
                </c:pt>
                <c:pt idx="86">
                  <c:v>-4.8489706955470446E-3</c:v>
                </c:pt>
                <c:pt idx="87">
                  <c:v>-5.5026607884204048E-3</c:v>
                </c:pt>
                <c:pt idx="88">
                  <c:v>-6.0066350871120222E-3</c:v>
                </c:pt>
                <c:pt idx="89">
                  <c:v>-6.3277105914547049E-3</c:v>
                </c:pt>
                <c:pt idx="90">
                  <c:v>-6.6108649104988648E-3</c:v>
                </c:pt>
                <c:pt idx="91">
                  <c:v>-6.8114195255037646E-3</c:v>
                </c:pt>
                <c:pt idx="92">
                  <c:v>-6.9688815244540736E-3</c:v>
                </c:pt>
                <c:pt idx="93">
                  <c:v>-7.3493697287995707E-3</c:v>
                </c:pt>
                <c:pt idx="94">
                  <c:v>-7.5169155005354316E-3</c:v>
                </c:pt>
                <c:pt idx="95">
                  <c:v>-7.5556479777087182E-3</c:v>
                </c:pt>
                <c:pt idx="96">
                  <c:v>-7.4922845316255371E-3</c:v>
                </c:pt>
                <c:pt idx="97">
                  <c:v>-7.2877524115449732E-3</c:v>
                </c:pt>
                <c:pt idx="98">
                  <c:v>-7.0998702897812072E-3</c:v>
                </c:pt>
                <c:pt idx="99">
                  <c:v>-6.9299545934201068E-3</c:v>
                </c:pt>
                <c:pt idx="100">
                  <c:v>-6.8144608402838924E-3</c:v>
                </c:pt>
                <c:pt idx="101">
                  <c:v>-6.7144927008634669E-3</c:v>
                </c:pt>
                <c:pt idx="102">
                  <c:v>-6.5672981108490791E-3</c:v>
                </c:pt>
                <c:pt idx="103">
                  <c:v>-6.6527332926863691E-3</c:v>
                </c:pt>
                <c:pt idx="104">
                  <c:v>-6.580789304520468E-3</c:v>
                </c:pt>
                <c:pt idx="105">
                  <c:v>-6.4937328022396101E-3</c:v>
                </c:pt>
                <c:pt idx="106">
                  <c:v>-6.3022348581493748E-3</c:v>
                </c:pt>
                <c:pt idx="107">
                  <c:v>-6.2154701278961666E-3</c:v>
                </c:pt>
                <c:pt idx="108">
                  <c:v>-6.0482230338544385E-3</c:v>
                </c:pt>
                <c:pt idx="109">
                  <c:v>-5.798130975646909E-3</c:v>
                </c:pt>
                <c:pt idx="110">
                  <c:v>-5.5639996144417891E-3</c:v>
                </c:pt>
                <c:pt idx="111">
                  <c:v>-5.3120666580373788E-3</c:v>
                </c:pt>
                <c:pt idx="112">
                  <c:v>-5.0766787428525861E-3</c:v>
                </c:pt>
                <c:pt idx="113">
                  <c:v>-4.8932867232958366E-3</c:v>
                </c:pt>
                <c:pt idx="114">
                  <c:v>-4.6146936071314593E-3</c:v>
                </c:pt>
                <c:pt idx="115">
                  <c:v>-4.3033994516453733E-3</c:v>
                </c:pt>
                <c:pt idx="116">
                  <c:v>-3.9968526619386657E-3</c:v>
                </c:pt>
                <c:pt idx="117">
                  <c:v>-3.7467799652322609E-3</c:v>
                </c:pt>
                <c:pt idx="118">
                  <c:v>-3.5511702814847168E-3</c:v>
                </c:pt>
                <c:pt idx="119">
                  <c:v>-3.099913237868207E-3</c:v>
                </c:pt>
                <c:pt idx="120">
                  <c:v>-2.6738195149566268E-3</c:v>
                </c:pt>
                <c:pt idx="121">
                  <c:v>-2.3719067487166234E-3</c:v>
                </c:pt>
                <c:pt idx="122">
                  <c:v>-2.1392168469771267E-3</c:v>
                </c:pt>
                <c:pt idx="123">
                  <c:v>-1.7051195208196424E-3</c:v>
                </c:pt>
                <c:pt idx="124">
                  <c:v>-1.4892913296612464E-3</c:v>
                </c:pt>
                <c:pt idx="125">
                  <c:v>-1.3363964788126181E-3</c:v>
                </c:pt>
                <c:pt idx="126">
                  <c:v>-1.2205034579469143E-3</c:v>
                </c:pt>
                <c:pt idx="127">
                  <c:v>-1.1380611641419458E-3</c:v>
                </c:pt>
                <c:pt idx="128">
                  <c:v>-1.2281738739089443E-3</c:v>
                </c:pt>
                <c:pt idx="129">
                  <c:v>-1.3982895985664434E-3</c:v>
                </c:pt>
                <c:pt idx="130">
                  <c:v>-1.4652022492437633E-3</c:v>
                </c:pt>
                <c:pt idx="135">
                  <c:v>-7.8239962497307081E-3</c:v>
                </c:pt>
                <c:pt idx="136">
                  <c:v>-3.884718449355784E-3</c:v>
                </c:pt>
                <c:pt idx="137">
                  <c:v>-2.6948354911162931E-3</c:v>
                </c:pt>
                <c:pt idx="138">
                  <c:v>-2.3241880054961916E-3</c:v>
                </c:pt>
                <c:pt idx="139">
                  <c:v>-2.8214188105843141E-3</c:v>
                </c:pt>
                <c:pt idx="140">
                  <c:v>-3.2909566423828529E-3</c:v>
                </c:pt>
                <c:pt idx="141">
                  <c:v>-3.5642043838743642E-3</c:v>
                </c:pt>
                <c:pt idx="142">
                  <c:v>-3.8832576392449636E-3</c:v>
                </c:pt>
                <c:pt idx="143">
                  <c:v>-4.2058531955363465E-3</c:v>
                </c:pt>
                <c:pt idx="144">
                  <c:v>-4.4273733498159107E-3</c:v>
                </c:pt>
                <c:pt idx="145">
                  <c:v>-4.5795004420005614E-3</c:v>
                </c:pt>
                <c:pt idx="146">
                  <c:v>-4.7045730513754491E-3</c:v>
                </c:pt>
                <c:pt idx="147">
                  <c:v>-4.8064633156315317E-3</c:v>
                </c:pt>
                <c:pt idx="148">
                  <c:v>-5.1420812168707086E-3</c:v>
                </c:pt>
                <c:pt idx="149">
                  <c:v>-5.3944557179144148E-3</c:v>
                </c:pt>
                <c:pt idx="150">
                  <c:v>-5.5240821666667217E-3</c:v>
                </c:pt>
                <c:pt idx="151">
                  <c:v>-5.5741855336252366E-3</c:v>
                </c:pt>
                <c:pt idx="152">
                  <c:v>-5.5764545141430144E-3</c:v>
                </c:pt>
                <c:pt idx="153">
                  <c:v>-5.6016424217844585E-3</c:v>
                </c:pt>
                <c:pt idx="154">
                  <c:v>-5.6461399542732937E-3</c:v>
                </c:pt>
                <c:pt idx="155">
                  <c:v>-5.7440730120255357E-3</c:v>
                </c:pt>
                <c:pt idx="156">
                  <c:v>-5.8602180083789923E-3</c:v>
                </c:pt>
                <c:pt idx="157">
                  <c:v>-6.0596575831534383E-3</c:v>
                </c:pt>
                <c:pt idx="158">
                  <c:v>-6.3580966619769808E-3</c:v>
                </c:pt>
                <c:pt idx="159">
                  <c:v>-6.6256107441810819E-3</c:v>
                </c:pt>
                <c:pt idx="160">
                  <c:v>-6.7788971184290781E-3</c:v>
                </c:pt>
                <c:pt idx="161">
                  <c:v>-6.9285536857578156E-3</c:v>
                </c:pt>
                <c:pt idx="162">
                  <c:v>-7.0683112200756182E-3</c:v>
                </c:pt>
                <c:pt idx="163">
                  <c:v>-7.2069207954302272E-3</c:v>
                </c:pt>
                <c:pt idx="164">
                  <c:v>-7.2323243765107792E-3</c:v>
                </c:pt>
                <c:pt idx="165">
                  <c:v>-7.3058805657950643E-3</c:v>
                </c:pt>
                <c:pt idx="166">
                  <c:v>-7.3586186362336325E-3</c:v>
                </c:pt>
                <c:pt idx="167">
                  <c:v>-7.4034838502683997E-3</c:v>
                </c:pt>
                <c:pt idx="168">
                  <c:v>-7.4188220616309142E-3</c:v>
                </c:pt>
                <c:pt idx="169">
                  <c:v>-7.4382352274363905E-3</c:v>
                </c:pt>
                <c:pt idx="170">
                  <c:v>-7.3346464078793971E-3</c:v>
                </c:pt>
                <c:pt idx="171">
                  <c:v>-7.2671707399730445E-3</c:v>
                </c:pt>
                <c:pt idx="172">
                  <c:v>-7.2165943032947294E-3</c:v>
                </c:pt>
                <c:pt idx="173">
                  <c:v>-7.210547589838523E-3</c:v>
                </c:pt>
                <c:pt idx="174">
                  <c:v>-6.9505550739634436E-3</c:v>
                </c:pt>
                <c:pt idx="175">
                  <c:v>-6.6971077966376802E-3</c:v>
                </c:pt>
                <c:pt idx="176">
                  <c:v>-6.5076028290027149E-3</c:v>
                </c:pt>
                <c:pt idx="177">
                  <c:v>-6.376158525786671E-3</c:v>
                </c:pt>
                <c:pt idx="178">
                  <c:v>-6.1276710311741339E-3</c:v>
                </c:pt>
                <c:pt idx="179">
                  <c:v>-6.0124049450831496E-3</c:v>
                </c:pt>
                <c:pt idx="180">
                  <c:v>-5.965890279707009E-3</c:v>
                </c:pt>
                <c:pt idx="181">
                  <c:v>-6.0524098161749418E-3</c:v>
                </c:pt>
                <c:pt idx="182">
                  <c:v>-6.0942927073205505E-3</c:v>
                </c:pt>
                <c:pt idx="183">
                  <c:v>-6.2545694440542393E-3</c:v>
                </c:pt>
                <c:pt idx="184">
                  <c:v>-6.4756243207956671E-3</c:v>
                </c:pt>
                <c:pt idx="185">
                  <c:v>-6.6500478120365136E-3</c:v>
                </c:pt>
              </c:numCache>
            </c:numRef>
          </c:val>
          <c:smooth val="0"/>
          <c:extLst>
            <c:ext xmlns:c16="http://schemas.microsoft.com/office/drawing/2014/chart" uri="{C3380CC4-5D6E-409C-BE32-E72D297353CC}">
              <c16:uniqueId val="{00000004-E651-4703-B4A2-0A621DF44555}"/>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5"/>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2.18'!$C$5</c:f>
              <c:strCache>
                <c:ptCount val="1"/>
                <c:pt idx="0">
                  <c:v>Observé</c:v>
                </c:pt>
              </c:strCache>
            </c:strRef>
          </c:tx>
          <c:spPr>
            <a:ln w="38100">
              <a:solidFill>
                <a:schemeClr val="bg1">
                  <a:lumMod val="50000"/>
                </a:schemeClr>
              </a:solidFill>
            </a:ln>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0.13962496034955735</c:v>
                </c:pt>
                <c:pt idx="14">
                  <c:v>0.14118616532658962</c:v>
                </c:pt>
                <c:pt idx="15">
                  <c:v>0.14000661116834842</c:v>
                </c:pt>
                <c:pt idx="16">
                  <c:v>0.14003385971003116</c:v>
                </c:pt>
                <c:pt idx="17">
                  <c:v>0.13799508464824442</c:v>
                </c:pt>
                <c:pt idx="18">
                  <c:v>0.13733582394233498</c:v>
                </c:pt>
                <c:pt idx="19">
                  <c:v>0.13632796484873877</c:v>
                </c:pt>
                <c:pt idx="20">
                  <c:v>0.14675790794940935</c:v>
                </c:pt>
              </c:numCache>
            </c:numRef>
          </c:val>
          <c:smooth val="0"/>
          <c:extLst>
            <c:ext xmlns:c16="http://schemas.microsoft.com/office/drawing/2014/chart" uri="{C3380CC4-5D6E-409C-BE32-E72D297353CC}">
              <c16:uniqueId val="{00000000-ECE8-4C0B-ABED-F7CF41E06F40}"/>
            </c:ext>
          </c:extLst>
        </c:ser>
        <c:ser>
          <c:idx val="2"/>
          <c:order val="1"/>
          <c:tx>
            <c:strRef>
              <c:f>'Fig 2.18'!$C$6</c:f>
              <c:strCache>
                <c:ptCount val="1"/>
                <c:pt idx="0">
                  <c:v>Sc 1,3 %</c:v>
                </c:pt>
              </c:strCache>
            </c:strRef>
          </c:tx>
          <c:spPr>
            <a:ln>
              <a:solidFill>
                <a:schemeClr val="accent6">
                  <a:lumMod val="75000"/>
                </a:schemeClr>
              </a:solidFill>
            </a:ln>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2.18'!$D$6:$BV$6</c:f>
              <c:numCache>
                <c:formatCode>0.0%</c:formatCode>
                <c:ptCount val="71"/>
                <c:pt idx="20">
                  <c:v>0.14675790794940935</c:v>
                </c:pt>
                <c:pt idx="21">
                  <c:v>0.14160690864890565</c:v>
                </c:pt>
                <c:pt idx="22">
                  <c:v>0.13743550715860095</c:v>
                </c:pt>
                <c:pt idx="23">
                  <c:v>0.13615188811662957</c:v>
                </c:pt>
                <c:pt idx="24">
                  <c:v>0.13624281877906969</c:v>
                </c:pt>
                <c:pt idx="25">
                  <c:v>0.13655496547409141</c:v>
                </c:pt>
                <c:pt idx="26">
                  <c:v>0.13724827478968601</c:v>
                </c:pt>
                <c:pt idx="27">
                  <c:v>0.13780135285280007</c:v>
                </c:pt>
                <c:pt idx="28">
                  <c:v>0.13792850689515188</c:v>
                </c:pt>
                <c:pt idx="29">
                  <c:v>0.13771275346233491</c:v>
                </c:pt>
                <c:pt idx="30">
                  <c:v>0.13730497719122406</c:v>
                </c:pt>
                <c:pt idx="31">
                  <c:v>0.13677531260742215</c:v>
                </c:pt>
                <c:pt idx="32">
                  <c:v>0.13619893288430168</c:v>
                </c:pt>
                <c:pt idx="33">
                  <c:v>0.13602543999260169</c:v>
                </c:pt>
                <c:pt idx="34">
                  <c:v>0.13572282869907307</c:v>
                </c:pt>
                <c:pt idx="35">
                  <c:v>0.13529104938415787</c:v>
                </c:pt>
                <c:pt idx="36">
                  <c:v>0.13475498307207923</c:v>
                </c:pt>
                <c:pt idx="37">
                  <c:v>0.13420586716405181</c:v>
                </c:pt>
                <c:pt idx="38">
                  <c:v>0.13368139431198908</c:v>
                </c:pt>
                <c:pt idx="39">
                  <c:v>0.13318226090782723</c:v>
                </c:pt>
                <c:pt idx="40">
                  <c:v>0.13272230036531188</c:v>
                </c:pt>
                <c:pt idx="41">
                  <c:v>0.13226959009679665</c:v>
                </c:pt>
                <c:pt idx="42">
                  <c:v>0.13188942056215</c:v>
                </c:pt>
                <c:pt idx="43">
                  <c:v>0.13164825100153696</c:v>
                </c:pt>
                <c:pt idx="44">
                  <c:v>0.1313506670176445</c:v>
                </c:pt>
                <c:pt idx="45">
                  <c:v>0.13096471809940627</c:v>
                </c:pt>
                <c:pt idx="46">
                  <c:v>0.13055798111833716</c:v>
                </c:pt>
                <c:pt idx="47">
                  <c:v>0.13017636322754464</c:v>
                </c:pt>
                <c:pt idx="48">
                  <c:v>0.12985378530022101</c:v>
                </c:pt>
                <c:pt idx="49">
                  <c:v>0.1294221513846365</c:v>
                </c:pt>
                <c:pt idx="50">
                  <c:v>0.12900827147834526</c:v>
                </c:pt>
                <c:pt idx="51">
                  <c:v>0.1285868269961396</c:v>
                </c:pt>
                <c:pt idx="52">
                  <c:v>0.12818956166714052</c:v>
                </c:pt>
                <c:pt idx="53">
                  <c:v>0.12774187168508178</c:v>
                </c:pt>
                <c:pt idx="54">
                  <c:v>0.12728929267977071</c:v>
                </c:pt>
                <c:pt idx="55">
                  <c:v>0.12681899160810622</c:v>
                </c:pt>
                <c:pt idx="56">
                  <c:v>0.12636906793413155</c:v>
                </c:pt>
                <c:pt idx="57">
                  <c:v>0.12599245608784676</c:v>
                </c:pt>
                <c:pt idx="58">
                  <c:v>0.12559315971868779</c:v>
                </c:pt>
                <c:pt idx="59">
                  <c:v>0.12506797541674666</c:v>
                </c:pt>
                <c:pt idx="60">
                  <c:v>0.12456990380126656</c:v>
                </c:pt>
                <c:pt idx="61">
                  <c:v>0.12418643483350722</c:v>
                </c:pt>
                <c:pt idx="62">
                  <c:v>0.1238785257306957</c:v>
                </c:pt>
                <c:pt idx="63">
                  <c:v>0.12358565975565539</c:v>
                </c:pt>
                <c:pt idx="64">
                  <c:v>0.12327455602960642</c:v>
                </c:pt>
                <c:pt idx="65">
                  <c:v>0.12303212257988456</c:v>
                </c:pt>
                <c:pt idx="66">
                  <c:v>0.12293930528810744</c:v>
                </c:pt>
                <c:pt idx="67">
                  <c:v>0.12290656450015391</c:v>
                </c:pt>
                <c:pt idx="68">
                  <c:v>0.12291262827774495</c:v>
                </c:pt>
                <c:pt idx="69">
                  <c:v>0.12301587521158711</c:v>
                </c:pt>
                <c:pt idx="70">
                  <c:v>0.12311734313701854</c:v>
                </c:pt>
              </c:numCache>
            </c:numRef>
          </c:val>
          <c:smooth val="0"/>
          <c:extLst>
            <c:ext xmlns:c16="http://schemas.microsoft.com/office/drawing/2014/chart" uri="{C3380CC4-5D6E-409C-BE32-E72D297353CC}">
              <c16:uniqueId val="{00000001-ECE8-4C0B-ABED-F7CF41E06F40}"/>
            </c:ext>
          </c:extLst>
        </c:ser>
        <c:ser>
          <c:idx val="1"/>
          <c:order val="2"/>
          <c:tx>
            <c:strRef>
              <c:f>'Fig 2.18'!$C$7</c:f>
              <c:strCache>
                <c:ptCount val="1"/>
                <c:pt idx="0">
                  <c:v>Espérance de vie centrale</c:v>
                </c:pt>
              </c:strCache>
            </c:strRef>
          </c:tx>
          <c:spPr>
            <a:ln w="28575">
              <a:solidFill>
                <a:schemeClr val="accent6">
                  <a:lumMod val="75000"/>
                </a:schemeClr>
              </a:solidFill>
              <a:prstDash val="solid"/>
            </a:ln>
          </c:spPr>
          <c:marker>
            <c:symbol val="circle"/>
            <c:size val="5"/>
            <c:spPr>
              <a:solidFill>
                <a:schemeClr val="accent6">
                  <a:lumMod val="75000"/>
                </a:schemeClr>
              </a:solidFill>
              <a:ln>
                <a:solidFill>
                  <a:schemeClr val="bg1"/>
                </a:solidFill>
              </a:ln>
            </c:spPr>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2.18'!$D$7:$BV$7</c:f>
              <c:numCache>
                <c:formatCode>0.0%</c:formatCode>
                <c:ptCount val="71"/>
                <c:pt idx="20">
                  <c:v>0.14675790794940935</c:v>
                </c:pt>
                <c:pt idx="21">
                  <c:v>0.1412665349728725</c:v>
                </c:pt>
                <c:pt idx="22">
                  <c:v>0.13725924413417628</c:v>
                </c:pt>
                <c:pt idx="23">
                  <c:v>0.13588171265530527</c:v>
                </c:pt>
                <c:pt idx="24">
                  <c:v>0.13651570127044402</c:v>
                </c:pt>
                <c:pt idx="25">
                  <c:v>0.13685932665911507</c:v>
                </c:pt>
                <c:pt idx="26">
                  <c:v>0.13765825491409009</c:v>
                </c:pt>
                <c:pt idx="27">
                  <c:v>0.13815285127722313</c:v>
                </c:pt>
                <c:pt idx="28">
                  <c:v>0.13843378981310575</c:v>
                </c:pt>
                <c:pt idx="29">
                  <c:v>0.13831284185646248</c:v>
                </c:pt>
                <c:pt idx="30">
                  <c:v>0.13799513557324719</c:v>
                </c:pt>
                <c:pt idx="31">
                  <c:v>0.13762475722615677</c:v>
                </c:pt>
                <c:pt idx="32">
                  <c:v>0.13718544485809017</c:v>
                </c:pt>
                <c:pt idx="33">
                  <c:v>0.13722857287655196</c:v>
                </c:pt>
                <c:pt idx="34">
                  <c:v>0.1371749159270966</c:v>
                </c:pt>
                <c:pt idx="35">
                  <c:v>0.13697875380357502</c:v>
                </c:pt>
                <c:pt idx="36">
                  <c:v>0.13640025371337627</c:v>
                </c:pt>
                <c:pt idx="37">
                  <c:v>0.13593852841813456</c:v>
                </c:pt>
                <c:pt idx="38">
                  <c:v>0.13552543056874955</c:v>
                </c:pt>
                <c:pt idx="39">
                  <c:v>0.13548906174625469</c:v>
                </c:pt>
                <c:pt idx="40">
                  <c:v>0.13500608358984909</c:v>
                </c:pt>
                <c:pt idx="41">
                  <c:v>0.13462007628777967</c:v>
                </c:pt>
                <c:pt idx="42">
                  <c:v>0.13425415307209304</c:v>
                </c:pt>
                <c:pt idx="43">
                  <c:v>0.13413839338162803</c:v>
                </c:pt>
                <c:pt idx="44">
                  <c:v>0.13382576810890606</c:v>
                </c:pt>
                <c:pt idx="45">
                  <c:v>0.13338252814349241</c:v>
                </c:pt>
                <c:pt idx="46">
                  <c:v>0.13290888822225197</c:v>
                </c:pt>
                <c:pt idx="47">
                  <c:v>0.13254234580712349</c:v>
                </c:pt>
                <c:pt idx="48">
                  <c:v>0.1322584881082618</c:v>
                </c:pt>
                <c:pt idx="49">
                  <c:v>0.13212138798476913</c:v>
                </c:pt>
                <c:pt idx="50">
                  <c:v>0.1318021098471861</c:v>
                </c:pt>
                <c:pt idx="51">
                  <c:v>0.13135197430408996</c:v>
                </c:pt>
                <c:pt idx="52">
                  <c:v>0.13108575621871876</c:v>
                </c:pt>
                <c:pt idx="53">
                  <c:v>0.13087371534383224</c:v>
                </c:pt>
                <c:pt idx="54">
                  <c:v>0.13038344548471401</c:v>
                </c:pt>
                <c:pt idx="55">
                  <c:v>0.12988850330136673</c:v>
                </c:pt>
                <c:pt idx="56">
                  <c:v>0.12967971551458057</c:v>
                </c:pt>
                <c:pt idx="57">
                  <c:v>0.12911752346447913</c:v>
                </c:pt>
                <c:pt idx="58">
                  <c:v>0.12887444290942829</c:v>
                </c:pt>
                <c:pt idx="59">
                  <c:v>0.12877614082977584</c:v>
                </c:pt>
                <c:pt idx="60">
                  <c:v>0.12830305549596965</c:v>
                </c:pt>
                <c:pt idx="61">
                  <c:v>0.12826990365567503</c:v>
                </c:pt>
                <c:pt idx="62">
                  <c:v>0.12820425812788916</c:v>
                </c:pt>
                <c:pt idx="63">
                  <c:v>0.12792861419148824</c:v>
                </c:pt>
                <c:pt idx="64">
                  <c:v>0.12756444350438484</c:v>
                </c:pt>
                <c:pt idx="65">
                  <c:v>0.12761560428988949</c:v>
                </c:pt>
                <c:pt idx="66">
                  <c:v>0.12794850996150253</c:v>
                </c:pt>
                <c:pt idx="67">
                  <c:v>0.12816892791627071</c:v>
                </c:pt>
                <c:pt idx="68">
                  <c:v>0.12836887115532941</c:v>
                </c:pt>
                <c:pt idx="69">
                  <c:v>0.12869612836824199</c:v>
                </c:pt>
                <c:pt idx="70">
                  <c:v>0.12884099507544389</c:v>
                </c:pt>
              </c:numCache>
            </c:numRef>
          </c:val>
          <c:smooth val="0"/>
          <c:extLst>
            <c:ext xmlns:c16="http://schemas.microsoft.com/office/drawing/2014/chart" uri="{C3380CC4-5D6E-409C-BE32-E72D297353CC}">
              <c16:uniqueId val="{00000002-ECE8-4C0B-ABED-F7CF41E06F40}"/>
            </c:ext>
          </c:extLst>
        </c:ser>
        <c:ser>
          <c:idx val="4"/>
          <c:order val="3"/>
          <c:tx>
            <c:strRef>
              <c:f>'Fig 2.18'!$C$8</c:f>
              <c:strCache>
                <c:ptCount val="1"/>
                <c:pt idx="0">
                  <c:v>Fécondité centrale</c:v>
                </c:pt>
              </c:strCache>
            </c:strRef>
          </c:tx>
          <c:spPr>
            <a:ln>
              <a:solidFill>
                <a:schemeClr val="accent6">
                  <a:lumMod val="75000"/>
                </a:schemeClr>
              </a:solidFill>
            </a:ln>
          </c:spPr>
          <c:marker>
            <c:symbol val="x"/>
            <c:size val="4"/>
            <c:spPr>
              <a:solidFill>
                <a:schemeClr val="accent6">
                  <a:lumMod val="75000"/>
                </a:schemeClr>
              </a:solidFill>
              <a:ln>
                <a:solidFill>
                  <a:schemeClr val="bg1"/>
                </a:solidFill>
              </a:ln>
            </c:spPr>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2.18'!$D$8:$BV$8</c:f>
              <c:numCache>
                <c:formatCode>0.0%</c:formatCode>
                <c:ptCount val="71"/>
                <c:pt idx="20">
                  <c:v>0.14696992860274685</c:v>
                </c:pt>
                <c:pt idx="21">
                  <c:v>0.1417173068815458</c:v>
                </c:pt>
                <c:pt idx="22">
                  <c:v>0.13760181393869428</c:v>
                </c:pt>
                <c:pt idx="23">
                  <c:v>0.13630674277942628</c:v>
                </c:pt>
                <c:pt idx="24">
                  <c:v>0.1363827472222465</c:v>
                </c:pt>
                <c:pt idx="25">
                  <c:v>0.13663927683630392</c:v>
                </c:pt>
                <c:pt idx="26">
                  <c:v>0.13730491608489914</c:v>
                </c:pt>
                <c:pt idx="27">
                  <c:v>0.13764593979577613</c:v>
                </c:pt>
                <c:pt idx="28">
                  <c:v>0.13763504385517095</c:v>
                </c:pt>
                <c:pt idx="29">
                  <c:v>0.13750851223439287</c:v>
                </c:pt>
                <c:pt idx="30">
                  <c:v>0.13698804063756387</c:v>
                </c:pt>
                <c:pt idx="31">
                  <c:v>0.13673821083237425</c:v>
                </c:pt>
                <c:pt idx="32">
                  <c:v>0.13606683363184677</c:v>
                </c:pt>
                <c:pt idx="33">
                  <c:v>0.13597903814029988</c:v>
                </c:pt>
                <c:pt idx="34">
                  <c:v>0.13554301539278649</c:v>
                </c:pt>
                <c:pt idx="35">
                  <c:v>0.13471505417017868</c:v>
                </c:pt>
                <c:pt idx="36">
                  <c:v>0.13436554163730802</c:v>
                </c:pt>
                <c:pt idx="37">
                  <c:v>0.13391933191787869</c:v>
                </c:pt>
                <c:pt idx="38">
                  <c:v>0.13297773021969117</c:v>
                </c:pt>
                <c:pt idx="39">
                  <c:v>0.13239113174679648</c:v>
                </c:pt>
                <c:pt idx="40">
                  <c:v>0.1320486277270036</c:v>
                </c:pt>
                <c:pt idx="41">
                  <c:v>0.13164202101856026</c:v>
                </c:pt>
                <c:pt idx="42">
                  <c:v>0.13114402044421361</c:v>
                </c:pt>
                <c:pt idx="43">
                  <c:v>0.13072751451598419</c:v>
                </c:pt>
                <c:pt idx="44">
                  <c:v>0.13011437351317434</c:v>
                </c:pt>
                <c:pt idx="45">
                  <c:v>0.12987970401276339</c:v>
                </c:pt>
                <c:pt idx="46">
                  <c:v>0.12911774989797972</c:v>
                </c:pt>
                <c:pt idx="47">
                  <c:v>0.12819398971385906</c:v>
                </c:pt>
                <c:pt idx="48">
                  <c:v>0.12748622019462102</c:v>
                </c:pt>
                <c:pt idx="49">
                  <c:v>0.12729031777751398</c:v>
                </c:pt>
                <c:pt idx="50">
                  <c:v>0.12653057786872418</c:v>
                </c:pt>
                <c:pt idx="51">
                  <c:v>0.12571655473712792</c:v>
                </c:pt>
                <c:pt idx="52">
                  <c:v>0.12519625547837218</c:v>
                </c:pt>
                <c:pt idx="53">
                  <c:v>0.12456617321117278</c:v>
                </c:pt>
                <c:pt idx="54">
                  <c:v>0.1238720687440045</c:v>
                </c:pt>
                <c:pt idx="55">
                  <c:v>0.12321183767720389</c:v>
                </c:pt>
                <c:pt idx="56">
                  <c:v>0.1226024320292782</c:v>
                </c:pt>
                <c:pt idx="57">
                  <c:v>0.12201377599694771</c:v>
                </c:pt>
                <c:pt idx="58">
                  <c:v>0.12173021938291489</c:v>
                </c:pt>
                <c:pt idx="59">
                  <c:v>0.12063443121692971</c:v>
                </c:pt>
                <c:pt idx="60">
                  <c:v>0.12002589304062058</c:v>
                </c:pt>
                <c:pt idx="61">
                  <c:v>0.11920656853272807</c:v>
                </c:pt>
                <c:pt idx="62">
                  <c:v>0.11889405998927254</c:v>
                </c:pt>
                <c:pt idx="63">
                  <c:v>0.11881236914142801</c:v>
                </c:pt>
                <c:pt idx="64">
                  <c:v>0.11853699126953908</c:v>
                </c:pt>
                <c:pt idx="65">
                  <c:v>0.11773139719971491</c:v>
                </c:pt>
                <c:pt idx="66">
                  <c:v>0.11744487415964543</c:v>
                </c:pt>
                <c:pt idx="67">
                  <c:v>0.11703466272763488</c:v>
                </c:pt>
                <c:pt idx="68">
                  <c:v>0.11661923051386718</c:v>
                </c:pt>
                <c:pt idx="69">
                  <c:v>0.11607870134654044</c:v>
                </c:pt>
                <c:pt idx="70">
                  <c:v>0.11563542833322353</c:v>
                </c:pt>
              </c:numCache>
            </c:numRef>
          </c:val>
          <c:smooth val="0"/>
          <c:extLst>
            <c:ext xmlns:c16="http://schemas.microsoft.com/office/drawing/2014/chart" uri="{C3380CC4-5D6E-409C-BE32-E72D297353CC}">
              <c16:uniqueId val="{00000003-ECE8-4C0B-ABED-F7CF41E06F40}"/>
            </c:ext>
          </c:extLst>
        </c:ser>
        <c:ser>
          <c:idx val="9"/>
          <c:order val="4"/>
          <c:tx>
            <c:strRef>
              <c:f>'Fig 2.18'!$C$9</c:f>
              <c:strCache>
                <c:ptCount val="1"/>
                <c:pt idx="0">
                  <c:v>Solde migratoire bas</c:v>
                </c:pt>
              </c:strCache>
            </c:strRef>
          </c:tx>
          <c:spPr>
            <a:ln w="28575">
              <a:solidFill>
                <a:schemeClr val="accent4">
                  <a:lumMod val="75000"/>
                </a:schemeClr>
              </a:solidFill>
              <a:prstDash val="solid"/>
            </a:ln>
          </c:spPr>
          <c:marker>
            <c:symbol val="diamond"/>
            <c:size val="5"/>
            <c:spPr>
              <a:solidFill>
                <a:schemeClr val="accent4"/>
              </a:solidFill>
              <a:ln>
                <a:solidFill>
                  <a:schemeClr val="accent4">
                    <a:lumMod val="60000"/>
                    <a:lumOff val="40000"/>
                  </a:schemeClr>
                </a:solidFill>
              </a:ln>
            </c:spPr>
          </c:marker>
          <c:dPt>
            <c:idx val="47"/>
            <c:bubble3D val="0"/>
            <c:extLst>
              <c:ext xmlns:c16="http://schemas.microsoft.com/office/drawing/2014/chart" uri="{C3380CC4-5D6E-409C-BE32-E72D297353CC}">
                <c16:uniqueId val="{00000004-ECE8-4C0B-ABED-F7CF41E06F40}"/>
              </c:ext>
            </c:extLst>
          </c:dPt>
          <c:dPt>
            <c:idx val="55"/>
            <c:bubble3D val="0"/>
            <c:extLst>
              <c:ext xmlns:c16="http://schemas.microsoft.com/office/drawing/2014/chart" uri="{C3380CC4-5D6E-409C-BE32-E72D297353CC}">
                <c16:uniqueId val="{00000005-ECE8-4C0B-ABED-F7CF41E06F40}"/>
              </c:ext>
            </c:extLst>
          </c:dPt>
          <c:dPt>
            <c:idx val="58"/>
            <c:bubble3D val="0"/>
            <c:extLst>
              <c:ext xmlns:c16="http://schemas.microsoft.com/office/drawing/2014/chart" uri="{C3380CC4-5D6E-409C-BE32-E72D297353CC}">
                <c16:uniqueId val="{00000006-ECE8-4C0B-ABED-F7CF41E06F40}"/>
              </c:ext>
            </c:extLst>
          </c:dPt>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2.18'!$D$9:$BV$9</c:f>
              <c:numCache>
                <c:formatCode>0.0%</c:formatCode>
                <c:ptCount val="71"/>
                <c:pt idx="20">
                  <c:v>0.14696992860274685</c:v>
                </c:pt>
                <c:pt idx="21">
                  <c:v>0.1417173068815458</c:v>
                </c:pt>
                <c:pt idx="22">
                  <c:v>0.13760181393869428</c:v>
                </c:pt>
                <c:pt idx="23">
                  <c:v>0.13630674277942628</c:v>
                </c:pt>
                <c:pt idx="24">
                  <c:v>0.1363827472222465</c:v>
                </c:pt>
                <c:pt idx="25">
                  <c:v>0.13788333645485878</c:v>
                </c:pt>
                <c:pt idx="26">
                  <c:v>0.13892644263856968</c:v>
                </c:pt>
                <c:pt idx="27">
                  <c:v>0.13974851913829867</c:v>
                </c:pt>
                <c:pt idx="28">
                  <c:v>0.13990225335765891</c:v>
                </c:pt>
                <c:pt idx="29">
                  <c:v>0.13981233856081923</c:v>
                </c:pt>
                <c:pt idx="30">
                  <c:v>0.13959039134912865</c:v>
                </c:pt>
                <c:pt idx="31">
                  <c:v>0.13886008906192382</c:v>
                </c:pt>
                <c:pt idx="32">
                  <c:v>0.13868210578448731</c:v>
                </c:pt>
                <c:pt idx="33">
                  <c:v>0.13890505032984218</c:v>
                </c:pt>
                <c:pt idx="34">
                  <c:v>0.13883241131398713</c:v>
                </c:pt>
                <c:pt idx="35">
                  <c:v>0.13863101123850344</c:v>
                </c:pt>
                <c:pt idx="36">
                  <c:v>0.13823115000453517</c:v>
                </c:pt>
                <c:pt idx="37">
                  <c:v>0.1380823096135472</c:v>
                </c:pt>
                <c:pt idx="38">
                  <c:v>0.13786810695002236</c:v>
                </c:pt>
                <c:pt idx="39">
                  <c:v>0.13768097508874719</c:v>
                </c:pt>
                <c:pt idx="40">
                  <c:v>0.13715024566621939</c:v>
                </c:pt>
                <c:pt idx="41">
                  <c:v>0.13669717827540234</c:v>
                </c:pt>
                <c:pt idx="42">
                  <c:v>0.13619501234697198</c:v>
                </c:pt>
                <c:pt idx="43">
                  <c:v>0.13590696750191997</c:v>
                </c:pt>
                <c:pt idx="44">
                  <c:v>0.13573073564149929</c:v>
                </c:pt>
                <c:pt idx="45">
                  <c:v>0.13500473442536803</c:v>
                </c:pt>
                <c:pt idx="46">
                  <c:v>0.13467968665563723</c:v>
                </c:pt>
                <c:pt idx="47">
                  <c:v>0.13476115881904763</c:v>
                </c:pt>
                <c:pt idx="48">
                  <c:v>0.13477148826154087</c:v>
                </c:pt>
                <c:pt idx="49">
                  <c:v>0.13449662982213653</c:v>
                </c:pt>
                <c:pt idx="50">
                  <c:v>0.13444503524610626</c:v>
                </c:pt>
                <c:pt idx="51">
                  <c:v>0.13429862162905903</c:v>
                </c:pt>
                <c:pt idx="52">
                  <c:v>0.1337891357983966</c:v>
                </c:pt>
                <c:pt idx="53">
                  <c:v>0.13335878408927673</c:v>
                </c:pt>
                <c:pt idx="54">
                  <c:v>0.13287226546008959</c:v>
                </c:pt>
                <c:pt idx="55">
                  <c:v>0.13260255833753337</c:v>
                </c:pt>
                <c:pt idx="56">
                  <c:v>0.13219377041907471</c:v>
                </c:pt>
                <c:pt idx="57">
                  <c:v>0.13196437035266495</c:v>
                </c:pt>
                <c:pt idx="58">
                  <c:v>0.13116635848215685</c:v>
                </c:pt>
                <c:pt idx="59">
                  <c:v>0.1311337027474383</c:v>
                </c:pt>
                <c:pt idx="60">
                  <c:v>0.13066507625399371</c:v>
                </c:pt>
                <c:pt idx="61">
                  <c:v>0.13065902391638962</c:v>
                </c:pt>
                <c:pt idx="62">
                  <c:v>0.13039508714074366</c:v>
                </c:pt>
                <c:pt idx="63">
                  <c:v>0.12965537667172278</c:v>
                </c:pt>
                <c:pt idx="64">
                  <c:v>0.12903349507838069</c:v>
                </c:pt>
                <c:pt idx="65">
                  <c:v>0.129281212099638</c:v>
                </c:pt>
                <c:pt idx="66">
                  <c:v>0.12914885151888894</c:v>
                </c:pt>
                <c:pt idx="67">
                  <c:v>0.12933403219334405</c:v>
                </c:pt>
                <c:pt idx="68">
                  <c:v>0.12946160042031485</c:v>
                </c:pt>
                <c:pt idx="69">
                  <c:v>0.1299309426813538</c:v>
                </c:pt>
                <c:pt idx="70">
                  <c:v>0.13012609175012019</c:v>
                </c:pt>
              </c:numCache>
            </c:numRef>
          </c:val>
          <c:smooth val="0"/>
          <c:extLst>
            <c:ext xmlns:c16="http://schemas.microsoft.com/office/drawing/2014/chart" uri="{C3380CC4-5D6E-409C-BE32-E72D297353CC}">
              <c16:uniqueId val="{00000007-ECE8-4C0B-ABED-F7CF41E06F40}"/>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tickMarkSkip val="1"/>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8.1451582734909392E-2"/>
          <c:y val="0.87345431139744101"/>
          <c:w val="0.89999993072460671"/>
          <c:h val="0.10784077021630124"/>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2.19'!$C$5</c:f>
              <c:strCache>
                <c:ptCount val="1"/>
                <c:pt idx="0">
                  <c:v>Observé</c:v>
                </c:pt>
              </c:strCache>
            </c:strRef>
          </c:tx>
          <c:spPr>
            <a:ln w="38100">
              <a:solidFill>
                <a:schemeClr val="bg1">
                  <a:lumMod val="50000"/>
                </a:schemeClr>
              </a:solidFill>
            </a:ln>
          </c:spPr>
          <c:marker>
            <c:symbol val="none"/>
          </c:marker>
          <c:cat>
            <c:numRef>
              <c:f>'Fig 2.19'!$F$4:$BV$4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2.19'!$F$5:$BV$5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0.13962496034955735</c:v>
                </c:pt>
                <c:pt idx="12">
                  <c:v>0.14118616532658962</c:v>
                </c:pt>
                <c:pt idx="13">
                  <c:v>0.14000661116834842</c:v>
                </c:pt>
                <c:pt idx="14">
                  <c:v>0.14003385971003116</c:v>
                </c:pt>
                <c:pt idx="15">
                  <c:v>0.13799508464824442</c:v>
                </c:pt>
                <c:pt idx="16">
                  <c:v>0.13733582394233498</c:v>
                </c:pt>
                <c:pt idx="17">
                  <c:v>0.13632796484873877</c:v>
                </c:pt>
                <c:pt idx="18">
                  <c:v>0.14675790794940935</c:v>
                </c:pt>
              </c:numCache>
            </c:numRef>
          </c:val>
          <c:smooth val="0"/>
          <c:extLst>
            <c:ext xmlns:c16="http://schemas.microsoft.com/office/drawing/2014/chart" uri="{C3380CC4-5D6E-409C-BE32-E72D297353CC}">
              <c16:uniqueId val="{00000000-AC9B-46D0-9405-69D77D3AF601}"/>
            </c:ext>
          </c:extLst>
        </c:ser>
        <c:ser>
          <c:idx val="1"/>
          <c:order val="1"/>
          <c:tx>
            <c:strRef>
              <c:f>'Fig 2.19'!$C$6</c:f>
              <c:strCache>
                <c:ptCount val="1"/>
                <c:pt idx="0">
                  <c:v>Variante [4,5%-1,3%]</c:v>
                </c:pt>
              </c:strCache>
            </c:strRef>
          </c:tx>
          <c:spPr>
            <a:ln w="28575">
              <a:solidFill>
                <a:schemeClr val="accent6">
                  <a:lumMod val="75000"/>
                </a:schemeClr>
              </a:solidFill>
              <a:prstDash val="solid"/>
            </a:ln>
          </c:spPr>
          <c:marker>
            <c:symbol val="circle"/>
            <c:size val="5"/>
            <c:spPr>
              <a:solidFill>
                <a:schemeClr val="accent6">
                  <a:lumMod val="75000"/>
                </a:schemeClr>
              </a:solidFill>
              <a:ln>
                <a:solidFill>
                  <a:schemeClr val="bg1"/>
                </a:solidFill>
              </a:ln>
            </c:spPr>
          </c:marker>
          <c:cat>
            <c:numRef>
              <c:f>'Fig 2.19'!$F$4:$BV$4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2.19'!$F$6:$BV$6</c:f>
              <c:numCache>
                <c:formatCode>0.0%</c:formatCode>
                <c:ptCount val="69"/>
                <c:pt idx="18">
                  <c:v>0.14675790794940935</c:v>
                </c:pt>
                <c:pt idx="19">
                  <c:v>0.14160690864890565</c:v>
                </c:pt>
                <c:pt idx="20">
                  <c:v>0.13743550715860098</c:v>
                </c:pt>
                <c:pt idx="21">
                  <c:v>0.13615188811662957</c:v>
                </c:pt>
                <c:pt idx="22">
                  <c:v>0.13624281877906971</c:v>
                </c:pt>
                <c:pt idx="23">
                  <c:v>0.1365649014434405</c:v>
                </c:pt>
                <c:pt idx="24">
                  <c:v>0.13724746729533371</c:v>
                </c:pt>
                <c:pt idx="25">
                  <c:v>0.13793940186060766</c:v>
                </c:pt>
                <c:pt idx="26">
                  <c:v>0.13749830448483427</c:v>
                </c:pt>
                <c:pt idx="27">
                  <c:v>0.13672882445527038</c:v>
                </c:pt>
                <c:pt idx="28">
                  <c:v>0.13578998834252598</c:v>
                </c:pt>
                <c:pt idx="29">
                  <c:v>0.13475592248615859</c:v>
                </c:pt>
                <c:pt idx="30">
                  <c:v>0.13370392514833321</c:v>
                </c:pt>
                <c:pt idx="31">
                  <c:v>0.1335261305675301</c:v>
                </c:pt>
                <c:pt idx="32">
                  <c:v>0.13324242789309529</c:v>
                </c:pt>
                <c:pt idx="33">
                  <c:v>0.13283269981432339</c:v>
                </c:pt>
                <c:pt idx="34">
                  <c:v>0.13232803017119774</c:v>
                </c:pt>
                <c:pt idx="35">
                  <c:v>0.13179041774164929</c:v>
                </c:pt>
                <c:pt idx="36">
                  <c:v>0.13127999996856327</c:v>
                </c:pt>
                <c:pt idx="37">
                  <c:v>0.13079373761792448</c:v>
                </c:pt>
                <c:pt idx="38">
                  <c:v>0.13036486422161039</c:v>
                </c:pt>
                <c:pt idx="39">
                  <c:v>0.12995467639252686</c:v>
                </c:pt>
                <c:pt idx="40">
                  <c:v>0.12960859599351734</c:v>
                </c:pt>
                <c:pt idx="41">
                  <c:v>0.12939750754552809</c:v>
                </c:pt>
                <c:pt idx="42">
                  <c:v>0.12914114829572673</c:v>
                </c:pt>
                <c:pt idx="43">
                  <c:v>0.12877675259400789</c:v>
                </c:pt>
                <c:pt idx="44">
                  <c:v>0.12842601193341896</c:v>
                </c:pt>
                <c:pt idx="45">
                  <c:v>0.12807906906662303</c:v>
                </c:pt>
                <c:pt idx="46">
                  <c:v>0.12776091481157159</c:v>
                </c:pt>
                <c:pt idx="47">
                  <c:v>0.1273619307133918</c:v>
                </c:pt>
                <c:pt idx="48">
                  <c:v>0.12698934259843936</c:v>
                </c:pt>
                <c:pt idx="49">
                  <c:v>0.12661622753222346</c:v>
                </c:pt>
                <c:pt idx="50">
                  <c:v>0.12624967752093999</c:v>
                </c:pt>
                <c:pt idx="51">
                  <c:v>0.12584926264063176</c:v>
                </c:pt>
                <c:pt idx="52">
                  <c:v>0.12545594491151929</c:v>
                </c:pt>
                <c:pt idx="53">
                  <c:v>0.12503345643788577</c:v>
                </c:pt>
                <c:pt idx="54">
                  <c:v>0.12464086349250376</c:v>
                </c:pt>
                <c:pt idx="55">
                  <c:v>0.12430515982270395</c:v>
                </c:pt>
                <c:pt idx="56">
                  <c:v>0.12407279892239005</c:v>
                </c:pt>
                <c:pt idx="57">
                  <c:v>0.1235550798791219</c:v>
                </c:pt>
                <c:pt idx="58">
                  <c:v>0.12306347819711556</c:v>
                </c:pt>
                <c:pt idx="59">
                  <c:v>0.12268637584586838</c:v>
                </c:pt>
                <c:pt idx="60">
                  <c:v>0.12238279947230149</c:v>
                </c:pt>
                <c:pt idx="61">
                  <c:v>0.12207920909262107</c:v>
                </c:pt>
                <c:pt idx="62">
                  <c:v>0.12179432083513859</c:v>
                </c:pt>
                <c:pt idx="63">
                  <c:v>0.12156693387528639</c:v>
                </c:pt>
                <c:pt idx="64">
                  <c:v>0.12148562503363794</c:v>
                </c:pt>
                <c:pt idx="65">
                  <c:v>0.12143650007477062</c:v>
                </c:pt>
                <c:pt idx="66">
                  <c:v>0.12146079486045425</c:v>
                </c:pt>
                <c:pt idx="67">
                  <c:v>0.12154960905782927</c:v>
                </c:pt>
                <c:pt idx="68">
                  <c:v>0.1216411937564968</c:v>
                </c:pt>
              </c:numCache>
            </c:numRef>
          </c:val>
          <c:smooth val="0"/>
          <c:extLst>
            <c:ext xmlns:c16="http://schemas.microsoft.com/office/drawing/2014/chart" uri="{C3380CC4-5D6E-409C-BE32-E72D297353CC}">
              <c16:uniqueId val="{00000001-AC9B-46D0-9405-69D77D3AF601}"/>
            </c:ext>
          </c:extLst>
        </c:ser>
        <c:ser>
          <c:idx val="4"/>
          <c:order val="2"/>
          <c:tx>
            <c:strRef>
              <c:f>'Fig 2.19'!$C$7</c:f>
              <c:strCache>
                <c:ptCount val="1"/>
                <c:pt idx="0">
                  <c:v>Scénario 1,3%</c:v>
                </c:pt>
              </c:strCache>
            </c:strRef>
          </c:tx>
          <c:spPr>
            <a:ln>
              <a:solidFill>
                <a:schemeClr val="accent6">
                  <a:lumMod val="75000"/>
                </a:schemeClr>
              </a:solidFill>
            </a:ln>
          </c:spPr>
          <c:marker>
            <c:symbol val="none"/>
          </c:marker>
          <c:cat>
            <c:numRef>
              <c:f>'Fig 2.19'!$F$4:$BV$4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2.19'!$F$7:$BV$7</c:f>
              <c:numCache>
                <c:formatCode>0.0%</c:formatCode>
                <c:ptCount val="69"/>
                <c:pt idx="18">
                  <c:v>0.14675790794940935</c:v>
                </c:pt>
                <c:pt idx="19">
                  <c:v>0.14160690864890565</c:v>
                </c:pt>
                <c:pt idx="20">
                  <c:v>0.13743550715860095</c:v>
                </c:pt>
                <c:pt idx="21">
                  <c:v>0.13615188811662957</c:v>
                </c:pt>
                <c:pt idx="22">
                  <c:v>0.13624281877906969</c:v>
                </c:pt>
                <c:pt idx="23">
                  <c:v>0.13655496547409141</c:v>
                </c:pt>
                <c:pt idx="24">
                  <c:v>0.13724827478968604</c:v>
                </c:pt>
                <c:pt idx="25">
                  <c:v>0.13780135285280007</c:v>
                </c:pt>
                <c:pt idx="26">
                  <c:v>0.13792850689515188</c:v>
                </c:pt>
                <c:pt idx="27">
                  <c:v>0.13771275346233489</c:v>
                </c:pt>
                <c:pt idx="28">
                  <c:v>0.13730497719122403</c:v>
                </c:pt>
                <c:pt idx="29">
                  <c:v>0.13677531260742218</c:v>
                </c:pt>
                <c:pt idx="30">
                  <c:v>0.13619893288430168</c:v>
                </c:pt>
                <c:pt idx="31">
                  <c:v>0.13602543999260169</c:v>
                </c:pt>
                <c:pt idx="32">
                  <c:v>0.13572282869907307</c:v>
                </c:pt>
                <c:pt idx="33">
                  <c:v>0.13529104938415784</c:v>
                </c:pt>
                <c:pt idx="34">
                  <c:v>0.13475498307207923</c:v>
                </c:pt>
                <c:pt idx="35">
                  <c:v>0.13420586716405183</c:v>
                </c:pt>
                <c:pt idx="36">
                  <c:v>0.13368139431198911</c:v>
                </c:pt>
                <c:pt idx="37">
                  <c:v>0.13318226090782723</c:v>
                </c:pt>
                <c:pt idx="38">
                  <c:v>0.13272230036531188</c:v>
                </c:pt>
                <c:pt idx="39">
                  <c:v>0.13226959009679665</c:v>
                </c:pt>
                <c:pt idx="40">
                  <c:v>0.13188942056215</c:v>
                </c:pt>
                <c:pt idx="41">
                  <c:v>0.13164825100153696</c:v>
                </c:pt>
                <c:pt idx="42">
                  <c:v>0.1313506670176445</c:v>
                </c:pt>
                <c:pt idx="43">
                  <c:v>0.13096471809940627</c:v>
                </c:pt>
                <c:pt idx="44">
                  <c:v>0.13055798111833716</c:v>
                </c:pt>
                <c:pt idx="45">
                  <c:v>0.13017636322754464</c:v>
                </c:pt>
                <c:pt idx="46">
                  <c:v>0.12985378530022101</c:v>
                </c:pt>
                <c:pt idx="47">
                  <c:v>0.1294221513846365</c:v>
                </c:pt>
                <c:pt idx="48">
                  <c:v>0.12900827147834526</c:v>
                </c:pt>
                <c:pt idx="49">
                  <c:v>0.12858682699613963</c:v>
                </c:pt>
                <c:pt idx="50">
                  <c:v>0.12818956166714052</c:v>
                </c:pt>
                <c:pt idx="51">
                  <c:v>0.1277418716850818</c:v>
                </c:pt>
                <c:pt idx="52">
                  <c:v>0.12728929267977071</c:v>
                </c:pt>
                <c:pt idx="53">
                  <c:v>0.12681899160810622</c:v>
                </c:pt>
                <c:pt idx="54">
                  <c:v>0.12636906793413158</c:v>
                </c:pt>
                <c:pt idx="55">
                  <c:v>0.12599245608784676</c:v>
                </c:pt>
                <c:pt idx="56">
                  <c:v>0.12559315971868779</c:v>
                </c:pt>
                <c:pt idx="57">
                  <c:v>0.12506797541674666</c:v>
                </c:pt>
                <c:pt idx="58">
                  <c:v>0.12456990380126656</c:v>
                </c:pt>
                <c:pt idx="59">
                  <c:v>0.12418643483350722</c:v>
                </c:pt>
                <c:pt idx="60">
                  <c:v>0.12387852573069567</c:v>
                </c:pt>
                <c:pt idx="61">
                  <c:v>0.12358565975565539</c:v>
                </c:pt>
                <c:pt idx="62">
                  <c:v>0.12327455602960642</c:v>
                </c:pt>
                <c:pt idx="63">
                  <c:v>0.12303212257988459</c:v>
                </c:pt>
                <c:pt idx="64">
                  <c:v>0.12293930528810744</c:v>
                </c:pt>
                <c:pt idx="65">
                  <c:v>0.12290656450015391</c:v>
                </c:pt>
                <c:pt idx="66">
                  <c:v>0.12291262827774493</c:v>
                </c:pt>
                <c:pt idx="67">
                  <c:v>0.12301587521158709</c:v>
                </c:pt>
                <c:pt idx="68">
                  <c:v>0.12311734313701857</c:v>
                </c:pt>
              </c:numCache>
            </c:numRef>
          </c:val>
          <c:smooth val="0"/>
          <c:extLst>
            <c:ext xmlns:c16="http://schemas.microsoft.com/office/drawing/2014/chart" uri="{C3380CC4-5D6E-409C-BE32-E72D297353CC}">
              <c16:uniqueId val="{00000002-AC9B-46D0-9405-69D77D3AF601}"/>
            </c:ext>
          </c:extLst>
        </c:ser>
        <c:ser>
          <c:idx val="9"/>
          <c:order val="3"/>
          <c:tx>
            <c:strRef>
              <c:f>'Fig 2.19'!$C$8</c:f>
              <c:strCache>
                <c:ptCount val="1"/>
                <c:pt idx="0">
                  <c:v>Variante [10%-1,3%]</c:v>
                </c:pt>
              </c:strCache>
            </c:strRef>
          </c:tx>
          <c:spPr>
            <a:ln w="28575">
              <a:solidFill>
                <a:schemeClr val="accent6">
                  <a:lumMod val="75000"/>
                </a:schemeClr>
              </a:solidFill>
              <a:prstDash val="solid"/>
            </a:ln>
          </c:spPr>
          <c:marker>
            <c:symbol val="diamond"/>
            <c:size val="5"/>
            <c:spPr>
              <a:solidFill>
                <a:schemeClr val="bg1"/>
              </a:solidFill>
              <a:ln>
                <a:solidFill>
                  <a:schemeClr val="accent6">
                    <a:lumMod val="75000"/>
                  </a:schemeClr>
                </a:solidFill>
              </a:ln>
            </c:spPr>
          </c:marker>
          <c:dPt>
            <c:idx val="47"/>
            <c:bubble3D val="0"/>
            <c:extLst>
              <c:ext xmlns:c16="http://schemas.microsoft.com/office/drawing/2014/chart" uri="{C3380CC4-5D6E-409C-BE32-E72D297353CC}">
                <c16:uniqueId val="{00000003-AC9B-46D0-9405-69D77D3AF601}"/>
              </c:ext>
            </c:extLst>
          </c:dPt>
          <c:dPt>
            <c:idx val="55"/>
            <c:bubble3D val="0"/>
            <c:extLst>
              <c:ext xmlns:c16="http://schemas.microsoft.com/office/drawing/2014/chart" uri="{C3380CC4-5D6E-409C-BE32-E72D297353CC}">
                <c16:uniqueId val="{00000004-AC9B-46D0-9405-69D77D3AF601}"/>
              </c:ext>
            </c:extLst>
          </c:dPt>
          <c:dPt>
            <c:idx val="58"/>
            <c:bubble3D val="0"/>
            <c:extLst>
              <c:ext xmlns:c16="http://schemas.microsoft.com/office/drawing/2014/chart" uri="{C3380CC4-5D6E-409C-BE32-E72D297353CC}">
                <c16:uniqueId val="{00000005-AC9B-46D0-9405-69D77D3AF601}"/>
              </c:ext>
            </c:extLst>
          </c:dPt>
          <c:cat>
            <c:numRef>
              <c:f>'Fig 2.19'!$F$4:$BV$4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2.19'!$F$8:$BV$8</c:f>
              <c:numCache>
                <c:formatCode>0.0%</c:formatCode>
                <c:ptCount val="69"/>
                <c:pt idx="18">
                  <c:v>0.14675790794940935</c:v>
                </c:pt>
                <c:pt idx="19">
                  <c:v>0.14160690864890565</c:v>
                </c:pt>
                <c:pt idx="20">
                  <c:v>0.13743550715860095</c:v>
                </c:pt>
                <c:pt idx="21">
                  <c:v>0.13615188811662957</c:v>
                </c:pt>
                <c:pt idx="22">
                  <c:v>0.13624281877906969</c:v>
                </c:pt>
                <c:pt idx="23">
                  <c:v>0.13654304231087253</c:v>
                </c:pt>
                <c:pt idx="24">
                  <c:v>0.13723223283317043</c:v>
                </c:pt>
                <c:pt idx="25">
                  <c:v>0.13791261616844214</c:v>
                </c:pt>
                <c:pt idx="26">
                  <c:v>0.13871479231711986</c:v>
                </c:pt>
                <c:pt idx="27">
                  <c:v>0.13916893656468385</c:v>
                </c:pt>
                <c:pt idx="28">
                  <c:v>0.13943730029025767</c:v>
                </c:pt>
                <c:pt idx="29">
                  <c:v>0.13960307008223508</c:v>
                </c:pt>
                <c:pt idx="30">
                  <c:v>0.1397380037230492</c:v>
                </c:pt>
                <c:pt idx="31">
                  <c:v>0.13952987812277512</c:v>
                </c:pt>
                <c:pt idx="32">
                  <c:v>0.13922225277450465</c:v>
                </c:pt>
                <c:pt idx="33">
                  <c:v>0.13877427789574603</c:v>
                </c:pt>
                <c:pt idx="34">
                  <c:v>0.13821826755908054</c:v>
                </c:pt>
                <c:pt idx="35">
                  <c:v>0.13764211325486719</c:v>
                </c:pt>
                <c:pt idx="36">
                  <c:v>0.13708955511706114</c:v>
                </c:pt>
                <c:pt idx="37">
                  <c:v>0.13654765192770371</c:v>
                </c:pt>
                <c:pt idx="38">
                  <c:v>0.13606509937354211</c:v>
                </c:pt>
                <c:pt idx="39">
                  <c:v>0.13559468491189788</c:v>
                </c:pt>
                <c:pt idx="40">
                  <c:v>0.13518989753201022</c:v>
                </c:pt>
                <c:pt idx="41">
                  <c:v>0.13492258981314711</c:v>
                </c:pt>
                <c:pt idx="42">
                  <c:v>0.13460960375502748</c:v>
                </c:pt>
                <c:pt idx="43">
                  <c:v>0.13418014765848871</c:v>
                </c:pt>
                <c:pt idx="44">
                  <c:v>0.13375413426319091</c:v>
                </c:pt>
                <c:pt idx="45">
                  <c:v>0.1333415332386112</c:v>
                </c:pt>
                <c:pt idx="46">
                  <c:v>0.13295598791950311</c:v>
                </c:pt>
                <c:pt idx="47">
                  <c:v>0.1324701549165839</c:v>
                </c:pt>
                <c:pt idx="48">
                  <c:v>0.13201833089316889</c:v>
                </c:pt>
                <c:pt idx="49">
                  <c:v>0.13155817056682875</c:v>
                </c:pt>
                <c:pt idx="50">
                  <c:v>0.13112456820628851</c:v>
                </c:pt>
                <c:pt idx="51">
                  <c:v>0.13064883227139568</c:v>
                </c:pt>
                <c:pt idx="52">
                  <c:v>0.13017847232639668</c:v>
                </c:pt>
                <c:pt idx="53">
                  <c:v>0.12967255176154402</c:v>
                </c:pt>
                <c:pt idx="54">
                  <c:v>0.12919929554327964</c:v>
                </c:pt>
                <c:pt idx="55">
                  <c:v>0.12878078773325144</c:v>
                </c:pt>
                <c:pt idx="56">
                  <c:v>0.1283505913975643</c:v>
                </c:pt>
                <c:pt idx="57">
                  <c:v>0.12781061087178211</c:v>
                </c:pt>
                <c:pt idx="58">
                  <c:v>0.12729800999956892</c:v>
                </c:pt>
                <c:pt idx="59">
                  <c:v>0.12690431041488201</c:v>
                </c:pt>
                <c:pt idx="60">
                  <c:v>0.12658600003770146</c:v>
                </c:pt>
                <c:pt idx="61">
                  <c:v>0.12626484170761879</c:v>
                </c:pt>
                <c:pt idx="62">
                  <c:v>0.12596863367260244</c:v>
                </c:pt>
                <c:pt idx="63">
                  <c:v>0.12572853033612219</c:v>
                </c:pt>
                <c:pt idx="64">
                  <c:v>0.12563665924838782</c:v>
                </c:pt>
                <c:pt idx="65">
                  <c:v>0.12558367329463632</c:v>
                </c:pt>
                <c:pt idx="66">
                  <c:v>0.12560767582491902</c:v>
                </c:pt>
                <c:pt idx="67">
                  <c:v>0.12569780258025476</c:v>
                </c:pt>
                <c:pt idx="68">
                  <c:v>0.12579128591092167</c:v>
                </c:pt>
              </c:numCache>
            </c:numRef>
          </c:val>
          <c:smooth val="0"/>
          <c:extLst>
            <c:ext xmlns:c16="http://schemas.microsoft.com/office/drawing/2014/chart" uri="{C3380CC4-5D6E-409C-BE32-E72D297353CC}">
              <c16:uniqueId val="{00000006-AC9B-46D0-9405-69D77D3AF601}"/>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10000000000000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majorUnit val="5.000000000000001E-3"/>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Observé</c:v>
                </c:pt>
              </c:strCache>
            </c:strRef>
          </c:tx>
          <c:spPr>
            <a:ln w="38100">
              <a:solidFill>
                <a:schemeClr val="bg1">
                  <a:lumMod val="50000"/>
                </a:schemeClr>
              </a:solidFill>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0.13962496034955735</c:v>
                </c:pt>
                <c:pt idx="12">
                  <c:v>0.14118616532658962</c:v>
                </c:pt>
                <c:pt idx="13">
                  <c:v>0.14000661116834842</c:v>
                </c:pt>
                <c:pt idx="14">
                  <c:v>0.14003385971003116</c:v>
                </c:pt>
                <c:pt idx="15">
                  <c:v>0.13799508464824442</c:v>
                </c:pt>
                <c:pt idx="16">
                  <c:v>0.13733582394233498</c:v>
                </c:pt>
                <c:pt idx="17">
                  <c:v>0.13632796484873877</c:v>
                </c:pt>
                <c:pt idx="18">
                  <c:v>0.14675790794940935</c:v>
                </c:pt>
              </c:numCache>
            </c:numRef>
          </c:val>
          <c:smooth val="0"/>
          <c:extLst>
            <c:ext xmlns:c16="http://schemas.microsoft.com/office/drawing/2014/chart" uri="{C3380CC4-5D6E-409C-BE32-E72D297353CC}">
              <c16:uniqueId val="{00000000-C085-4EF3-A95D-2AD323FFF7E1}"/>
            </c:ext>
          </c:extLst>
        </c:ser>
        <c:ser>
          <c:idx val="4"/>
          <c:order val="1"/>
          <c:tx>
            <c:strRef>
              <c:f>'Fig 2.20'!$C$6</c:f>
              <c:strCache>
                <c:ptCount val="1"/>
                <c:pt idx="0">
                  <c:v>Scénario 1,3%</c:v>
                </c:pt>
              </c:strCache>
            </c:strRef>
          </c:tx>
          <c:spPr>
            <a:ln>
              <a:solidFill>
                <a:schemeClr val="accent6">
                  <a:lumMod val="75000"/>
                </a:schemeClr>
              </a:solidFill>
            </a:ln>
          </c:spPr>
          <c:marker>
            <c:symbol val="none"/>
          </c:marker>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2.20'!$F$6:$BV$6</c:f>
              <c:numCache>
                <c:formatCode>0.0%</c:formatCode>
                <c:ptCount val="69"/>
                <c:pt idx="18">
                  <c:v>0.14675790794940935</c:v>
                </c:pt>
                <c:pt idx="19">
                  <c:v>0.14160690864890565</c:v>
                </c:pt>
                <c:pt idx="20">
                  <c:v>0.13743550715860095</c:v>
                </c:pt>
                <c:pt idx="21">
                  <c:v>0.13615188811662957</c:v>
                </c:pt>
                <c:pt idx="22">
                  <c:v>0.13624281877906969</c:v>
                </c:pt>
                <c:pt idx="23">
                  <c:v>0.13655496547409141</c:v>
                </c:pt>
                <c:pt idx="24">
                  <c:v>0.13724827478968604</c:v>
                </c:pt>
                <c:pt idx="25">
                  <c:v>0.13780135285280007</c:v>
                </c:pt>
                <c:pt idx="26">
                  <c:v>0.13792850689515188</c:v>
                </c:pt>
                <c:pt idx="27">
                  <c:v>0.13771275346233489</c:v>
                </c:pt>
                <c:pt idx="28">
                  <c:v>0.13730497719122403</c:v>
                </c:pt>
                <c:pt idx="29">
                  <c:v>0.13677531260742218</c:v>
                </c:pt>
                <c:pt idx="30">
                  <c:v>0.13619893288430168</c:v>
                </c:pt>
                <c:pt idx="31">
                  <c:v>0.13602543999260169</c:v>
                </c:pt>
                <c:pt idx="32">
                  <c:v>0.13572282869907307</c:v>
                </c:pt>
                <c:pt idx="33">
                  <c:v>0.13529104938415784</c:v>
                </c:pt>
                <c:pt idx="34">
                  <c:v>0.13475498307207923</c:v>
                </c:pt>
                <c:pt idx="35">
                  <c:v>0.13420586716405183</c:v>
                </c:pt>
                <c:pt idx="36">
                  <c:v>0.13368139431198911</c:v>
                </c:pt>
                <c:pt idx="37">
                  <c:v>0.13318226090782723</c:v>
                </c:pt>
                <c:pt idx="38">
                  <c:v>0.13272230036531188</c:v>
                </c:pt>
                <c:pt idx="39">
                  <c:v>0.13226959009679665</c:v>
                </c:pt>
                <c:pt idx="40">
                  <c:v>0.13188942056215</c:v>
                </c:pt>
                <c:pt idx="41">
                  <c:v>0.13164825100153696</c:v>
                </c:pt>
                <c:pt idx="42">
                  <c:v>0.1313506670176445</c:v>
                </c:pt>
                <c:pt idx="43">
                  <c:v>0.13096471809940627</c:v>
                </c:pt>
                <c:pt idx="44">
                  <c:v>0.13055798111833716</c:v>
                </c:pt>
                <c:pt idx="45">
                  <c:v>0.13017636322754464</c:v>
                </c:pt>
                <c:pt idx="46">
                  <c:v>0.12985378530022101</c:v>
                </c:pt>
                <c:pt idx="47">
                  <c:v>0.1294221513846365</c:v>
                </c:pt>
                <c:pt idx="48">
                  <c:v>0.12900827147834526</c:v>
                </c:pt>
                <c:pt idx="49">
                  <c:v>0.12858682699613963</c:v>
                </c:pt>
                <c:pt idx="50">
                  <c:v>0.12818956166714052</c:v>
                </c:pt>
                <c:pt idx="51">
                  <c:v>0.1277418716850818</c:v>
                </c:pt>
                <c:pt idx="52">
                  <c:v>0.12728929267977071</c:v>
                </c:pt>
                <c:pt idx="53">
                  <c:v>0.12681899160810622</c:v>
                </c:pt>
                <c:pt idx="54">
                  <c:v>0.12636906793413158</c:v>
                </c:pt>
                <c:pt idx="55">
                  <c:v>0.12599245608784676</c:v>
                </c:pt>
                <c:pt idx="56">
                  <c:v>0.12559315971868779</c:v>
                </c:pt>
                <c:pt idx="57">
                  <c:v>0.12506797541674666</c:v>
                </c:pt>
                <c:pt idx="58">
                  <c:v>0.12456990380126656</c:v>
                </c:pt>
                <c:pt idx="59">
                  <c:v>0.12418643483350722</c:v>
                </c:pt>
                <c:pt idx="60">
                  <c:v>0.12387852573069567</c:v>
                </c:pt>
                <c:pt idx="61">
                  <c:v>0.12358565975565539</c:v>
                </c:pt>
                <c:pt idx="62">
                  <c:v>0.12327455602960642</c:v>
                </c:pt>
                <c:pt idx="63">
                  <c:v>0.12303212257988459</c:v>
                </c:pt>
                <c:pt idx="64">
                  <c:v>0.12293930528810744</c:v>
                </c:pt>
                <c:pt idx="65">
                  <c:v>0.12290656450015391</c:v>
                </c:pt>
                <c:pt idx="66">
                  <c:v>0.12291262827774493</c:v>
                </c:pt>
                <c:pt idx="67">
                  <c:v>0.12301587521158709</c:v>
                </c:pt>
                <c:pt idx="68">
                  <c:v>0.12311734313701857</c:v>
                </c:pt>
              </c:numCache>
            </c:numRef>
          </c:val>
          <c:smooth val="0"/>
          <c:extLst>
            <c:ext xmlns:c16="http://schemas.microsoft.com/office/drawing/2014/chart" uri="{C3380CC4-5D6E-409C-BE32-E72D297353CC}">
              <c16:uniqueId val="{00000001-C085-4EF3-A95D-2AD323FFF7E1}"/>
            </c:ext>
          </c:extLst>
        </c:ser>
        <c:ser>
          <c:idx val="9"/>
          <c:order val="2"/>
          <c:tx>
            <c:strRef>
              <c:f>'Fig 2.20'!$C$7</c:f>
              <c:strCache>
                <c:ptCount val="1"/>
                <c:pt idx="0">
                  <c:v>Part des primes stable</c:v>
                </c:pt>
              </c:strCache>
            </c:strRef>
          </c:tx>
          <c:spPr>
            <a:ln w="28575">
              <a:solidFill>
                <a:schemeClr val="accent6">
                  <a:lumMod val="75000"/>
                </a:schemeClr>
              </a:solidFill>
              <a:prstDash val="solid"/>
            </a:ln>
          </c:spPr>
          <c:marker>
            <c:symbol val="diamond"/>
            <c:size val="5"/>
            <c:spPr>
              <a:solidFill>
                <a:schemeClr val="bg1"/>
              </a:solidFill>
              <a:ln>
                <a:solidFill>
                  <a:schemeClr val="accent6">
                    <a:lumMod val="75000"/>
                  </a:schemeClr>
                </a:solidFill>
              </a:ln>
            </c:spPr>
          </c:marker>
          <c:dPt>
            <c:idx val="47"/>
            <c:bubble3D val="0"/>
            <c:extLst>
              <c:ext xmlns:c16="http://schemas.microsoft.com/office/drawing/2014/chart" uri="{C3380CC4-5D6E-409C-BE32-E72D297353CC}">
                <c16:uniqueId val="{00000002-C085-4EF3-A95D-2AD323FFF7E1}"/>
              </c:ext>
            </c:extLst>
          </c:dPt>
          <c:dPt>
            <c:idx val="55"/>
            <c:bubble3D val="0"/>
            <c:extLst>
              <c:ext xmlns:c16="http://schemas.microsoft.com/office/drawing/2014/chart" uri="{C3380CC4-5D6E-409C-BE32-E72D297353CC}">
                <c16:uniqueId val="{00000003-C085-4EF3-A95D-2AD323FFF7E1}"/>
              </c:ext>
            </c:extLst>
          </c:dPt>
          <c:dPt>
            <c:idx val="58"/>
            <c:bubble3D val="0"/>
            <c:extLst>
              <c:ext xmlns:c16="http://schemas.microsoft.com/office/drawing/2014/chart" uri="{C3380CC4-5D6E-409C-BE32-E72D297353CC}">
                <c16:uniqueId val="{00000004-C085-4EF3-A95D-2AD323FFF7E1}"/>
              </c:ext>
            </c:extLst>
          </c:dPt>
          <c:cat>
            <c:numRef>
              <c:f>'Fig 2.20'!$F$4:$BV$4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2.20'!$F$7:$BV$7</c:f>
              <c:numCache>
                <c:formatCode>0.0%</c:formatCode>
                <c:ptCount val="69"/>
                <c:pt idx="18">
                  <c:v>0.14675790794940935</c:v>
                </c:pt>
                <c:pt idx="19">
                  <c:v>0.14160690864890565</c:v>
                </c:pt>
                <c:pt idx="20">
                  <c:v>0.13743550715860095</c:v>
                </c:pt>
                <c:pt idx="21">
                  <c:v>0.13615188811662957</c:v>
                </c:pt>
                <c:pt idx="22">
                  <c:v>0.13624281877906969</c:v>
                </c:pt>
                <c:pt idx="23">
                  <c:v>0.13655496547409141</c:v>
                </c:pt>
                <c:pt idx="24">
                  <c:v>0.13724827478968604</c:v>
                </c:pt>
                <c:pt idx="25">
                  <c:v>0.13780333855275254</c:v>
                </c:pt>
                <c:pt idx="26">
                  <c:v>0.13795138887882177</c:v>
                </c:pt>
                <c:pt idx="27">
                  <c:v>0.13788546293144488</c:v>
                </c:pt>
                <c:pt idx="28">
                  <c:v>0.13753291872192153</c:v>
                </c:pt>
                <c:pt idx="29">
                  <c:v>0.13706495127386809</c:v>
                </c:pt>
                <c:pt idx="30">
                  <c:v>0.13654192113256614</c:v>
                </c:pt>
                <c:pt idx="31">
                  <c:v>0.13646677011839228</c:v>
                </c:pt>
                <c:pt idx="32">
                  <c:v>0.13626831416657131</c:v>
                </c:pt>
                <c:pt idx="33">
                  <c:v>0.13593523905966898</c:v>
                </c:pt>
                <c:pt idx="34">
                  <c:v>0.13549286840956101</c:v>
                </c:pt>
                <c:pt idx="35">
                  <c:v>0.13503946909123626</c:v>
                </c:pt>
                <c:pt idx="36">
                  <c:v>0.13459282223602076</c:v>
                </c:pt>
                <c:pt idx="37">
                  <c:v>0.13414340332109184</c:v>
                </c:pt>
                <c:pt idx="38">
                  <c:v>0.13376391918596631</c:v>
                </c:pt>
                <c:pt idx="39">
                  <c:v>0.13339786984163546</c:v>
                </c:pt>
                <c:pt idx="40">
                  <c:v>0.13309290788941844</c:v>
                </c:pt>
                <c:pt idx="41">
                  <c:v>0.13293935351495229</c:v>
                </c:pt>
                <c:pt idx="42">
                  <c:v>0.13270714449672347</c:v>
                </c:pt>
                <c:pt idx="43">
                  <c:v>0.13239006979429208</c:v>
                </c:pt>
                <c:pt idx="44">
                  <c:v>0.13203482362329513</c:v>
                </c:pt>
                <c:pt idx="45">
                  <c:v>0.13169547937299619</c:v>
                </c:pt>
                <c:pt idx="46">
                  <c:v>0.13142791783292282</c:v>
                </c:pt>
                <c:pt idx="47">
                  <c:v>0.13104138673638779</c:v>
                </c:pt>
                <c:pt idx="48">
                  <c:v>0.13067909816440787</c:v>
                </c:pt>
                <c:pt idx="49">
                  <c:v>0.13028933236660642</c:v>
                </c:pt>
                <c:pt idx="50">
                  <c:v>0.12991115211636933</c:v>
                </c:pt>
                <c:pt idx="51">
                  <c:v>0.12949772190639386</c:v>
                </c:pt>
                <c:pt idx="52">
                  <c:v>0.12904227098100932</c:v>
                </c:pt>
                <c:pt idx="53">
                  <c:v>0.12858314636800569</c:v>
                </c:pt>
                <c:pt idx="54">
                  <c:v>0.12816738563485003</c:v>
                </c:pt>
                <c:pt idx="55">
                  <c:v>0.12781162000717861</c:v>
                </c:pt>
                <c:pt idx="56">
                  <c:v>0.1274637268298538</c:v>
                </c:pt>
                <c:pt idx="57">
                  <c:v>0.12693052038309854</c:v>
                </c:pt>
                <c:pt idx="58">
                  <c:v>0.12644185818464018</c:v>
                </c:pt>
                <c:pt idx="59">
                  <c:v>0.12608916014915392</c:v>
                </c:pt>
                <c:pt idx="60">
                  <c:v>0.12579234636875133</c:v>
                </c:pt>
                <c:pt idx="61">
                  <c:v>0.12550904227321133</c:v>
                </c:pt>
                <c:pt idx="62">
                  <c:v>0.12518163260686493</c:v>
                </c:pt>
                <c:pt idx="63">
                  <c:v>0.12495455315653929</c:v>
                </c:pt>
                <c:pt idx="64">
                  <c:v>0.12488747018952143</c:v>
                </c:pt>
                <c:pt idx="65">
                  <c:v>0.12488496533068273</c:v>
                </c:pt>
                <c:pt idx="66">
                  <c:v>0.12492279521908116</c:v>
                </c:pt>
                <c:pt idx="67">
                  <c:v>0.12506559702596515</c:v>
                </c:pt>
                <c:pt idx="68">
                  <c:v>0.12518934555027067</c:v>
                </c:pt>
              </c:numCache>
            </c:numRef>
          </c:val>
          <c:smooth val="0"/>
          <c:extLst>
            <c:ext xmlns:c16="http://schemas.microsoft.com/office/drawing/2014/chart" uri="{C3380CC4-5D6E-409C-BE32-E72D297353CC}">
              <c16:uniqueId val="{00000005-C085-4EF3-A95D-2AD323FFF7E1}"/>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2.21'!$C$5</c:f>
              <c:strCache>
                <c:ptCount val="1"/>
                <c:pt idx="0">
                  <c:v>Obs</c:v>
                </c:pt>
              </c:strCache>
            </c:strRef>
          </c:tx>
          <c:spPr>
            <a:ln w="50800">
              <a:solidFill>
                <a:schemeClr val="bg1">
                  <a:lumMod val="50000"/>
                </a:schemeClr>
              </a:solidFill>
            </a:ln>
          </c:spPr>
          <c:marker>
            <c:symbol val="none"/>
          </c:marker>
          <c:cat>
            <c:numRef>
              <c:f>'Fig 2.21'!$R$4:$AJ$4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2.21'!$R$5:$AJ$5</c:f>
              <c:numCache>
                <c:formatCode>0.0%</c:formatCode>
                <c:ptCount val="19"/>
                <c:pt idx="1">
                  <c:v>-1.6113523154376974E-2</c:v>
                </c:pt>
                <c:pt idx="2">
                  <c:v>-1.6157680444230937E-2</c:v>
                </c:pt>
                <c:pt idx="3">
                  <c:v>-6.0383639609437045E-3</c:v>
                </c:pt>
                <c:pt idx="4">
                  <c:v>0</c:v>
                </c:pt>
                <c:pt idx="5">
                  <c:v>3.0000000000000001E-3</c:v>
                </c:pt>
              </c:numCache>
            </c:numRef>
          </c:val>
          <c:smooth val="0"/>
          <c:extLst>
            <c:ext xmlns:c16="http://schemas.microsoft.com/office/drawing/2014/chart" uri="{C3380CC4-5D6E-409C-BE32-E72D297353CC}">
              <c16:uniqueId val="{00000000-673E-4603-82A9-64BCFF0BE9A0}"/>
            </c:ext>
          </c:extLst>
        </c:ser>
        <c:ser>
          <c:idx val="1"/>
          <c:order val="1"/>
          <c:tx>
            <c:strRef>
              <c:f>'Fig 2.21'!$C$6</c:f>
              <c:strCache>
                <c:ptCount val="1"/>
                <c:pt idx="0">
                  <c:v>1,8%</c:v>
                </c:pt>
              </c:strCache>
            </c:strRef>
          </c:tx>
          <c:spPr>
            <a:ln w="28575">
              <a:solidFill>
                <a:srgbClr val="006600"/>
              </a:solidFill>
            </a:ln>
          </c:spPr>
          <c:marker>
            <c:symbol val="none"/>
          </c:marker>
          <c:cat>
            <c:numRef>
              <c:f>'Fig 2.21'!$R$4:$AJ$4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2.21'!$R$6:$AJ$6</c:f>
              <c:numCache>
                <c:formatCode>0.0%</c:formatCode>
                <c:ptCount val="19"/>
                <c:pt idx="5">
                  <c:v>3.0000000000000001E-3</c:v>
                </c:pt>
                <c:pt idx="6">
                  <c:v>-7.6999999999999999E-2</c:v>
                </c:pt>
                <c:pt idx="7">
                  <c:v>-3.5999999999999997E-2</c:v>
                </c:pt>
                <c:pt idx="8">
                  <c:v>-1.0999999999999999E-2</c:v>
                </c:pt>
                <c:pt idx="9">
                  <c:v>-2E-3</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673E-4603-82A9-64BCFF0BE9A0}"/>
            </c:ext>
          </c:extLst>
        </c:ser>
        <c:ser>
          <c:idx val="2"/>
          <c:order val="2"/>
          <c:tx>
            <c:strRef>
              <c:f>'Fig 2.21'!$C$7</c:f>
              <c:strCache>
                <c:ptCount val="1"/>
                <c:pt idx="0">
                  <c:v>1,5%</c:v>
                </c:pt>
              </c:strCache>
            </c:strRef>
          </c:tx>
          <c:spPr>
            <a:ln w="28575">
              <a:solidFill>
                <a:srgbClr val="4BACC6">
                  <a:lumMod val="75000"/>
                </a:srgbClr>
              </a:solidFill>
            </a:ln>
          </c:spPr>
          <c:marker>
            <c:symbol val="none"/>
          </c:marker>
          <c:cat>
            <c:numRef>
              <c:f>'Fig 2.21'!$R$4:$AJ$4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2.21'!$R$7:$AJ$7</c:f>
              <c:numCache>
                <c:formatCode>0.0%</c:formatCode>
                <c:ptCount val="19"/>
                <c:pt idx="5">
                  <c:v>3.0000000000000001E-3</c:v>
                </c:pt>
                <c:pt idx="6">
                  <c:v>-7.6999999999999999E-2</c:v>
                </c:pt>
                <c:pt idx="7">
                  <c:v>-3.5999999999999997E-2</c:v>
                </c:pt>
                <c:pt idx="8">
                  <c:v>-1.0999999999999999E-2</c:v>
                </c:pt>
                <c:pt idx="9">
                  <c:v>-2E-3</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673E-4603-82A9-64BCFF0BE9A0}"/>
            </c:ext>
          </c:extLst>
        </c:ser>
        <c:ser>
          <c:idx val="3"/>
          <c:order val="3"/>
          <c:tx>
            <c:strRef>
              <c:f>'Fig 2.21'!$C$8</c:f>
              <c:strCache>
                <c:ptCount val="1"/>
                <c:pt idx="0">
                  <c:v>1,3%</c:v>
                </c:pt>
              </c:strCache>
            </c:strRef>
          </c:tx>
          <c:spPr>
            <a:ln w="28575">
              <a:solidFill>
                <a:srgbClr val="E46C0A"/>
              </a:solidFill>
            </a:ln>
          </c:spPr>
          <c:marker>
            <c:symbol val="none"/>
          </c:marker>
          <c:cat>
            <c:numRef>
              <c:f>'Fig 2.21'!$R$4:$AJ$4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2.21'!$R$8:$AJ$8</c:f>
              <c:numCache>
                <c:formatCode>0.0%</c:formatCode>
                <c:ptCount val="19"/>
                <c:pt idx="5">
                  <c:v>3.0000000000000001E-3</c:v>
                </c:pt>
                <c:pt idx="6">
                  <c:v>-7.6999999999999999E-2</c:v>
                </c:pt>
                <c:pt idx="7">
                  <c:v>-3.5999999999999997E-2</c:v>
                </c:pt>
                <c:pt idx="8">
                  <c:v>-1.0999999999999999E-2</c:v>
                </c:pt>
                <c:pt idx="9">
                  <c:v>-2E-3</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3-673E-4603-82A9-64BCFF0BE9A0}"/>
            </c:ext>
          </c:extLst>
        </c:ser>
        <c:ser>
          <c:idx val="4"/>
          <c:order val="4"/>
          <c:tx>
            <c:strRef>
              <c:f>'Fig 2.21'!$C$9</c:f>
              <c:strCache>
                <c:ptCount val="1"/>
                <c:pt idx="0">
                  <c:v>1%</c:v>
                </c:pt>
              </c:strCache>
            </c:strRef>
          </c:tx>
          <c:spPr>
            <a:ln w="28575">
              <a:solidFill>
                <a:srgbClr val="800000"/>
              </a:solidFill>
            </a:ln>
          </c:spPr>
          <c:marker>
            <c:symbol val="none"/>
          </c:marker>
          <c:cat>
            <c:numRef>
              <c:f>'Fig 2.21'!$R$4:$AJ$4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2.21'!$R$9:$AJ$9</c:f>
              <c:numCache>
                <c:formatCode>0.0%</c:formatCode>
                <c:ptCount val="19"/>
                <c:pt idx="5">
                  <c:v>3.0000000000000001E-3</c:v>
                </c:pt>
                <c:pt idx="6">
                  <c:v>-7.6999999999999999E-2</c:v>
                </c:pt>
                <c:pt idx="7">
                  <c:v>-3.5999999999999997E-2</c:v>
                </c:pt>
                <c:pt idx="8">
                  <c:v>-1.0999999999999999E-2</c:v>
                </c:pt>
                <c:pt idx="9">
                  <c:v>-2E-3</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4-673E-4603-82A9-64BCFF0BE9A0}"/>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9526</xdr:rowOff>
    </xdr:from>
    <xdr:to>
      <xdr:col>14</xdr:col>
      <xdr:colOff>438150</xdr:colOff>
      <xdr:row>13</xdr:row>
      <xdr:rowOff>152400</xdr:rowOff>
    </xdr:to>
    <xdr:sp macro="" textlink="">
      <xdr:nvSpPr>
        <xdr:cNvPr id="2" name="ZoneTexte 1"/>
        <xdr:cNvSpPr txBox="1"/>
      </xdr:nvSpPr>
      <xdr:spPr>
        <a:xfrm>
          <a:off x="742950" y="1962151"/>
          <a:ext cx="7477125" cy="71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charges et produits exceptionnels pour le RCI. À compter de 2020, les comptes de la CRPNPAC (régime complémentaire du personnel navigant de l’aviation civile), sont inclus.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 ; projections COR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2</xdr:col>
      <xdr:colOff>409574</xdr:colOff>
      <xdr:row>14</xdr:row>
      <xdr:rowOff>161925</xdr:rowOff>
    </xdr:from>
    <xdr:to>
      <xdr:col>16</xdr:col>
      <xdr:colOff>9524</xdr:colOff>
      <xdr:row>33</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9526</xdr:rowOff>
    </xdr:from>
    <xdr:to>
      <xdr:col>12</xdr:col>
      <xdr:colOff>438150</xdr:colOff>
      <xdr:row>11</xdr:row>
      <xdr:rowOff>38100</xdr:rowOff>
    </xdr:to>
    <xdr:sp macro="" textlink="">
      <xdr:nvSpPr>
        <xdr:cNvPr id="2" name="ZoneTexte 1"/>
        <xdr:cNvSpPr txBox="1"/>
      </xdr:nvSpPr>
      <xdr:spPr>
        <a:xfrm>
          <a:off x="742950" y="1733551"/>
          <a:ext cx="6781800" cy="981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charges et produits exceptionnels pour le RCI. À compter de 2020, les comptes de la CRPNPAC (régime complémentaire du personnel navigant de l’aviation civile), sont inclus.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 ; projections COR – juin 2021, INSEE.</a:t>
          </a:r>
        </a:p>
      </xdr:txBody>
    </xdr:sp>
    <xdr:clientData/>
  </xdr:twoCellAnchor>
  <xdr:twoCellAnchor>
    <xdr:from>
      <xdr:col>1</xdr:col>
      <xdr:colOff>19049</xdr:colOff>
      <xdr:row>12</xdr:row>
      <xdr:rowOff>9525</xdr:rowOff>
    </xdr:from>
    <xdr:to>
      <xdr:col>12</xdr:col>
      <xdr:colOff>66674</xdr:colOff>
      <xdr:row>30</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12</xdr:row>
      <xdr:rowOff>180974</xdr:rowOff>
    </xdr:from>
    <xdr:to>
      <xdr:col>19</xdr:col>
      <xdr:colOff>571500</xdr:colOff>
      <xdr:row>36</xdr:row>
      <xdr:rowOff>114299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7</xdr:col>
      <xdr:colOff>657225</xdr:colOff>
      <xdr:row>12</xdr:row>
      <xdr:rowOff>76200</xdr:rowOff>
    </xdr:to>
    <xdr:sp macro="" textlink="">
      <xdr:nvSpPr>
        <xdr:cNvPr id="3" name="ZoneTexte 2"/>
        <xdr:cNvSpPr txBox="1"/>
      </xdr:nvSpPr>
      <xdr:spPr>
        <a:xfrm>
          <a:off x="1781175" y="1343025"/>
          <a:ext cx="36957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2017, les dépenses de retraite (publiques et privées) représentent 11 % du PIB en Allemagne. Les dépenses de retraite publiques constituent l’essentiel des dépenses de retraite dans ce pays.</a:t>
          </a:r>
        </a:p>
        <a:p>
          <a:r>
            <a:rPr lang="fr-FR" sz="1000" i="1">
              <a:latin typeface="Times New Roman" panose="02020603050405020304" pitchFamily="18" charset="0"/>
              <a:cs typeface="Times New Roman" panose="02020603050405020304" pitchFamily="18" charset="0"/>
            </a:rPr>
            <a:t>Sources : calculs SG-COR à partir de la base de données des dépenses sociales de l'OCDE (SOCX)</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511"/>
          <a:ext cx="8296289" cy="4092593"/>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5.xml><?xml version="1.0" encoding="utf-8"?>
<xdr:wsDr xmlns:xdr="http://schemas.openxmlformats.org/drawingml/2006/spreadsheetDrawing" xmlns:a="http://schemas.openxmlformats.org/drawingml/2006/main">
  <xdr:twoCellAnchor>
    <xdr:from>
      <xdr:col>1</xdr:col>
      <xdr:colOff>11430</xdr:colOff>
      <xdr:row>13</xdr:row>
      <xdr:rowOff>13335</xdr:rowOff>
    </xdr:from>
    <xdr:to>
      <xdr:col>10</xdr:col>
      <xdr:colOff>138255</xdr:colOff>
      <xdr:row>28</xdr:row>
      <xdr:rowOff>72960</xdr:rowOff>
    </xdr:to>
    <xdr:graphicFrame macro="">
      <xdr:nvGraphicFramePr>
        <xdr:cNvPr id="2" name="Graphique 1">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8</xdr:row>
      <xdr:rowOff>0</xdr:rowOff>
    </xdr:from>
    <xdr:to>
      <xdr:col>12</xdr:col>
      <xdr:colOff>161924</xdr:colOff>
      <xdr:row>12</xdr:row>
      <xdr:rowOff>47625</xdr:rowOff>
    </xdr:to>
    <xdr:sp macro="" textlink="">
      <xdr:nvSpPr>
        <xdr:cNvPr id="3" name="ZoneTexte 2"/>
        <xdr:cNvSpPr txBox="1"/>
      </xdr:nvSpPr>
      <xdr:spPr>
        <a:xfrm>
          <a:off x="1790699" y="1647825"/>
          <a:ext cx="74771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1,3 % (appelé scénario C en 2012), en l’absence de réforme et avec une indexation sur les salaires, la part des dépenses dans le PIB aurait été de 21,1 % du PIB à l’horizon 2030. Avec une indexation des pensions sur les prix et toujours dans le scénario C, cette part serait de 13,9 %.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0.812</cdr:x>
      <cdr:y>0.14472</cdr:y>
    </cdr:from>
    <cdr:to>
      <cdr:x>0.96825</cdr:x>
      <cdr:y>0.35609</cdr:y>
    </cdr:to>
    <cdr:grpSp>
      <cdr:nvGrpSpPr>
        <cdr:cNvPr id="13" name="Groupe 12">
          <a:extLst xmlns:a="http://schemas.openxmlformats.org/drawingml/2006/main">
            <a:ext uri="{FF2B5EF4-FFF2-40B4-BE49-F238E27FC236}">
              <a16:creationId xmlns:a16="http://schemas.microsoft.com/office/drawing/2014/main" id="{164150E9-9199-4CE0-99C5-36406987E1DE}"/>
            </a:ext>
          </a:extLst>
        </cdr:cNvPr>
        <cdr:cNvGrpSpPr/>
      </cdr:nvGrpSpPr>
      <cdr:grpSpPr>
        <a:xfrm xmlns:a="http://schemas.openxmlformats.org/drawingml/2006/main">
          <a:off x="5261760" y="442843"/>
          <a:ext cx="1012500" cy="646792"/>
          <a:chOff x="3825345" y="317499"/>
          <a:chExt cx="1223960" cy="579824"/>
        </a:xfrm>
      </cdr:grpSpPr>
      <cdr:sp macro="" textlink="">
        <cdr:nvSpPr>
          <cdr:cNvPr id="8" name="Double flèche verticale 7"/>
          <cdr:cNvSpPr/>
        </cdr:nvSpPr>
        <cdr:spPr>
          <a:xfrm xmlns:a="http://schemas.openxmlformats.org/drawingml/2006/main">
            <a:off x="4970471" y="317499"/>
            <a:ext cx="78834" cy="579824"/>
          </a:xfrm>
          <a:prstGeom xmlns:a="http://schemas.openxmlformats.org/drawingml/2006/main" prst="upDownArrow">
            <a:avLst/>
          </a:prstGeom>
          <a:solidFill xmlns:a="http://schemas.openxmlformats.org/drawingml/2006/main">
            <a:schemeClr val="accent4">
              <a:lumMod val="40000"/>
              <a:lumOff val="60000"/>
            </a:schemeClr>
          </a:solidFill>
          <a:ln xmlns:a="http://schemas.openxmlformats.org/drawingml/2006/main" w="12700">
            <a:solidFill>
              <a:schemeClr val="accent4">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sp macro="" textlink="">
        <cdr:nvSpPr>
          <cdr:cNvPr id="12" name="ZoneTexte 1"/>
          <cdr:cNvSpPr txBox="1"/>
        </cdr:nvSpPr>
        <cdr:spPr>
          <a:xfrm xmlns:a="http://schemas.openxmlformats.org/drawingml/2006/main">
            <a:off x="3825345" y="498262"/>
            <a:ext cx="1164553" cy="218297"/>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solidFill>
                  <a:schemeClr val="accent4">
                    <a:lumMod val="50000"/>
                  </a:schemeClr>
                </a:solidFill>
              </a:rPr>
              <a:t>Effet de l'indexation</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0</xdr:col>
      <xdr:colOff>1781174</xdr:colOff>
      <xdr:row>15</xdr:row>
      <xdr:rowOff>1</xdr:rowOff>
    </xdr:from>
    <xdr:to>
      <xdr:col>26</xdr:col>
      <xdr:colOff>95249</xdr:colOff>
      <xdr:row>19</xdr:row>
      <xdr:rowOff>76201</xdr:rowOff>
    </xdr:to>
    <xdr:sp macro="" textlink="">
      <xdr:nvSpPr>
        <xdr:cNvPr id="2" name="ZoneTexte 1"/>
        <xdr:cNvSpPr txBox="1"/>
      </xdr:nvSpPr>
      <xdr:spPr>
        <a:xfrm>
          <a:off x="1781174" y="2914651"/>
          <a:ext cx="119253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on compte 1,7 personne en emploi pour 1 retraité de droit direct (tous régimes confondus) et le montant brut moyen de pension de l'ensemble des retraités de droit direct représente 50,1 % du revenu d'activité moyen (hors activité partielle).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hors RAFP.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152399</xdr:colOff>
      <xdr:row>23</xdr:row>
      <xdr:rowOff>38099</xdr:rowOff>
    </xdr:from>
    <xdr:to>
      <xdr:col>15</xdr:col>
      <xdr:colOff>276225</xdr:colOff>
      <xdr:row>26</xdr:row>
      <xdr:rowOff>104774</xdr:rowOff>
    </xdr:to>
    <xdr:sp macro="" textlink="">
      <xdr:nvSpPr>
        <xdr:cNvPr id="3" name="ZoneTexte 2"/>
        <xdr:cNvSpPr txBox="1"/>
      </xdr:nvSpPr>
      <xdr:spPr>
        <a:xfrm>
          <a:off x="5886449" y="446722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2.4b 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2105025</xdr:colOff>
      <xdr:row>23</xdr:row>
      <xdr:rowOff>28574</xdr:rowOff>
    </xdr:from>
    <xdr:to>
      <xdr:col>7</xdr:col>
      <xdr:colOff>371475</xdr:colOff>
      <xdr:row>26</xdr:row>
      <xdr:rowOff>114299</xdr:rowOff>
    </xdr:to>
    <xdr:sp macro="" textlink="">
      <xdr:nvSpPr>
        <xdr:cNvPr id="5" name="ZoneTexte 4"/>
        <xdr:cNvSpPr txBox="1"/>
      </xdr:nvSpPr>
      <xdr:spPr>
        <a:xfrm>
          <a:off x="2867025" y="4457699"/>
          <a:ext cx="2857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2.4a</a:t>
          </a:r>
          <a:r>
            <a:rPr lang="fr-FR" sz="1000" i="0" baseline="0">
              <a:solidFill>
                <a:schemeClr val="dk1"/>
              </a:solidFill>
              <a:latin typeface="Times New Roman" panose="02020603050405020304" pitchFamily="18" charset="0"/>
              <a:ea typeface="+mn-ea"/>
              <a:cs typeface="Times New Roman" panose="02020603050405020304" pitchFamily="18" charset="0"/>
            </a:rPr>
            <a:t> </a:t>
          </a: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8</xdr:col>
      <xdr:colOff>85725</xdr:colOff>
      <xdr:row>26</xdr:row>
      <xdr:rowOff>190498</xdr:rowOff>
    </xdr:from>
    <xdr:to>
      <xdr:col>15</xdr:col>
      <xdr:colOff>266700</xdr:colOff>
      <xdr:row>40</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2105023</xdr:colOff>
      <xdr:row>27</xdr:row>
      <xdr:rowOff>0</xdr:rowOff>
    </xdr:from>
    <xdr:to>
      <xdr:col>8</xdr:col>
      <xdr:colOff>0</xdr:colOff>
      <xdr:row>40</xdr:row>
      <xdr:rowOff>152400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361950</xdr:colOff>
      <xdr:row>9</xdr:row>
      <xdr:rowOff>95250</xdr:rowOff>
    </xdr:to>
    <xdr:sp macro="" textlink="">
      <xdr:nvSpPr>
        <xdr:cNvPr id="2" name="ZoneTexte 1"/>
        <xdr:cNvSpPr txBox="1"/>
      </xdr:nvSpPr>
      <xdr:spPr>
        <a:xfrm>
          <a:off x="723900" y="1409700"/>
          <a:ext cx="74676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Champ : résidents en France,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28574</xdr:colOff>
      <xdr:row>10</xdr:row>
      <xdr:rowOff>15239</xdr:rowOff>
    </xdr:from>
    <xdr:to>
      <xdr:col>14</xdr:col>
      <xdr:colOff>206924</xdr:colOff>
      <xdr:row>25</xdr:row>
      <xdr:rowOff>37739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38101</xdr:rowOff>
    </xdr:from>
    <xdr:to>
      <xdr:col>7</xdr:col>
      <xdr:colOff>438150</xdr:colOff>
      <xdr:row>11</xdr:row>
      <xdr:rowOff>66675</xdr:rowOff>
    </xdr:to>
    <xdr:sp macro="" textlink="">
      <xdr:nvSpPr>
        <xdr:cNvPr id="2" name="ZoneTexte 1"/>
        <xdr:cNvSpPr txBox="1"/>
      </xdr:nvSpPr>
      <xdr:spPr>
        <a:xfrm>
          <a:off x="1781175" y="2190751"/>
          <a:ext cx="5848350" cy="409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de l’ensemble des régimes de retraite français légalement obligatoires.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1781174</xdr:colOff>
      <xdr:row>12</xdr:row>
      <xdr:rowOff>9525</xdr:rowOff>
    </xdr:from>
    <xdr:to>
      <xdr:col>9</xdr:col>
      <xdr:colOff>257175</xdr:colOff>
      <xdr:row>27</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19051</xdr:colOff>
      <xdr:row>9</xdr:row>
      <xdr:rowOff>9526</xdr:rowOff>
    </xdr:from>
    <xdr:to>
      <xdr:col>11</xdr:col>
      <xdr:colOff>28576</xdr:colOff>
      <xdr:row>12</xdr:row>
      <xdr:rowOff>47625</xdr:rowOff>
    </xdr:to>
    <xdr:sp macro="" textlink="">
      <xdr:nvSpPr>
        <xdr:cNvPr id="2" name="ZoneTexte 1"/>
        <xdr:cNvSpPr txBox="1"/>
      </xdr:nvSpPr>
      <xdr:spPr>
        <a:xfrm>
          <a:off x="1800226" y="1771651"/>
          <a:ext cx="5695950"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de l’ensemble des régimes de retraite français légalement obligatoires.</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novembre 2020</a:t>
          </a:r>
          <a:r>
            <a:rPr lang="fr-FR" sz="1000" i="1" baseline="0">
              <a:solidFill>
                <a:schemeClr val="dk1"/>
              </a:solidFill>
              <a:effectLst/>
              <a:latin typeface="Times New Roman" panose="02020603050405020304" pitchFamily="18" charset="0"/>
              <a:ea typeface="+mn-ea"/>
              <a:cs typeface="Times New Roman" panose="02020603050405020304" pitchFamily="18" charset="0"/>
            </a:rPr>
            <a:t> et juin 2019.</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0</xdr:col>
      <xdr:colOff>1781174</xdr:colOff>
      <xdr:row>13</xdr:row>
      <xdr:rowOff>9525</xdr:rowOff>
    </xdr:from>
    <xdr:to>
      <xdr:col>12</xdr:col>
      <xdr:colOff>266699</xdr:colOff>
      <xdr:row>31</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1770845</xdr:colOff>
      <xdr:row>24</xdr:row>
      <xdr:rowOff>40247</xdr:rowOff>
    </xdr:from>
    <xdr:to>
      <xdr:col>9</xdr:col>
      <xdr:colOff>737852</xdr:colOff>
      <xdr:row>27</xdr:row>
      <xdr:rowOff>160986</xdr:rowOff>
    </xdr:to>
    <xdr:sp macro="" textlink="">
      <xdr:nvSpPr>
        <xdr:cNvPr id="2" name="ZoneTexte 1"/>
        <xdr:cNvSpPr txBox="1"/>
      </xdr:nvSpPr>
      <xdr:spPr>
        <a:xfrm>
          <a:off x="1770845" y="4842993"/>
          <a:ext cx="6855317" cy="72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i="1">
              <a:solidFill>
                <a:schemeClr val="dk1"/>
              </a:solidFill>
              <a:effectLst/>
              <a:latin typeface="Times New Roman" panose="02020603050405020304" pitchFamily="18" charset="0"/>
              <a:ea typeface="+mn-ea"/>
              <a:cs typeface="Times New Roman" panose="02020603050405020304" pitchFamily="18" charset="0"/>
            </a:rPr>
            <a:t>Lecture : En ce qui concerne l’année 2020, le niveau des dépenses constaté dans les nouvelles projections de 2021 est de 14,7 % alors que celui qui avait été estimé dans le rapport de novembre 2020 était de 15,2 %. En conséquence, l’écart entre ce qui avait été estimé et ce qui a été constaté est de 0,5 point.</a:t>
          </a:r>
          <a:endParaRPr lang="fr-FR" sz="1050">
            <a:solidFill>
              <a:schemeClr val="dk1"/>
            </a:solidFill>
            <a:effectLst/>
            <a:latin typeface="Times New Roman" panose="02020603050405020304" pitchFamily="18" charset="0"/>
            <a:ea typeface="+mn-ea"/>
            <a:cs typeface="Times New Roman" panose="02020603050405020304" pitchFamily="18" charset="0"/>
          </a:endParaRPr>
        </a:p>
        <a:p>
          <a:r>
            <a:rPr lang="fr-FR" sz="1050" i="1">
              <a:solidFill>
                <a:schemeClr val="dk1"/>
              </a:solidFill>
              <a:effectLst/>
              <a:latin typeface="Times New Roman" panose="02020603050405020304" pitchFamily="18" charset="0"/>
              <a:ea typeface="+mn-ea"/>
              <a:cs typeface="Times New Roman" panose="02020603050405020304" pitchFamily="18" charset="0"/>
            </a:rPr>
            <a:t>Sources : projections COR – novembre 2020 et juin 2021.</a:t>
          </a:r>
          <a:endParaRPr lang="fr-FR" sz="105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xdr:row>
      <xdr:rowOff>190500</xdr:rowOff>
    </xdr:from>
    <xdr:to>
      <xdr:col>9</xdr:col>
      <xdr:colOff>752475</xdr:colOff>
      <xdr:row>19</xdr:row>
      <xdr:rowOff>152400</xdr:rowOff>
    </xdr:to>
    <xdr:sp macro="" textlink="">
      <xdr:nvSpPr>
        <xdr:cNvPr id="2" name="ZoneTexte 1"/>
        <xdr:cNvSpPr txBox="1"/>
      </xdr:nvSpPr>
      <xdr:spPr>
        <a:xfrm>
          <a:off x="1781175" y="3371850"/>
          <a:ext cx="69056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dans le scénario 1 % et en 2070, le niveau des dépenses projeté en 2021 est inférieur de 8,0 % à celui qui avait été projeté en 2020 et le niveau du PIB est inférieur de 5,5 %. </a:t>
          </a:r>
        </a:p>
        <a:p>
          <a:r>
            <a:rPr lang="fr-FR" sz="1000" i="1">
              <a:latin typeface="Times New Roman" panose="02020603050405020304" pitchFamily="18" charset="0"/>
              <a:cs typeface="Times New Roman" panose="02020603050405020304" pitchFamily="18" charset="0"/>
            </a:rPr>
            <a:t>Sources : projections COR – novembre 2020 et juin 2021.</a:t>
          </a:r>
        </a:p>
        <a:p>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12325</xdr:colOff>
      <xdr:row>11</xdr:row>
      <xdr:rowOff>3921</xdr:rowOff>
    </xdr:from>
    <xdr:to>
      <xdr:col>6</xdr:col>
      <xdr:colOff>324025</xdr:colOff>
      <xdr:row>33</xdr:row>
      <xdr:rowOff>132921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2695575</xdr:colOff>
      <xdr:row>36</xdr:row>
      <xdr:rowOff>66675</xdr:rowOff>
    </xdr:from>
    <xdr:to>
      <xdr:col>10</xdr:col>
      <xdr:colOff>476250</xdr:colOff>
      <xdr:row>41</xdr:row>
      <xdr:rowOff>171450</xdr:rowOff>
    </xdr:to>
    <xdr:sp macro="" textlink="">
      <xdr:nvSpPr>
        <xdr:cNvPr id="3" name="ZoneTexte 2"/>
        <xdr:cNvSpPr txBox="1"/>
      </xdr:nvSpPr>
      <xdr:spPr>
        <a:xfrm>
          <a:off x="4476750" y="7229475"/>
          <a:ext cx="59721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2020, 75 % des ressources du système de retraite provenaient de cotisations sociales.</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y compris le FSV mais hors le RAFP qui est un régime par capitalisation. Les cotisations sociales incluent la cotisation au régime de la FPE des employeurs de fonctionnaires d’État. Le besoin de financement est couvert par recours à la dette ou l’utilisation de réserves.</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rapports à la CCSS 2002-2020 ; calculs SG-COR.</a:t>
          </a:r>
          <a:endParaRPr lang="fr-FR" sz="10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0.02086</cdr:x>
      <cdr:y>0.78418</cdr:y>
    </cdr:from>
    <cdr:to>
      <cdr:x>0.06603</cdr:x>
      <cdr:y>0.84239</cdr:y>
    </cdr:to>
    <cdr:sp macro="" textlink="">
      <cdr:nvSpPr>
        <cdr:cNvPr id="2" name="Ellipse 1"/>
        <cdr:cNvSpPr/>
      </cdr:nvSpPr>
      <cdr:spPr>
        <a:xfrm xmlns:a="http://schemas.openxmlformats.org/drawingml/2006/main">
          <a:off x="123882" y="3623959"/>
          <a:ext cx="268325" cy="268964"/>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1755511</xdr:colOff>
      <xdr:row>9</xdr:row>
      <xdr:rowOff>80962</xdr:rowOff>
    </xdr:from>
    <xdr:to>
      <xdr:col>8</xdr:col>
      <xdr:colOff>5292</xdr:colOff>
      <xdr:row>24</xdr:row>
      <xdr:rowOff>33337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1771651</xdr:colOff>
      <xdr:row>25</xdr:row>
      <xdr:rowOff>152400</xdr:rowOff>
    </xdr:from>
    <xdr:to>
      <xdr:col>8</xdr:col>
      <xdr:colOff>1</xdr:colOff>
      <xdr:row>28</xdr:row>
      <xdr:rowOff>171450</xdr:rowOff>
    </xdr:to>
    <xdr:sp macro="" textlink="">
      <xdr:nvSpPr>
        <xdr:cNvPr id="3" name="ZoneTexte 2"/>
        <xdr:cNvSpPr txBox="1"/>
      </xdr:nvSpPr>
      <xdr:spPr>
        <a:xfrm>
          <a:off x="1771651" y="4943475"/>
          <a:ext cx="73723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2020, 89,5 % des ressources du système de retraite provenaient des revenus d’activité.</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y compris le FSV mais hors le RAFP qui est un régime par capitalisation. </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rapports à la CCSS 2002-2020 ; calculs SG-COR.</a:t>
          </a:r>
          <a:endParaRPr lang="fr-FR" sz="10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0.0288</cdr:x>
      <cdr:y>0.79818</cdr:y>
    </cdr:from>
    <cdr:to>
      <cdr:x>0.0832</cdr:x>
      <cdr:y>0.88902</cdr:y>
    </cdr:to>
    <cdr:sp macro="" textlink="">
      <cdr:nvSpPr>
        <cdr:cNvPr id="2" name="Ellipse 1"/>
        <cdr:cNvSpPr/>
      </cdr:nvSpPr>
      <cdr:spPr>
        <a:xfrm xmlns:a="http://schemas.openxmlformats.org/drawingml/2006/main">
          <a:off x="212941" y="2242790"/>
          <a:ext cx="402222" cy="255249"/>
        </a:xfrm>
        <a:prstGeom xmlns:a="http://schemas.openxmlformats.org/drawingml/2006/main" prst="ellipse">
          <a:avLst/>
        </a:prstGeom>
        <a:noFill xmlns:a="http://schemas.openxmlformats.org/drawingml/2006/mai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1758202</xdr:colOff>
      <xdr:row>16</xdr:row>
      <xdr:rowOff>10643</xdr:rowOff>
    </xdr:from>
    <xdr:to>
      <xdr:col>11</xdr:col>
      <xdr:colOff>21343</xdr:colOff>
      <xdr:row>36</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37</xdr:row>
      <xdr:rowOff>85725</xdr:rowOff>
    </xdr:from>
    <xdr:to>
      <xdr:col>10</xdr:col>
      <xdr:colOff>666750</xdr:colOff>
      <xdr:row>44</xdr:row>
      <xdr:rowOff>142875</xdr:rowOff>
    </xdr:to>
    <xdr:sp macro="" textlink="">
      <xdr:nvSpPr>
        <xdr:cNvPr id="3" name="ZoneTexte 2"/>
        <xdr:cNvSpPr txBox="1"/>
      </xdr:nvSpPr>
      <xdr:spPr>
        <a:xfrm>
          <a:off x="3676650" y="7867650"/>
          <a:ext cx="614362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2020, 58 % des ressources de la CNAV (y compris sécurité sociale des indépendants) proviennent de cotisations sociales. </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les cotisations sociales incluent la cotisation au régime de la FPE des employeurs de fonctionnaires de l’État. Les qualificatifs d’externe et d’interne pour les transferts entre organismes sont relatifs au périmètre du système de retraite incluant le FSV.</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toutes les ressources, y compris les produits financiers.</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rapport à la CCSS 2020, comptes des régimes ; calculs SG-COR.</a:t>
          </a:r>
          <a:endParaRPr lang="fr-FR" sz="10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36195</xdr:colOff>
      <xdr:row>18</xdr:row>
      <xdr:rowOff>49530</xdr:rowOff>
    </xdr:from>
    <xdr:to>
      <xdr:col>10</xdr:col>
      <xdr:colOff>340995</xdr:colOff>
      <xdr:row>25</xdr:row>
      <xdr:rowOff>9525</xdr:rowOff>
    </xdr:to>
    <xdr:sp macro="" textlink="">
      <xdr:nvSpPr>
        <xdr:cNvPr id="2" name="ZoneTexte 1"/>
        <xdr:cNvSpPr txBox="1"/>
      </xdr:nvSpPr>
      <xdr:spPr>
        <a:xfrm>
          <a:off x="760095" y="3573780"/>
          <a:ext cx="5534025" cy="1293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charges et produits exceptionnels pour le RCI. Convention EEC : stabilisation des contributions et subventions d’équilibre en proportion du PIB à leur niveau moyen de 2016 à 2020. Convention TCC : taux de cotisation et de subvention d’équilibre figés à leur niveau de 2020. Convention EPR : cotisations et subventions d’équilibre évoluant de manière à équilibrer chaque année le solde de ces régimes.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3</xdr:col>
      <xdr:colOff>123823</xdr:colOff>
      <xdr:row>27</xdr:row>
      <xdr:rowOff>28575</xdr:rowOff>
    </xdr:from>
    <xdr:to>
      <xdr:col>18</xdr:col>
      <xdr:colOff>333374</xdr:colOff>
      <xdr:row>40</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0.07143</cdr:x>
      <cdr:y>0.05596</cdr:y>
    </cdr:from>
    <cdr:to>
      <cdr:x>0.99461</cdr:x>
      <cdr:y>0.75304</cdr:y>
    </cdr:to>
    <cdr:grpSp>
      <cdr:nvGrpSpPr>
        <cdr:cNvPr id="6" name="Groupe 5"/>
        <cdr:cNvGrpSpPr/>
      </cdr:nvGrpSpPr>
      <cdr:grpSpPr>
        <a:xfrm xmlns:a="http://schemas.openxmlformats.org/drawingml/2006/main">
          <a:off x="504835" y="146047"/>
          <a:ext cx="6524622" cy="1819274"/>
          <a:chOff x="-33188" y="0"/>
          <a:chExt cx="6183164" cy="1819275"/>
        </a:xfrm>
      </cdr:grpSpPr>
      <cdr:sp macro="" textlink="">
        <cdr:nvSpPr>
          <cdr:cNvPr id="7" name="ZoneTexte 1"/>
          <cdr:cNvSpPr txBox="1"/>
        </cdr:nvSpPr>
        <cdr:spPr>
          <a:xfrm xmlns:a="http://schemas.openxmlformats.org/drawingml/2006/main">
            <a:off x="4352925"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8" name="ZoneTexte 1"/>
          <cdr:cNvSpPr txBox="1"/>
        </cdr:nvSpPr>
        <cdr:spPr>
          <a:xfrm xmlns:a="http://schemas.openxmlformats.org/drawingml/2006/main">
            <a:off x="2534708"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TCC</a:t>
            </a:r>
          </a:p>
        </cdr:txBody>
      </cdr:sp>
      <cdr:sp macro="" textlink="">
        <cdr:nvSpPr>
          <cdr:cNvPr id="9" name="ZoneTexte 1"/>
          <cdr:cNvSpPr txBox="1"/>
        </cdr:nvSpPr>
        <cdr:spPr>
          <a:xfrm xmlns:a="http://schemas.openxmlformats.org/drawingml/2006/main">
            <a:off x="716491"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sp macro="" textlink="">
        <cdr:nvSpPr>
          <cdr:cNvPr id="10" name="ZoneTexte 1"/>
          <cdr:cNvSpPr txBox="1"/>
        </cdr:nvSpPr>
        <cdr:spPr>
          <a:xfrm xmlns:a="http://schemas.openxmlformats.org/drawingml/2006/main">
            <a:off x="-33188" y="0"/>
            <a:ext cx="728513"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grpSp>
  </cdr:relSizeAnchor>
</c:userShapes>
</file>

<file path=xl/drawings/drawing20.xml><?xml version="1.0" encoding="utf-8"?>
<xdr:wsDr xmlns:xdr="http://schemas.openxmlformats.org/drawingml/2006/spreadsheetDrawing" xmlns:a="http://schemas.openxmlformats.org/drawingml/2006/main">
  <xdr:twoCellAnchor>
    <xdr:from>
      <xdr:col>3</xdr:col>
      <xdr:colOff>190500</xdr:colOff>
      <xdr:row>14</xdr:row>
      <xdr:rowOff>114300</xdr:rowOff>
    </xdr:from>
    <xdr:to>
      <xdr:col>11</xdr:col>
      <xdr:colOff>361950</xdr:colOff>
      <xdr:row>28</xdr:row>
      <xdr:rowOff>47625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9</xdr:row>
      <xdr:rowOff>200024</xdr:rowOff>
    </xdr:from>
    <xdr:to>
      <xdr:col>8</xdr:col>
      <xdr:colOff>47625</xdr:colOff>
      <xdr:row>13</xdr:row>
      <xdr:rowOff>123825</xdr:rowOff>
    </xdr:to>
    <xdr:sp macro="" textlink="">
      <xdr:nvSpPr>
        <xdr:cNvPr id="3" name="ZoneTexte 2">
          <a:extLst>
            <a:ext uri="{FF2B5EF4-FFF2-40B4-BE49-F238E27FC236}">
              <a16:creationId xmlns:a16="http://schemas.microsoft.com/office/drawing/2014/main" id="{00000000-0008-0000-0E00-000003000000}"/>
            </a:ext>
          </a:extLst>
        </xdr:cNvPr>
        <xdr:cNvSpPr txBox="1"/>
      </xdr:nvSpPr>
      <xdr:spPr>
        <a:xfrm>
          <a:off x="1790700" y="2714624"/>
          <a:ext cx="6515100" cy="8382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FPE civils employés dans un ministère et autres employeurs à partir de 2010.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taux de cotisation employeur pour la retraite (CNAV + ARRCO, y compris AGFF) d’un salarié non-cadre est de 16,46 % du salaire brut au taux minimum obligatoire ARRCO et le taux de contribution des employeurs de fonctionnaires civils est de 74,28 %.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législation et Compte d'affectation spéciale « pensions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15</xdr:row>
      <xdr:rowOff>95249</xdr:rowOff>
    </xdr:from>
    <xdr:to>
      <xdr:col>10</xdr:col>
      <xdr:colOff>542925</xdr:colOff>
      <xdr:row>20</xdr:row>
      <xdr:rowOff>152400</xdr:rowOff>
    </xdr:to>
    <xdr:sp macro="" textlink="">
      <xdr:nvSpPr>
        <xdr:cNvPr id="2" name="ZoneTexte 1"/>
        <xdr:cNvSpPr txBox="1"/>
      </xdr:nvSpPr>
      <xdr:spPr>
        <a:xfrm>
          <a:off x="790575" y="3000374"/>
          <a:ext cx="8181975" cy="10096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hors transferts internes. Convention EPR : cotisations et subventions d’équilibre évoluant de manière à équilibrer chaque année le solde de ces régimes. Convention TCC : taux de cotisation implicite et de subvention d’équilibre figés à leur niveau de 2020. Convention EEC : stabilisation des contributions et subventions d’équilibre en proportion du PIB à leur niveau moyen de 2016 à 2020.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2</xdr:col>
      <xdr:colOff>761999</xdr:colOff>
      <xdr:row>20</xdr:row>
      <xdr:rowOff>190499</xdr:rowOff>
    </xdr:from>
    <xdr:to>
      <xdr:col>11</xdr:col>
      <xdr:colOff>466724</xdr:colOff>
      <xdr:row>40</xdr:row>
      <xdr:rowOff>47624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1775459</xdr:colOff>
      <xdr:row>22</xdr:row>
      <xdr:rowOff>188595</xdr:rowOff>
    </xdr:from>
    <xdr:to>
      <xdr:col>23</xdr:col>
      <xdr:colOff>213359</xdr:colOff>
      <xdr:row>28</xdr:row>
      <xdr:rowOff>148590</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1775459" y="4446270"/>
          <a:ext cx="10906125" cy="1102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régimes équilibrés = régime de la fonction publique de l’État, SNCF, RATP, BdF, CANSSM, ENIM, CNIEG et FSPOEIE.</a:t>
          </a:r>
        </a:p>
        <a:p>
          <a:pPr algn="just">
            <a:spcAft>
              <a:spcPts val="0"/>
            </a:spcAft>
          </a:pPr>
          <a:r>
            <a:rPr lang="fr-FR" sz="1000" i="1">
              <a:effectLst/>
              <a:latin typeface="Times New Roman"/>
              <a:ea typeface="Calibri"/>
            </a:rPr>
            <a:t>Sources : projections COR et comptes nationaux de l’INSEE – juin 2021.</a:t>
          </a:r>
        </a:p>
      </xdr:txBody>
    </xdr:sp>
    <xdr:clientData/>
  </xdr:twoCellAnchor>
  <xdr:twoCellAnchor>
    <xdr:from>
      <xdr:col>28</xdr:col>
      <xdr:colOff>340994</xdr:colOff>
      <xdr:row>33</xdr:row>
      <xdr:rowOff>139065</xdr:rowOff>
    </xdr:from>
    <xdr:to>
      <xdr:col>36</xdr:col>
      <xdr:colOff>302594</xdr:colOff>
      <xdr:row>37</xdr:row>
      <xdr:rowOff>118111</xdr:rowOff>
    </xdr:to>
    <xdr:sp macro="" textlink="">
      <xdr:nvSpPr>
        <xdr:cNvPr id="3" name="ZoneTexte 2">
          <a:extLst>
            <a:ext uri="{FF2B5EF4-FFF2-40B4-BE49-F238E27FC236}">
              <a16:creationId xmlns:a16="http://schemas.microsoft.com/office/drawing/2014/main" id="{00000000-0008-0000-1000-000003000000}"/>
            </a:ext>
          </a:extLst>
        </xdr:cNvPr>
        <xdr:cNvSpPr txBox="1"/>
      </xdr:nvSpPr>
      <xdr:spPr>
        <a:xfrm>
          <a:off x="13695044" y="6492240"/>
          <a:ext cx="3009600" cy="741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2.14b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28</xdr:col>
      <xdr:colOff>350518</xdr:colOff>
      <xdr:row>37</xdr:row>
      <xdr:rowOff>139065</xdr:rowOff>
    </xdr:from>
    <xdr:to>
      <xdr:col>36</xdr:col>
      <xdr:colOff>312118</xdr:colOff>
      <xdr:row>51</xdr:row>
      <xdr:rowOff>53265</xdr:rowOff>
    </xdr:to>
    <xdr:graphicFrame macro="">
      <xdr:nvGraphicFramePr>
        <xdr:cNvPr id="4" name="Graphique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312419</xdr:colOff>
      <xdr:row>33</xdr:row>
      <xdr:rowOff>139065</xdr:rowOff>
    </xdr:from>
    <xdr:to>
      <xdr:col>28</xdr:col>
      <xdr:colOff>198119</xdr:colOff>
      <xdr:row>37</xdr:row>
      <xdr:rowOff>118111</xdr:rowOff>
    </xdr:to>
    <xdr:sp macro="" textlink="">
      <xdr:nvSpPr>
        <xdr:cNvPr id="5" name="ZoneTexte 4">
          <a:extLst>
            <a:ext uri="{FF2B5EF4-FFF2-40B4-BE49-F238E27FC236}">
              <a16:creationId xmlns:a16="http://schemas.microsoft.com/office/drawing/2014/main" id="{00000000-0008-0000-1000-000006000000}"/>
            </a:ext>
          </a:extLst>
        </xdr:cNvPr>
        <xdr:cNvSpPr txBox="1"/>
      </xdr:nvSpPr>
      <xdr:spPr>
        <a:xfrm>
          <a:off x="10618469" y="6492240"/>
          <a:ext cx="2933700" cy="741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2.14a Part de la MS indiciaire FP et régimes</a:t>
          </a:r>
          <a:r>
            <a:rPr lang="fr-FR" sz="1000" i="0" baseline="0">
              <a:solidFill>
                <a:schemeClr val="dk1"/>
              </a:solidFill>
              <a:latin typeface="Times New Roman" panose="02020603050405020304" pitchFamily="18" charset="0"/>
              <a:ea typeface="+mn-ea"/>
              <a:cs typeface="Times New Roman" panose="02020603050405020304" pitchFamily="18" charset="0"/>
            </a:rPr>
            <a:t> équilibrés dans la MS totale</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20</xdr:col>
      <xdr:colOff>283844</xdr:colOff>
      <xdr:row>37</xdr:row>
      <xdr:rowOff>167640</xdr:rowOff>
    </xdr:from>
    <xdr:to>
      <xdr:col>28</xdr:col>
      <xdr:colOff>245746</xdr:colOff>
      <xdr:row>51</xdr:row>
      <xdr:rowOff>80010</xdr:rowOff>
    </xdr:to>
    <xdr:graphicFrame macro="">
      <xdr:nvGraphicFramePr>
        <xdr:cNvPr id="6" name="Graphique 5">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1774031</xdr:colOff>
      <xdr:row>14</xdr:row>
      <xdr:rowOff>83343</xdr:rowOff>
    </xdr:from>
    <xdr:to>
      <xdr:col>4</xdr:col>
      <xdr:colOff>11906</xdr:colOff>
      <xdr:row>19</xdr:row>
      <xdr:rowOff>154781</xdr:rowOff>
    </xdr:to>
    <xdr:sp macro="" textlink="">
      <xdr:nvSpPr>
        <xdr:cNvPr id="2" name="ZoneTexte 1"/>
        <xdr:cNvSpPr txBox="1"/>
      </xdr:nvSpPr>
      <xdr:spPr>
        <a:xfrm>
          <a:off x="1774031" y="3869531"/>
          <a:ext cx="5381625"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Lecture : en 2019, le taux de prélèvement d’équilibre pour les régimes de salariés du secteur privé, avec prise en compte du ratio démographique, est estimé à 19,5%.</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Note : voir méthodologie détaillée de calcul en annexe.</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législation, données des régimes et calculs SG-COR.</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13</xdr:row>
      <xdr:rowOff>1</xdr:rowOff>
    </xdr:from>
    <xdr:to>
      <xdr:col>11</xdr:col>
      <xdr:colOff>257175</xdr:colOff>
      <xdr:row>19</xdr:row>
      <xdr:rowOff>57151</xdr:rowOff>
    </xdr:to>
    <xdr:sp macro="" textlink="">
      <xdr:nvSpPr>
        <xdr:cNvPr id="2" name="ZoneTexte 1"/>
        <xdr:cNvSpPr txBox="1"/>
      </xdr:nvSpPr>
      <xdr:spPr>
        <a:xfrm>
          <a:off x="1781175" y="2543176"/>
          <a:ext cx="8267700" cy="12001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9 pour la liste des sigles).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a:t>
          </a:r>
        </a:p>
      </xdr:txBody>
    </xdr:sp>
    <xdr:clientData/>
  </xdr:twoCellAnchor>
  <xdr:twoCellAnchor>
    <xdr:from>
      <xdr:col>0</xdr:col>
      <xdr:colOff>1762125</xdr:colOff>
      <xdr:row>21</xdr:row>
      <xdr:rowOff>9525</xdr:rowOff>
    </xdr:from>
    <xdr:to>
      <xdr:col>9</xdr:col>
      <xdr:colOff>276225</xdr:colOff>
      <xdr:row>43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1779270</xdr:colOff>
      <xdr:row>18</xdr:row>
      <xdr:rowOff>11430</xdr:rowOff>
    </xdr:from>
    <xdr:to>
      <xdr:col>12</xdr:col>
      <xdr:colOff>445770</xdr:colOff>
      <xdr:row>24</xdr:row>
      <xdr:rowOff>152400</xdr:rowOff>
    </xdr:to>
    <xdr:sp macro="" textlink="">
      <xdr:nvSpPr>
        <xdr:cNvPr id="2" name="ZoneTexte 1"/>
        <xdr:cNvSpPr txBox="1"/>
      </xdr:nvSpPr>
      <xdr:spPr>
        <a:xfrm>
          <a:off x="1779270" y="3535680"/>
          <a:ext cx="6591300" cy="1283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charges et produits exceptionnels pour le RCI. Convention EEC : stabilisation des contributions et subventions d’équilibre en proportion du PIB à leur niveau moyen de 2016 à 2020. Convention TCC : taux de cotisation et de subvention d’équilibre figés à leur niveau de 2020. Convention EPR : cotisations et subventions d’équilibre évoluant de manière à équilibrer chaque année le solde de ces régimes.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14</xdr:col>
      <xdr:colOff>28574</xdr:colOff>
      <xdr:row>18</xdr:row>
      <xdr:rowOff>19050</xdr:rowOff>
    </xdr:from>
    <xdr:to>
      <xdr:col>28</xdr:col>
      <xdr:colOff>361949</xdr:colOff>
      <xdr:row>31</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0.06931</cdr:x>
      <cdr:y>0.05231</cdr:y>
    </cdr:from>
    <cdr:to>
      <cdr:x>0.98869</cdr:x>
      <cdr:y>0.82482</cdr:y>
    </cdr:to>
    <cdr:grpSp>
      <cdr:nvGrpSpPr>
        <cdr:cNvPr id="6" name="Groupe 5"/>
        <cdr:cNvGrpSpPr/>
      </cdr:nvGrpSpPr>
      <cdr:grpSpPr>
        <a:xfrm xmlns:a="http://schemas.openxmlformats.org/drawingml/2006/main">
          <a:off x="466746" y="136521"/>
          <a:ext cx="6191265" cy="2016135"/>
          <a:chOff x="-41277" y="0"/>
          <a:chExt cx="6191253" cy="1819275"/>
        </a:xfrm>
      </cdr:grpSpPr>
      <cdr:sp macro="" textlink="">
        <cdr:nvSpPr>
          <cdr:cNvPr id="7" name="ZoneTexte 1"/>
          <cdr:cNvSpPr txBox="1"/>
        </cdr:nvSpPr>
        <cdr:spPr>
          <a:xfrm xmlns:a="http://schemas.openxmlformats.org/drawingml/2006/main">
            <a:off x="4352925"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8" name="ZoneTexte 1"/>
          <cdr:cNvSpPr txBox="1"/>
        </cdr:nvSpPr>
        <cdr:spPr>
          <a:xfrm xmlns:a="http://schemas.openxmlformats.org/drawingml/2006/main">
            <a:off x="2534708"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TCC</a:t>
            </a:r>
          </a:p>
        </cdr:txBody>
      </cdr:sp>
      <cdr:sp macro="" textlink="">
        <cdr:nvSpPr>
          <cdr:cNvPr id="9" name="ZoneTexte 1"/>
          <cdr:cNvSpPr txBox="1"/>
        </cdr:nvSpPr>
        <cdr:spPr>
          <a:xfrm xmlns:a="http://schemas.openxmlformats.org/drawingml/2006/main">
            <a:off x="716491"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sp macro="" textlink="">
        <cdr:nvSpPr>
          <cdr:cNvPr id="10" name="ZoneTexte 1"/>
          <cdr:cNvSpPr txBox="1"/>
        </cdr:nvSpPr>
        <cdr:spPr>
          <a:xfrm xmlns:a="http://schemas.openxmlformats.org/drawingml/2006/main">
            <a:off x="-41277" y="0"/>
            <a:ext cx="736602"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grpSp>
  </cdr:relSizeAnchor>
</c:userShapes>
</file>

<file path=xl/drawings/drawing27.xml><?xml version="1.0" encoding="utf-8"?>
<xdr:wsDr xmlns:xdr="http://schemas.openxmlformats.org/drawingml/2006/spreadsheetDrawing" xmlns:a="http://schemas.openxmlformats.org/drawingml/2006/main">
  <xdr:twoCellAnchor>
    <xdr:from>
      <xdr:col>1</xdr:col>
      <xdr:colOff>9525</xdr:colOff>
      <xdr:row>12</xdr:row>
      <xdr:rowOff>171451</xdr:rowOff>
    </xdr:from>
    <xdr:to>
      <xdr:col>8</xdr:col>
      <xdr:colOff>0</xdr:colOff>
      <xdr:row>22</xdr:row>
      <xdr:rowOff>133350</xdr:rowOff>
    </xdr:to>
    <xdr:sp macro="" textlink="">
      <xdr:nvSpPr>
        <xdr:cNvPr id="2" name="ZoneTexte 1"/>
        <xdr:cNvSpPr txBox="1"/>
      </xdr:nvSpPr>
      <xdr:spPr>
        <a:xfrm>
          <a:off x="1790700" y="2971801"/>
          <a:ext cx="6629400" cy="1962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1,01 % en moyenne par an et un taux de chômage de 7,6 % en moyenne, le solde moyen sur les 25 prochaines années représenterait -0,1 % du PIB moyen sur cette période, selon la convention EEC.</a:t>
          </a: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actualisé en moyenne sur les 25 prochaines années (l’année 2020 étant incluse). Le taux d’actualisation est supposé égal chaque année à la croissance annuelle du PIB. Convention EEC : stabilisation des contributions et subventions d’équilibre en proportion du PIB à leur niveau moyen de 2016 à 2020. Convention TCC : taux de cotisation et de subvention d’équilibre figés à leur niveau de 2020. Convention EPR : cotisations et subventions d’équilibre évoluant de manière à équilibrer chaque année le solde de ces régimes.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12</xdr:row>
      <xdr:rowOff>171451</xdr:rowOff>
    </xdr:from>
    <xdr:to>
      <xdr:col>8</xdr:col>
      <xdr:colOff>0</xdr:colOff>
      <xdr:row>21</xdr:row>
      <xdr:rowOff>152400</xdr:rowOff>
    </xdr:to>
    <xdr:sp macro="" textlink="">
      <xdr:nvSpPr>
        <xdr:cNvPr id="2" name="ZoneTexte 1"/>
        <xdr:cNvSpPr txBox="1"/>
      </xdr:nvSpPr>
      <xdr:spPr>
        <a:xfrm>
          <a:off x="1790700" y="2971801"/>
          <a:ext cx="6629400" cy="1781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1,00 % en moyenne par an et un taux de chômage de 7,3 % en moyenne, le solde moyen représenterait 0,1 % du PIB moyen à l’horizon 2070 avec la convention EEC.</a:t>
          </a: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actualisé en moyenne à l’horizon 2070 (l’année 2020 étant incluse). Le taux d’actualisation est supposé égal chaque année à la croissance annuelle du PIB. Convention EEC : stabilisation des contributions et subventions d’équilibre en proportion du PIB à leur niveau moyen de 2016 à 2020. Convention TCC : taux de cotisation et de subvention d’équilibre figés à leur niveau de 2020. Convention EPR : cotisations et subventions d’équilibre évoluant de manière à équilibrer chaque année le solde de ces régimes.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1733550</xdr:colOff>
      <xdr:row>22</xdr:row>
      <xdr:rowOff>66674</xdr:rowOff>
    </xdr:from>
    <xdr:to>
      <xdr:col>5</xdr:col>
      <xdr:colOff>0</xdr:colOff>
      <xdr:row>29</xdr:row>
      <xdr:rowOff>123824</xdr:rowOff>
    </xdr:to>
    <xdr:sp macro="" textlink="">
      <xdr:nvSpPr>
        <xdr:cNvPr id="2" name="ZoneTexte 1"/>
        <xdr:cNvSpPr txBox="1"/>
      </xdr:nvSpPr>
      <xdr:spPr>
        <a:xfrm>
          <a:off x="1733550" y="5238749"/>
          <a:ext cx="599122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les réserves comprennent l’ensemble des fonds placés par l’ensemble des caisses, quelle que soit l’échéance des actifs admis en représentation ; elles agrègent les réserves de moyen et long terme au fonds de roulement. Pour l’AGIRC-ARRCO, les réserves techniques de financement représentent 62,6 Mds€, sur un total de réserves de 79,6 Mds€.</a:t>
          </a:r>
          <a:endParaRPr lang="fr-FR" sz="10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données des régimes.</a:t>
          </a:r>
          <a:endParaRPr lang="fr-FR" sz="10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1700742</xdr:colOff>
      <xdr:row>10</xdr:row>
      <xdr:rowOff>8468</xdr:rowOff>
    </xdr:from>
    <xdr:to>
      <xdr:col>10</xdr:col>
      <xdr:colOff>533401</xdr:colOff>
      <xdr:row>13</xdr:row>
      <xdr:rowOff>179918</xdr:rowOff>
    </xdr:to>
    <xdr:sp macro="" textlink="">
      <xdr:nvSpPr>
        <xdr:cNvPr id="2" name="ZoneTexte 1"/>
        <xdr:cNvSpPr txBox="1"/>
      </xdr:nvSpPr>
      <xdr:spPr>
        <a:xfrm>
          <a:off x="1700742" y="1966385"/>
          <a:ext cx="12019492"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1</xdr:col>
      <xdr:colOff>2115</xdr:colOff>
      <xdr:row>15</xdr:row>
      <xdr:rowOff>8890</xdr:rowOff>
    </xdr:from>
    <xdr:to>
      <xdr:col>2</xdr:col>
      <xdr:colOff>4549563</xdr:colOff>
      <xdr:row>34</xdr:row>
      <xdr:rowOff>97366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1752600</xdr:colOff>
      <xdr:row>8</xdr:row>
      <xdr:rowOff>180976</xdr:rowOff>
    </xdr:from>
    <xdr:to>
      <xdr:col>10</xdr:col>
      <xdr:colOff>581025</xdr:colOff>
      <xdr:row>12</xdr:row>
      <xdr:rowOff>161926</xdr:rowOff>
    </xdr:to>
    <xdr:sp macro="" textlink="">
      <xdr:nvSpPr>
        <xdr:cNvPr id="2" name="ZoneTexte 1"/>
        <xdr:cNvSpPr txBox="1"/>
      </xdr:nvSpPr>
      <xdr:spPr>
        <a:xfrm>
          <a:off x="1752600" y="1752601"/>
          <a:ext cx="8667750"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1</xdr:col>
      <xdr:colOff>9525</xdr:colOff>
      <xdr:row>13</xdr:row>
      <xdr:rowOff>186691</xdr:rowOff>
    </xdr:from>
    <xdr:to>
      <xdr:col>6</xdr:col>
      <xdr:colOff>621031</xdr:colOff>
      <xdr:row>31</xdr:row>
      <xdr:rowOff>123826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8</xdr:row>
      <xdr:rowOff>9526</xdr:rowOff>
    </xdr:from>
    <xdr:to>
      <xdr:col>10</xdr:col>
      <xdr:colOff>609600</xdr:colOff>
      <xdr:row>11</xdr:row>
      <xdr:rowOff>180976</xdr:rowOff>
    </xdr:to>
    <xdr:sp macro="" textlink="">
      <xdr:nvSpPr>
        <xdr:cNvPr id="2" name="ZoneTexte 1"/>
        <xdr:cNvSpPr txBox="1"/>
      </xdr:nvSpPr>
      <xdr:spPr>
        <a:xfrm>
          <a:off x="1781175" y="1581151"/>
          <a:ext cx="8667750"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juin 2021.</a:t>
          </a:r>
        </a:p>
      </xdr:txBody>
    </xdr:sp>
    <xdr:clientData/>
  </xdr:twoCellAnchor>
  <xdr:twoCellAnchor>
    <xdr:from>
      <xdr:col>1</xdr:col>
      <xdr:colOff>9525</xdr:colOff>
      <xdr:row>12</xdr:row>
      <xdr:rowOff>177166</xdr:rowOff>
    </xdr:from>
    <xdr:to>
      <xdr:col>6</xdr:col>
      <xdr:colOff>621031</xdr:colOff>
      <xdr:row>30</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19050</xdr:colOff>
      <xdr:row>10</xdr:row>
      <xdr:rowOff>9527</xdr:rowOff>
    </xdr:from>
    <xdr:to>
      <xdr:col>14</xdr:col>
      <xdr:colOff>438150</xdr:colOff>
      <xdr:row>11</xdr:row>
      <xdr:rowOff>95251</xdr:rowOff>
    </xdr:to>
    <xdr:sp macro="" textlink="">
      <xdr:nvSpPr>
        <xdr:cNvPr id="2" name="ZoneTexte 1"/>
        <xdr:cNvSpPr txBox="1"/>
      </xdr:nvSpPr>
      <xdr:spPr>
        <a:xfrm>
          <a:off x="742950" y="1962152"/>
          <a:ext cx="7477125" cy="27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DG Trésor, hypothèses</a:t>
          </a:r>
          <a:r>
            <a:rPr lang="fr-FR" sz="1000" i="1" baseline="0">
              <a:solidFill>
                <a:schemeClr val="dk1"/>
              </a:solidFill>
              <a:effectLst/>
              <a:latin typeface="Times New Roman" panose="02020603050405020304" pitchFamily="18" charset="0"/>
              <a:ea typeface="+mn-ea"/>
              <a:cs typeface="Times New Roman" panose="02020603050405020304" pitchFamily="18" charset="0"/>
            </a:rPr>
            <a:t> COR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xdr:col>
      <xdr:colOff>9524</xdr:colOff>
      <xdr:row>13</xdr:row>
      <xdr:rowOff>9525</xdr:rowOff>
    </xdr:from>
    <xdr:to>
      <xdr:col>12</xdr:col>
      <xdr:colOff>276224</xdr:colOff>
      <xdr:row>31</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1752600</xdr:colOff>
      <xdr:row>20</xdr:row>
      <xdr:rowOff>47624</xdr:rowOff>
    </xdr:from>
    <xdr:to>
      <xdr:col>10</xdr:col>
      <xdr:colOff>38100</xdr:colOff>
      <xdr:row>27</xdr:row>
      <xdr:rowOff>76199</xdr:rowOff>
    </xdr:to>
    <xdr:sp macro="" textlink="">
      <xdr:nvSpPr>
        <xdr:cNvPr id="2" name="ZoneTexte 1"/>
        <xdr:cNvSpPr txBox="1"/>
      </xdr:nvSpPr>
      <xdr:spPr>
        <a:xfrm>
          <a:off x="1752600" y="4257674"/>
          <a:ext cx="661035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dans le scénario 1,3 % et dans la convention TCC,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63,2 ans, soit 0,7 an de moins que sa valeur projetée en 2070 à législation inchangée.</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ensemble des régimes de retraite français légalement obligatoires, y compris FSV, hors RAFP. Retraités ayant au moins un droit propre de retraite.</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projections COR – juin 2021.</a:t>
          </a:r>
        </a:p>
        <a:p>
          <a:endParaRPr lang="fr-F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21</xdr:row>
      <xdr:rowOff>38101</xdr:rowOff>
    </xdr:from>
    <xdr:to>
      <xdr:col>10</xdr:col>
      <xdr:colOff>38100</xdr:colOff>
      <xdr:row>27</xdr:row>
      <xdr:rowOff>57151</xdr:rowOff>
    </xdr:to>
    <xdr:sp macro="" textlink="">
      <xdr:nvSpPr>
        <xdr:cNvPr id="7" name="ZoneTexte 6"/>
        <xdr:cNvSpPr txBox="1"/>
      </xdr:nvSpPr>
      <xdr:spPr>
        <a:xfrm>
          <a:off x="1781175" y="4467226"/>
          <a:ext cx="735330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1,3 % et dans la convention TCC, pour assurer l’équilibre financier du système de retraite en 2030 sans remettre en cause l’évolution spontanée (à législation inchangée) de l’âge conjoncturel et du taux de prélèvement global, il faudrait que la pension moyenne relative baisse de 2,2 points de plus que sa valeur projetée en 2030 à législation inchangée (47,2%).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propre de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p>
        <a:p>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28</xdr:row>
      <xdr:rowOff>180975</xdr:rowOff>
    </xdr:from>
    <xdr:to>
      <xdr:col>11</xdr:col>
      <xdr:colOff>9525</xdr:colOff>
      <xdr:row>35</xdr:row>
      <xdr:rowOff>123825</xdr:rowOff>
    </xdr:to>
    <xdr:sp macro="" textlink="">
      <xdr:nvSpPr>
        <xdr:cNvPr id="2" name="ZoneTexte 1"/>
        <xdr:cNvSpPr txBox="1"/>
      </xdr:nvSpPr>
      <xdr:spPr>
        <a:xfrm>
          <a:off x="1781175" y="6029325"/>
          <a:ext cx="74961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dans le scénario 1,3 % et dans la convention TCC, pour assurer l’équilibre financier du système de retraite en 2070 sans remettre en cause l’évolution spontanée (à législation inchangée) de l’âge de départ à la retraite et de la pension moyenne relative, le taux de prélèvement global pourrait être diminué de 1,0 point par rapport à sa valeur projetée en 2070 à législation inchangée (29,1 %).</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ensemble des régimes de retraite français légalement obligatoires, y compris FSV, hors RAFP. Retraités ayant au moins un droit propre de retraite.</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projections COR – juin 2021.</a:t>
          </a:r>
        </a:p>
        <a:p>
          <a:endParaRPr lang="fr-F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16</xdr:row>
      <xdr:rowOff>190501</xdr:rowOff>
    </xdr:from>
    <xdr:to>
      <xdr:col>7</xdr:col>
      <xdr:colOff>714375</xdr:colOff>
      <xdr:row>22</xdr:row>
      <xdr:rowOff>171450</xdr:rowOff>
    </xdr:to>
    <xdr:sp macro="" textlink="">
      <xdr:nvSpPr>
        <xdr:cNvPr id="2" name="ZoneTexte 1"/>
        <xdr:cNvSpPr txBox="1"/>
      </xdr:nvSpPr>
      <xdr:spPr>
        <a:xfrm>
          <a:off x="1781175" y="3733801"/>
          <a:ext cx="6629400"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1,25 % en moyenne par an et un taux de chômage de 7,6 % en moyenne, une hausse de 1,0 % dès 2021 du taux de prélèvement serait nécessaire pour assurer l’équilibre financier du système de retraite en moyenne sur les 25 prochaines années dans la convention TCC. Cet équilibre pourrait également être assuré avec un abattement de 3,3 % dès 2021 sur toutes les pensions de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1752600</xdr:colOff>
      <xdr:row>17</xdr:row>
      <xdr:rowOff>95251</xdr:rowOff>
    </xdr:from>
    <xdr:to>
      <xdr:col>7</xdr:col>
      <xdr:colOff>685800</xdr:colOff>
      <xdr:row>23</xdr:row>
      <xdr:rowOff>57150</xdr:rowOff>
    </xdr:to>
    <xdr:sp macro="" textlink="">
      <xdr:nvSpPr>
        <xdr:cNvPr id="2" name="ZoneTexte 1"/>
        <xdr:cNvSpPr txBox="1"/>
      </xdr:nvSpPr>
      <xdr:spPr>
        <a:xfrm>
          <a:off x="1752600" y="3838576"/>
          <a:ext cx="6629400" cy="1162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convention EEC, avec une croissance des revenus d'activité de 1,25 % en moyenne par an et un taux de chômage de 7,3 % en moyenne, une hausse de 0,2 % dès 2021 du taux de prélèvement serait nécessaire pour assurer l’équilibre financier du système de retraite en moyenne à l’horizon 2070. Cet équilibre pourrait également être assuré avec un abattement de 0,9 % dès 2021 sur toutes les pensions de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2021.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Taux%20normalis&#233;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GGEPEE/AR_ECO/EASE/INF_MENSUAL/Libro/Cap%20IV_N&#250;m.%20de%20pensionistas/IV.1.(1%20y%202)%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20Documentation\Chiffres%20cl&#233;s\Chiffres%20cl&#233;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GGEPEE/AR_ECO/EASE/INF_MENSUAL/Libro/Cap%20II_Movimientos%20de%20pensiones/II.5.8%20Evoluci&#243;n%20altas%20de%20jubilaci&#243;n%20por%20edade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B68"/>
  <sheetViews>
    <sheetView topLeftCell="A19" workbookViewId="0">
      <selection activeCell="A34" sqref="A34"/>
    </sheetView>
  </sheetViews>
  <sheetFormatPr baseColWidth="10" defaultColWidth="11.5703125" defaultRowHeight="12.75"/>
  <cols>
    <col min="1" max="13" width="11.5703125" style="3"/>
    <col min="14" max="14" width="33.85546875" style="3" customWidth="1"/>
    <col min="15" max="16384" width="11.5703125" style="1"/>
  </cols>
  <sheetData>
    <row r="1" spans="1:14" ht="18.75">
      <c r="A1" s="736" t="s">
        <v>7</v>
      </c>
      <c r="B1" s="736"/>
      <c r="C1" s="736"/>
      <c r="D1" s="736"/>
      <c r="E1" s="736"/>
      <c r="F1" s="736"/>
      <c r="G1" s="736"/>
      <c r="H1" s="736"/>
      <c r="I1" s="736"/>
      <c r="J1" s="736"/>
      <c r="K1" s="736"/>
      <c r="L1" s="736"/>
      <c r="M1" s="736"/>
      <c r="N1" s="736"/>
    </row>
    <row r="2" spans="1:14" ht="15.75">
      <c r="A2" s="726"/>
    </row>
    <row r="3" spans="1:14" ht="15.75">
      <c r="A3" s="737" t="s">
        <v>0</v>
      </c>
      <c r="B3" s="737"/>
      <c r="C3" s="737"/>
      <c r="D3" s="737"/>
      <c r="E3" s="737"/>
      <c r="F3" s="737"/>
      <c r="G3" s="737"/>
      <c r="H3" s="737"/>
      <c r="I3" s="737"/>
      <c r="J3" s="737"/>
      <c r="K3" s="737"/>
      <c r="L3" s="737"/>
      <c r="M3" s="737"/>
      <c r="N3" s="737"/>
    </row>
    <row r="4" spans="1:14">
      <c r="A4" s="738" t="s">
        <v>2</v>
      </c>
      <c r="B4" s="739"/>
      <c r="C4" s="739"/>
      <c r="D4" s="739"/>
      <c r="E4" s="739"/>
      <c r="F4" s="739"/>
      <c r="G4" s="739"/>
      <c r="H4" s="739"/>
      <c r="I4" s="739"/>
      <c r="J4" s="739"/>
      <c r="K4" s="739"/>
      <c r="L4" s="739"/>
      <c r="M4" s="739"/>
      <c r="N4" s="739"/>
    </row>
    <row r="5" spans="1:14">
      <c r="A5" s="727" t="s">
        <v>352</v>
      </c>
      <c r="B5" s="575"/>
      <c r="C5" s="575"/>
      <c r="D5" s="575"/>
      <c r="E5" s="575"/>
      <c r="F5" s="575"/>
      <c r="G5" s="575"/>
      <c r="H5" s="575"/>
      <c r="I5" s="575"/>
      <c r="J5" s="575"/>
      <c r="K5" s="575"/>
      <c r="L5" s="575"/>
      <c r="M5" s="575"/>
      <c r="N5" s="575"/>
    </row>
    <row r="6" spans="1:14">
      <c r="A6" s="574" t="s">
        <v>310</v>
      </c>
      <c r="B6" s="575"/>
      <c r="C6" s="575"/>
      <c r="D6" s="575"/>
      <c r="E6" s="575"/>
      <c r="F6" s="575"/>
      <c r="G6" s="575"/>
      <c r="H6" s="575"/>
      <c r="I6" s="575"/>
      <c r="J6" s="575"/>
      <c r="K6" s="575"/>
      <c r="L6" s="575"/>
      <c r="M6" s="575"/>
      <c r="N6" s="575"/>
    </row>
    <row r="7" spans="1:14">
      <c r="A7" s="574" t="s">
        <v>8</v>
      </c>
      <c r="B7" s="575"/>
      <c r="C7" s="575"/>
      <c r="D7" s="575"/>
      <c r="E7" s="575"/>
      <c r="F7" s="575"/>
      <c r="G7" s="575"/>
      <c r="H7" s="575"/>
      <c r="I7" s="575"/>
      <c r="J7" s="575"/>
      <c r="K7" s="575"/>
      <c r="L7" s="575"/>
      <c r="M7" s="575"/>
      <c r="N7" s="575"/>
    </row>
    <row r="8" spans="1:14">
      <c r="A8" s="739" t="s">
        <v>9</v>
      </c>
      <c r="B8" s="739"/>
      <c r="C8" s="739"/>
      <c r="D8" s="739"/>
      <c r="E8" s="739"/>
      <c r="F8" s="739"/>
      <c r="G8" s="739"/>
      <c r="H8" s="739"/>
      <c r="I8" s="739"/>
      <c r="J8" s="739"/>
      <c r="K8" s="739"/>
      <c r="L8" s="739"/>
      <c r="M8" s="739"/>
      <c r="N8" s="739"/>
    </row>
    <row r="9" spans="1:14">
      <c r="A9" s="739" t="s">
        <v>10</v>
      </c>
      <c r="B9" s="739"/>
      <c r="C9" s="739"/>
      <c r="D9" s="739"/>
      <c r="E9" s="739"/>
      <c r="F9" s="739"/>
      <c r="G9" s="739"/>
      <c r="H9" s="739"/>
      <c r="I9" s="739"/>
      <c r="J9" s="739"/>
      <c r="K9" s="739"/>
      <c r="L9" s="739"/>
      <c r="M9" s="739"/>
      <c r="N9" s="739"/>
    </row>
    <row r="10" spans="1:14">
      <c r="A10" s="739" t="s">
        <v>11</v>
      </c>
      <c r="B10" s="739"/>
      <c r="C10" s="739"/>
      <c r="D10" s="739"/>
      <c r="E10" s="739"/>
      <c r="F10" s="739"/>
      <c r="G10" s="739"/>
      <c r="H10" s="739"/>
      <c r="I10" s="739"/>
      <c r="J10" s="739"/>
      <c r="K10" s="739"/>
      <c r="L10" s="739"/>
      <c r="M10" s="739"/>
      <c r="N10" s="739"/>
    </row>
    <row r="11" spans="1:14">
      <c r="A11" s="574" t="s">
        <v>298</v>
      </c>
      <c r="B11" s="574"/>
      <c r="C11" s="574"/>
      <c r="D11" s="574"/>
      <c r="E11" s="574"/>
      <c r="F11" s="574"/>
      <c r="G11" s="574"/>
      <c r="H11" s="574"/>
      <c r="I11" s="574"/>
      <c r="J11" s="574"/>
      <c r="K11" s="574"/>
      <c r="L11" s="574"/>
      <c r="M11" s="574"/>
      <c r="N11" s="574"/>
    </row>
    <row r="12" spans="1:14">
      <c r="A12" s="738" t="s">
        <v>3</v>
      </c>
      <c r="B12" s="739"/>
      <c r="C12" s="739"/>
      <c r="D12" s="739"/>
      <c r="E12" s="739"/>
      <c r="F12" s="739"/>
      <c r="G12" s="739"/>
      <c r="H12" s="739"/>
      <c r="I12" s="739"/>
      <c r="J12" s="739"/>
      <c r="K12" s="739"/>
      <c r="L12" s="739"/>
      <c r="M12" s="739"/>
      <c r="N12" s="739"/>
    </row>
    <row r="13" spans="1:14">
      <c r="A13" s="739" t="s">
        <v>4</v>
      </c>
      <c r="B13" s="739"/>
      <c r="C13" s="739"/>
      <c r="D13" s="739"/>
      <c r="E13" s="739"/>
      <c r="F13" s="739"/>
      <c r="G13" s="739"/>
      <c r="H13" s="739"/>
      <c r="I13" s="739"/>
      <c r="J13" s="739"/>
      <c r="K13" s="739"/>
      <c r="L13" s="739"/>
      <c r="M13" s="739"/>
      <c r="N13" s="739"/>
    </row>
    <row r="14" spans="1:14" ht="15.75" customHeight="1">
      <c r="A14" s="2"/>
    </row>
    <row r="15" spans="1:14" ht="15.75">
      <c r="A15" s="737" t="s">
        <v>1</v>
      </c>
      <c r="B15" s="737"/>
      <c r="C15" s="737"/>
      <c r="D15" s="737"/>
      <c r="E15" s="737"/>
      <c r="F15" s="737"/>
      <c r="G15" s="737"/>
      <c r="H15" s="737"/>
      <c r="I15" s="737"/>
      <c r="J15" s="737"/>
      <c r="K15" s="737"/>
      <c r="L15" s="737"/>
      <c r="M15" s="737"/>
      <c r="N15" s="737"/>
    </row>
    <row r="16" spans="1:14" ht="15.75">
      <c r="A16" s="573" t="s">
        <v>339</v>
      </c>
      <c r="B16" s="724"/>
      <c r="C16" s="724"/>
      <c r="D16" s="724"/>
      <c r="E16" s="724"/>
      <c r="F16" s="724"/>
      <c r="G16" s="724"/>
      <c r="H16" s="724"/>
      <c r="I16" s="724"/>
      <c r="J16" s="724"/>
      <c r="K16" s="724"/>
      <c r="L16" s="724"/>
      <c r="M16" s="724"/>
      <c r="N16" s="724"/>
    </row>
    <row r="17" spans="1:14" ht="15.75">
      <c r="A17" s="573" t="s">
        <v>340</v>
      </c>
      <c r="B17" s="724"/>
      <c r="C17" s="724"/>
      <c r="D17" s="724"/>
      <c r="E17" s="724"/>
      <c r="F17" s="724"/>
      <c r="G17" s="724"/>
      <c r="H17" s="724"/>
      <c r="I17" s="724"/>
      <c r="J17" s="724"/>
      <c r="K17" s="724"/>
      <c r="L17" s="724"/>
      <c r="M17" s="724"/>
      <c r="N17" s="724"/>
    </row>
    <row r="18" spans="1:14" ht="15.75">
      <c r="A18" s="573" t="s">
        <v>341</v>
      </c>
      <c r="B18" s="724"/>
      <c r="C18" s="724"/>
      <c r="D18" s="724"/>
      <c r="E18" s="724"/>
      <c r="F18" s="724"/>
      <c r="G18" s="724"/>
      <c r="H18" s="724"/>
      <c r="I18" s="724"/>
      <c r="J18" s="724"/>
      <c r="K18" s="724"/>
      <c r="L18" s="724"/>
      <c r="M18" s="724"/>
      <c r="N18" s="724"/>
    </row>
    <row r="19" spans="1:14">
      <c r="A19" s="739" t="s">
        <v>342</v>
      </c>
      <c r="B19" s="739"/>
      <c r="C19" s="739"/>
      <c r="D19" s="739"/>
      <c r="E19" s="739"/>
      <c r="F19" s="739"/>
      <c r="G19" s="739"/>
      <c r="H19" s="739"/>
      <c r="I19" s="739"/>
      <c r="J19" s="739"/>
      <c r="K19" s="739"/>
      <c r="L19" s="739"/>
      <c r="M19" s="739"/>
      <c r="N19" s="739"/>
    </row>
    <row r="20" spans="1:14">
      <c r="A20" s="739" t="s">
        <v>343</v>
      </c>
      <c r="B20" s="739"/>
      <c r="C20" s="739"/>
      <c r="D20" s="739"/>
      <c r="E20" s="739"/>
      <c r="F20" s="739"/>
      <c r="G20" s="739"/>
      <c r="H20" s="739"/>
      <c r="I20" s="739"/>
      <c r="J20" s="739"/>
      <c r="K20" s="739"/>
      <c r="L20" s="739"/>
      <c r="M20" s="739"/>
      <c r="N20" s="739"/>
    </row>
    <row r="21" spans="1:14" ht="12.75" customHeight="1">
      <c r="A21" s="739" t="s">
        <v>344</v>
      </c>
      <c r="B21" s="739"/>
      <c r="C21" s="739"/>
      <c r="D21" s="739"/>
      <c r="E21" s="739"/>
      <c r="F21" s="739"/>
      <c r="G21" s="739"/>
      <c r="H21" s="739"/>
      <c r="I21" s="739"/>
      <c r="J21" s="739"/>
      <c r="K21" s="739"/>
      <c r="L21" s="739"/>
      <c r="M21" s="739"/>
      <c r="N21" s="739"/>
    </row>
    <row r="22" spans="1:14" ht="12.75" customHeight="1">
      <c r="A22" s="739" t="s">
        <v>345</v>
      </c>
      <c r="B22" s="739"/>
      <c r="C22" s="739"/>
      <c r="D22" s="739"/>
      <c r="E22" s="739"/>
      <c r="F22" s="739"/>
      <c r="G22" s="739"/>
      <c r="H22" s="739"/>
      <c r="I22" s="739"/>
      <c r="J22" s="739"/>
      <c r="K22" s="739"/>
      <c r="L22" s="739"/>
      <c r="M22" s="739"/>
      <c r="N22" s="739"/>
    </row>
    <row r="23" spans="1:14" ht="12.75" customHeight="1">
      <c r="A23" s="574" t="s">
        <v>12</v>
      </c>
      <c r="B23" s="574"/>
      <c r="C23" s="574"/>
      <c r="D23" s="574"/>
      <c r="E23" s="574"/>
      <c r="F23" s="574"/>
      <c r="G23" s="574"/>
      <c r="H23" s="574"/>
      <c r="I23" s="574"/>
      <c r="J23" s="574"/>
      <c r="K23" s="574"/>
      <c r="L23" s="574"/>
      <c r="M23" s="574"/>
      <c r="N23" s="574"/>
    </row>
    <row r="24" spans="1:14" ht="12.75" customHeight="1">
      <c r="A24" s="728" t="s">
        <v>356</v>
      </c>
      <c r="B24" s="574"/>
      <c r="C24" s="574"/>
      <c r="D24" s="574"/>
      <c r="E24" s="574"/>
      <c r="F24" s="574"/>
      <c r="G24" s="574"/>
      <c r="H24" s="574"/>
      <c r="I24" s="574"/>
      <c r="J24" s="574"/>
      <c r="K24" s="574"/>
      <c r="L24" s="574"/>
      <c r="M24" s="574"/>
      <c r="N24" s="574"/>
    </row>
    <row r="25" spans="1:14" ht="12.75" customHeight="1">
      <c r="A25" s="729" t="s">
        <v>351</v>
      </c>
      <c r="B25" s="574"/>
      <c r="C25" s="574"/>
      <c r="D25" s="574"/>
      <c r="E25" s="574"/>
      <c r="F25" s="574"/>
      <c r="G25" s="574"/>
      <c r="H25" s="574"/>
      <c r="I25" s="574"/>
      <c r="J25" s="574"/>
      <c r="K25" s="574"/>
      <c r="L25" s="574"/>
      <c r="M25" s="574"/>
      <c r="N25" s="574"/>
    </row>
    <row r="26" spans="1:14" ht="12.75" customHeight="1">
      <c r="A26" s="574" t="s">
        <v>13</v>
      </c>
      <c r="B26" s="574"/>
      <c r="C26" s="574"/>
      <c r="D26" s="574"/>
      <c r="E26" s="574"/>
      <c r="F26" s="574"/>
      <c r="G26" s="574"/>
      <c r="H26" s="574"/>
      <c r="I26" s="574"/>
      <c r="J26" s="574"/>
      <c r="K26" s="574"/>
      <c r="L26" s="574"/>
      <c r="M26" s="574"/>
      <c r="N26" s="574"/>
    </row>
    <row r="27" spans="1:14" ht="12.75" customHeight="1">
      <c r="A27" s="573" t="s">
        <v>14</v>
      </c>
      <c r="B27" s="574"/>
      <c r="C27" s="574"/>
      <c r="D27" s="574"/>
      <c r="E27" s="574"/>
      <c r="F27" s="574"/>
      <c r="G27" s="574"/>
      <c r="H27" s="574"/>
      <c r="I27" s="574"/>
      <c r="J27" s="574"/>
      <c r="K27" s="574"/>
      <c r="L27" s="574"/>
      <c r="M27" s="574"/>
      <c r="N27" s="574"/>
    </row>
    <row r="28" spans="1:14" ht="12.75" customHeight="1">
      <c r="A28" s="573" t="s">
        <v>15</v>
      </c>
      <c r="B28" s="574"/>
      <c r="C28" s="574"/>
      <c r="D28" s="574"/>
      <c r="E28" s="574"/>
      <c r="F28" s="574"/>
      <c r="G28" s="574"/>
      <c r="H28" s="574"/>
      <c r="I28" s="574"/>
      <c r="J28" s="574"/>
      <c r="K28" s="574"/>
      <c r="L28" s="574"/>
      <c r="M28" s="574"/>
      <c r="N28" s="574"/>
    </row>
    <row r="29" spans="1:14" ht="12.75" customHeight="1">
      <c r="A29" s="573" t="s">
        <v>16</v>
      </c>
      <c r="B29" s="574"/>
      <c r="C29" s="574"/>
      <c r="D29" s="574"/>
      <c r="E29" s="574"/>
      <c r="F29" s="574"/>
      <c r="G29" s="574"/>
      <c r="H29" s="574"/>
      <c r="I29" s="574"/>
      <c r="J29" s="574"/>
      <c r="K29" s="574"/>
      <c r="L29" s="574"/>
      <c r="M29" s="574"/>
      <c r="N29" s="574"/>
    </row>
    <row r="30" spans="1:14" ht="12.75" customHeight="1">
      <c r="A30" s="727" t="s">
        <v>17</v>
      </c>
      <c r="B30" s="575"/>
      <c r="C30" s="1"/>
      <c r="D30" s="575"/>
      <c r="E30" s="575"/>
      <c r="F30" s="575"/>
      <c r="G30" s="575"/>
      <c r="H30" s="575"/>
      <c r="I30" s="575"/>
      <c r="J30" s="575"/>
      <c r="K30" s="575"/>
      <c r="L30" s="575"/>
      <c r="M30" s="575"/>
      <c r="N30" s="575"/>
    </row>
    <row r="31" spans="1:14" ht="12.75" customHeight="1">
      <c r="A31" s="727" t="s">
        <v>18</v>
      </c>
      <c r="B31" s="575"/>
      <c r="C31" s="575"/>
      <c r="D31" s="575"/>
      <c r="E31" s="575"/>
      <c r="F31" s="575"/>
      <c r="G31" s="575"/>
      <c r="H31" s="575"/>
      <c r="I31" s="575"/>
      <c r="J31" s="575"/>
      <c r="K31" s="575"/>
      <c r="L31" s="575"/>
      <c r="M31" s="575"/>
      <c r="N31" s="575"/>
    </row>
    <row r="32" spans="1:14" ht="12.75" customHeight="1">
      <c r="A32" s="727" t="s">
        <v>215</v>
      </c>
      <c r="B32" s="575"/>
      <c r="C32" s="575"/>
      <c r="D32" s="575"/>
      <c r="E32" s="575"/>
      <c r="F32" s="575"/>
      <c r="G32" s="575"/>
      <c r="H32" s="575"/>
      <c r="I32" s="575"/>
      <c r="J32" s="575"/>
      <c r="K32" s="575"/>
      <c r="L32" s="575"/>
      <c r="M32" s="575"/>
      <c r="N32" s="575"/>
    </row>
    <row r="33" spans="1:28" ht="12.75" customHeight="1">
      <c r="A33" s="574" t="s">
        <v>216</v>
      </c>
      <c r="B33" s="575"/>
      <c r="C33" s="575"/>
      <c r="D33" s="575"/>
      <c r="E33" s="575"/>
      <c r="F33" s="575"/>
      <c r="G33" s="575"/>
      <c r="H33" s="575"/>
      <c r="I33" s="575"/>
      <c r="J33" s="575"/>
      <c r="K33" s="575"/>
      <c r="L33" s="575"/>
      <c r="M33" s="575"/>
      <c r="N33" s="575"/>
    </row>
    <row r="34" spans="1:28" ht="12.75" customHeight="1">
      <c r="A34" s="573" t="s">
        <v>19</v>
      </c>
      <c r="B34" s="575"/>
      <c r="C34" s="575"/>
      <c r="D34" s="575"/>
      <c r="E34" s="575"/>
      <c r="F34" s="575"/>
      <c r="G34" s="575"/>
      <c r="H34" s="575"/>
      <c r="I34" s="575"/>
      <c r="J34" s="575"/>
      <c r="K34" s="575"/>
      <c r="L34" s="575"/>
      <c r="M34" s="575"/>
      <c r="N34" s="575"/>
    </row>
    <row r="35" spans="1:28" ht="12.75" customHeight="1">
      <c r="A35" s="573" t="s">
        <v>20</v>
      </c>
      <c r="B35" s="575"/>
      <c r="C35" s="575"/>
      <c r="D35" s="575"/>
      <c r="E35" s="575"/>
      <c r="F35" s="575"/>
      <c r="G35" s="575"/>
      <c r="H35" s="575"/>
      <c r="I35" s="575"/>
      <c r="J35" s="575"/>
      <c r="K35" s="575"/>
      <c r="L35" s="575"/>
      <c r="M35" s="575"/>
      <c r="N35" s="575"/>
    </row>
    <row r="36" spans="1:28" ht="12.75" customHeight="1">
      <c r="A36" s="575"/>
      <c r="B36" s="575"/>
      <c r="C36" s="575"/>
      <c r="D36" s="575"/>
      <c r="E36" s="575"/>
      <c r="F36" s="575"/>
      <c r="G36" s="575"/>
      <c r="H36" s="575"/>
      <c r="I36" s="575"/>
      <c r="J36" s="575"/>
      <c r="K36" s="575"/>
      <c r="L36" s="575"/>
      <c r="M36" s="575"/>
      <c r="N36" s="575"/>
    </row>
    <row r="37" spans="1:28" ht="12.75" customHeight="1">
      <c r="A37" s="737" t="s">
        <v>6</v>
      </c>
      <c r="B37" s="737"/>
      <c r="C37" s="737"/>
      <c r="D37" s="737"/>
      <c r="E37" s="737"/>
      <c r="F37" s="737"/>
      <c r="G37" s="737"/>
      <c r="H37" s="737"/>
      <c r="I37" s="737"/>
      <c r="J37" s="737"/>
      <c r="K37" s="737"/>
      <c r="L37" s="737"/>
      <c r="M37" s="737"/>
      <c r="N37" s="737"/>
    </row>
    <row r="38" spans="1:28" ht="12.75" customHeight="1">
      <c r="A38" s="738" t="s">
        <v>218</v>
      </c>
      <c r="B38" s="739"/>
      <c r="C38" s="739"/>
      <c r="D38" s="739"/>
      <c r="E38" s="739"/>
      <c r="F38" s="739"/>
      <c r="G38" s="739"/>
      <c r="H38" s="739"/>
      <c r="I38" s="739"/>
      <c r="J38" s="739"/>
      <c r="K38" s="739"/>
      <c r="L38" s="739"/>
      <c r="M38" s="739"/>
      <c r="N38" s="739"/>
    </row>
    <row r="39" spans="1:28" ht="12.75" customHeight="1">
      <c r="A39" s="739" t="s">
        <v>220</v>
      </c>
      <c r="B39" s="739"/>
      <c r="C39" s="739"/>
      <c r="D39" s="739"/>
      <c r="E39" s="739"/>
      <c r="F39" s="739"/>
      <c r="G39" s="739"/>
      <c r="H39" s="739"/>
      <c r="I39" s="739"/>
      <c r="J39" s="739"/>
      <c r="K39" s="739"/>
      <c r="L39" s="739"/>
      <c r="M39" s="739"/>
      <c r="N39" s="739"/>
    </row>
    <row r="40" spans="1:28" ht="12.75" customHeight="1">
      <c r="A40" s="729" t="s">
        <v>358</v>
      </c>
      <c r="B40" s="574"/>
      <c r="C40" s="574"/>
      <c r="D40" s="574"/>
      <c r="E40" s="574"/>
      <c r="F40" s="574"/>
      <c r="G40" s="574"/>
      <c r="H40" s="574"/>
      <c r="I40" s="574"/>
      <c r="J40" s="574"/>
      <c r="K40" s="574"/>
      <c r="L40" s="574"/>
      <c r="M40" s="574"/>
      <c r="N40" s="574"/>
    </row>
    <row r="41" spans="1:28" ht="12.75" customHeight="1">
      <c r="A41" s="575"/>
      <c r="B41" s="575"/>
      <c r="C41" s="575"/>
      <c r="D41" s="575"/>
      <c r="E41" s="575"/>
      <c r="F41" s="575"/>
      <c r="G41" s="575"/>
      <c r="H41" s="575"/>
      <c r="I41" s="575"/>
      <c r="J41" s="575"/>
      <c r="K41" s="575"/>
      <c r="L41" s="575"/>
      <c r="M41" s="575"/>
      <c r="N41" s="575"/>
    </row>
    <row r="42" spans="1:28" ht="12.75" customHeight="1">
      <c r="A42" s="737" t="s">
        <v>5</v>
      </c>
      <c r="B42" s="737"/>
      <c r="C42" s="737"/>
      <c r="D42" s="737"/>
      <c r="E42" s="737"/>
      <c r="F42" s="737"/>
      <c r="G42" s="737"/>
      <c r="H42" s="737"/>
      <c r="I42" s="737"/>
      <c r="J42" s="737"/>
      <c r="K42" s="737"/>
      <c r="L42" s="737"/>
      <c r="M42" s="737"/>
      <c r="N42" s="737"/>
    </row>
    <row r="43" spans="1:28" ht="12.75" customHeight="1">
      <c r="A43" s="739" t="s">
        <v>348</v>
      </c>
      <c r="B43" s="739"/>
      <c r="C43" s="739"/>
      <c r="D43" s="739"/>
      <c r="E43" s="739"/>
      <c r="F43" s="739"/>
      <c r="G43" s="739"/>
      <c r="H43" s="739"/>
      <c r="I43" s="739"/>
      <c r="J43" s="739"/>
      <c r="K43" s="739"/>
      <c r="L43" s="739"/>
      <c r="M43" s="739"/>
      <c r="N43" s="739"/>
    </row>
    <row r="44" spans="1:28">
      <c r="A44" s="727" t="s">
        <v>221</v>
      </c>
      <c r="B44" s="575"/>
      <c r="C44" s="575"/>
      <c r="D44" s="575"/>
      <c r="E44" s="575"/>
      <c r="F44" s="575"/>
      <c r="G44" s="575"/>
      <c r="H44" s="575"/>
      <c r="I44" s="575"/>
      <c r="J44" s="575"/>
      <c r="K44" s="575"/>
      <c r="L44" s="575"/>
      <c r="M44" s="575"/>
      <c r="N44" s="575"/>
    </row>
    <row r="45" spans="1:28" ht="15">
      <c r="A45" s="727" t="s">
        <v>222</v>
      </c>
      <c r="B45" s="575"/>
      <c r="C45" s="575"/>
      <c r="D45" s="575"/>
      <c r="E45" s="575"/>
      <c r="F45" s="575"/>
      <c r="G45" s="575"/>
      <c r="H45" s="575"/>
      <c r="I45" s="575"/>
      <c r="J45" s="575"/>
      <c r="K45" s="575"/>
      <c r="L45" s="575"/>
      <c r="M45" s="575"/>
      <c r="N45" s="575"/>
      <c r="O45" s="740"/>
      <c r="P45" s="740"/>
      <c r="Q45" s="740"/>
      <c r="R45" s="740"/>
      <c r="S45" s="740"/>
      <c r="T45" s="740"/>
      <c r="U45" s="740"/>
      <c r="V45" s="740"/>
      <c r="W45" s="740"/>
      <c r="X45" s="740"/>
      <c r="Y45" s="740"/>
      <c r="Z45" s="740"/>
      <c r="AA45" s="740"/>
      <c r="AB45" s="740"/>
    </row>
    <row r="46" spans="1:28">
      <c r="A46" s="738" t="s">
        <v>223</v>
      </c>
      <c r="B46" s="739"/>
      <c r="C46" s="739"/>
      <c r="D46" s="739"/>
      <c r="E46" s="739"/>
      <c r="F46" s="739"/>
      <c r="G46" s="739"/>
      <c r="H46" s="739"/>
      <c r="I46" s="739"/>
      <c r="J46" s="739"/>
      <c r="K46" s="739"/>
      <c r="L46" s="739"/>
      <c r="M46" s="739"/>
      <c r="N46" s="739"/>
    </row>
    <row r="47" spans="1:28">
      <c r="A47" s="727" t="s">
        <v>224</v>
      </c>
      <c r="B47" s="575"/>
      <c r="C47" s="575"/>
      <c r="D47" s="575"/>
      <c r="E47" s="575"/>
      <c r="F47" s="575"/>
      <c r="G47" s="575"/>
      <c r="H47" s="575"/>
      <c r="I47" s="575"/>
      <c r="J47" s="575"/>
      <c r="K47" s="575"/>
      <c r="L47" s="575"/>
      <c r="M47" s="575"/>
      <c r="N47" s="575"/>
    </row>
    <row r="48" spans="1:28">
      <c r="A48" s="739" t="s">
        <v>275</v>
      </c>
      <c r="B48" s="739"/>
      <c r="C48" s="739"/>
      <c r="D48" s="739"/>
      <c r="E48" s="739"/>
      <c r="F48" s="739"/>
      <c r="G48" s="739"/>
      <c r="H48" s="739"/>
      <c r="I48" s="739"/>
      <c r="J48" s="739"/>
      <c r="K48" s="739"/>
      <c r="L48" s="739"/>
      <c r="M48" s="739"/>
      <c r="N48" s="739"/>
    </row>
    <row r="49" spans="1:14">
      <c r="A49" s="739" t="s">
        <v>276</v>
      </c>
      <c r="B49" s="739"/>
      <c r="C49" s="739"/>
      <c r="D49" s="739"/>
      <c r="E49" s="739"/>
      <c r="F49" s="739"/>
      <c r="G49" s="739"/>
      <c r="H49" s="739"/>
      <c r="I49" s="739"/>
      <c r="J49" s="739"/>
      <c r="K49" s="739"/>
      <c r="L49" s="739"/>
      <c r="M49" s="739"/>
      <c r="N49" s="739"/>
    </row>
    <row r="50" spans="1:14">
      <c r="A50" s="730"/>
    </row>
    <row r="68" spans="1:1" ht="15.75">
      <c r="A68" s="4"/>
    </row>
  </sheetData>
  <mergeCells count="22">
    <mergeCell ref="A49:N49"/>
    <mergeCell ref="O45:AB45"/>
    <mergeCell ref="A9:N9"/>
    <mergeCell ref="A46:N46"/>
    <mergeCell ref="A48:N48"/>
    <mergeCell ref="A20:N20"/>
    <mergeCell ref="A42:N42"/>
    <mergeCell ref="A37:N37"/>
    <mergeCell ref="A1:N1"/>
    <mergeCell ref="A3:N3"/>
    <mergeCell ref="A4:N4"/>
    <mergeCell ref="A8:N8"/>
    <mergeCell ref="A43:N43"/>
    <mergeCell ref="A10:N10"/>
    <mergeCell ref="A12:N12"/>
    <mergeCell ref="A13:N13"/>
    <mergeCell ref="A15:N15"/>
    <mergeCell ref="A21:N21"/>
    <mergeCell ref="A22:N22"/>
    <mergeCell ref="A38:N38"/>
    <mergeCell ref="A39:N39"/>
    <mergeCell ref="A19:N19"/>
  </mergeCells>
  <hyperlinks>
    <hyperlink ref="A4:N4" location="'Fig 2.1'!A1" display="Figure 2.1 – Dépenses du système de retraite en % du PIB observées et projetées"/>
    <hyperlink ref="A5" location="'Fig 2.2'!A1" display="Figure 2.2 - Dépenses du système de retraite en % des dépenses publiques"/>
    <hyperlink ref="A8:N8" location="'Fig 2.4'!A1" display="Figure 2.4 – Les déterminants de l’évolution de la masse des pensions"/>
    <hyperlink ref="A9:N9" location="'Fig 2.5'!A1" display="Figure 2.5 – Âge moyen conjoncturel de départ à la retraite"/>
    <hyperlink ref="A10:N10" location="'Fig 2.6'!A1" display="Figure 2.6 – Effectifs de retraités et de cotisants observés et projetés"/>
    <hyperlink ref="A12:N12" location="'Tab 2.1'!A1" display="Tableau 2.1 – Dépenses en part de PIB (%) en 2020 et 2019 et écart de dépenses entre 2020 et 2019 (en point de %)"/>
    <hyperlink ref="A13:N13" location="'Tab 2.2'!A1" display="Tableau 2.2 - Écarts 2020-2019 de masses de dépenses et de PIB en valeur"/>
    <hyperlink ref="A19:N19" location="'Fig 2.12'!A1" display="Figure 2.12 – Ressources observées et projetées du système de retraite en % dans le PIB selon la convention comptable retenue"/>
    <hyperlink ref="A20:N20" location="'Fig 2.13'!A1" display="Figure 2.13 – Taux de cotisation employeur CNAV+AGIRC-ARRCO (salarié sous le plafond de la Sécurité sociale) et de la CNRACL et taux de contribution des employeurs de fonctionnaires de l'État (CAS « pensions »)"/>
    <hyperlink ref="A21:N21" location="'Fig 2.14'!A1" display="Figure 2.14 - Contribution de l’État selon les trois conventions comptables"/>
    <hyperlink ref="A22:N22" location="'Fig 2.15'!A1" display="Figure 2.15 – Les déterminants de l’évolution des ressources du système de retraite"/>
    <hyperlink ref="A30" location="'Tab 2.9'!A1" display="Tableau 2.9 - Écarts 2020-2019 de ressources en part de PIB (convention EPR)"/>
    <hyperlink ref="A31" location="'Tab 2.10'!A1" display="Tableau 2.10 - Écarts 2020-2019 de solde en part de PIB (convention EPR)"/>
    <hyperlink ref="A32" location="'Tab 2.11'!A1" display="Tableau 2.11 – Solde financier moyen à l’horizon de 25 ans en % du PIB"/>
    <hyperlink ref="A33" location="'Tab 2.12'!A1" display="Tableau 2.12 – Solde moyen à l’horizon 2070 en % du PIB"/>
    <hyperlink ref="A38:N38" location="'Fig 2.18'!A1" display="Figure 2.13 – Sensibilité de la part des dépenses de retraite projetée dans le PIB à l’hypothèse de taux de chômage"/>
    <hyperlink ref="A39:N39" location="'Fig 2.19'!A1" display="Figure 2.19 – Sensibilité de la part des dépenses de retraite projetée dans le PIB à l’hypothèse de part des primes dans la fonction publique"/>
    <hyperlink ref="A43:N43" location="'Fig 2.21'!A1" display="Figure 2.21 – Niveau de l’écart de production (PIB effectif - PIB potentiel)"/>
    <hyperlink ref="A44" location="'Tab 2.15'!A1" display="Tableau 2.15 - Décomposition du solde financier du système de retraite en % du PIB"/>
    <hyperlink ref="A45" location="'Tab 2.14'!A1" display="Tableau 2.14 – Ajustement de l’âge conjoncturel pour équilibrer structurellement le système de retraite chaque année jusqu’à 2070"/>
    <hyperlink ref="A46:N46" location="'Tab 2.15'!A1" display="Tableau 2.15 – Ajustement de la pension relative pour équilibrer structurellement le système de retraite chaque année jusqu’à 2070"/>
    <hyperlink ref="A47" location="'Tab 2.18'!A1" display="Tableau 2.18 – Ajustement du taux de prélèvement pour équilibrer structurellement le système de retraite chaque année jusqu’à 2070"/>
    <hyperlink ref="A48:N48" location="'Tab 2.19'!A1" display="Tableau 2.19 – Ajustement du solde structurel moyen à l’horizon de 25 ans en pourcentage de la masse des revenus d’activité et des prestations versées"/>
    <hyperlink ref="A49:N49" location="'Tab 2.20'!A1" display="Tableau 2.20 – Ajustement du solde structurel moyen à l’horizon 2070 en pourcentage de la masse des revenus d’activité et des prestations versées"/>
    <hyperlink ref="A34" location="'Tab 2.13'!A1" display="Tableau 2.13 – Montants des réserves financières (en valeur de marché) au sein du système de retraite par répartition au 31 décembre 2020"/>
    <hyperlink ref="A35" location="'Tab 2.14'!A1" display="Tableau 2.14 – Montants des provisions des régimes préfinancés au sein du système de retraite au 31 décembre 2020"/>
    <hyperlink ref="A23" location="'Tab 2.4'!A1" display="Tableau 2.4 – Taux de cotisation apparent et taux de prélèvement d’équilibre en 2019"/>
    <hyperlink ref="A16" location="'Fig 2.9'!A1" display="Figure 2.9 – Structure de financement du système de retraite de 2004 à 2020"/>
    <hyperlink ref="A17" location="'Fig 2.10'!A1" display="Figure 2.10 – Structure de financement du système de retraite par assiette économique"/>
    <hyperlink ref="A18" location="'Fig 2.11'!A1" display="Figure 2.11 – Structures de financement des principaux régimes de retraite en 2020"/>
    <hyperlink ref="A7" location="'Fig 2.3'!A1" display="Figure 2.3 - L’effet des réformes sur les dépenses du système de retraite en % du PIB : illustration sur le scénario C du COR de 2012 (scénario 1,3 %)"/>
    <hyperlink ref="A24" location="'Fig 2.16'!A1" display="'Fig 2.16'!A1"/>
    <hyperlink ref="A26" location="'Tab 2.5'!A1" display="Tableau 2.5 – Écarts 2021-2020 de ressources en part de PIB (convention EEC)"/>
    <hyperlink ref="A27" location="'Tab 2.6'!A1" display="Tableau 2.6 – Écarts 2021-2020 de soldes en part de PIB (convention EEC)"/>
    <hyperlink ref="A28" location="'Tab 2.7'!A1" display="Tableau 2.7 - Écarts 2021-2020 de ressources en part de PIB (convention TCC)"/>
    <hyperlink ref="A29" location="'Tab 2.8'!A1" display="Tableau 2.8 – Écarts 2021-2020 de solde en part de PIB (convention TCC)"/>
    <hyperlink ref="A6" location="'Fig II'!A1" display="Figure II - Part des dépenses (publiques et privées) dans le PIB en 2002 et 2017 dans les pays suivis par le COR"/>
    <hyperlink ref="A11" location="'Fig 2.7'!A1" display="Figure 2.7 – Parts des dépenses dans le PIB dans les projections de juin 2021, de novembre 2020 et de juin 2019 (scénario 1,3 %)"/>
    <hyperlink ref="A25" location="'Fig 2.17'!A1" display="Figure 2.17 – Solde observé et projeté du système de retraite selon la convention comptable retenue, hors prise en compte du transfert du FRR en 2020"/>
    <hyperlink ref="A40" location="'Fig 2.20'!A1" display="'Fig 2.2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C35"/>
  <sheetViews>
    <sheetView workbookViewId="0"/>
  </sheetViews>
  <sheetFormatPr baseColWidth="10" defaultColWidth="10.85546875" defaultRowHeight="15"/>
  <cols>
    <col min="1" max="1" width="26.7109375" style="133" customWidth="1"/>
    <col min="2" max="2" width="17.42578125" style="133" customWidth="1"/>
    <col min="3" max="3" width="13" style="133" customWidth="1"/>
    <col min="4" max="74" width="6.85546875" style="133" customWidth="1"/>
    <col min="75" max="16384" width="10.85546875" style="133"/>
  </cols>
  <sheetData>
    <row r="1" spans="1:107" ht="15.75">
      <c r="A1" s="132" t="s">
        <v>2</v>
      </c>
    </row>
    <row r="2" spans="1:107" ht="15.75">
      <c r="B2" s="134"/>
    </row>
    <row r="3" spans="1:107" s="135" customFormat="1" ht="15.75" thickBot="1">
      <c r="A3" s="131" t="s">
        <v>85</v>
      </c>
      <c r="C3" s="136"/>
      <c r="V3" s="137"/>
    </row>
    <row r="4" spans="1:107" s="138" customFormat="1" ht="15.75" thickBot="1">
      <c r="B4" s="741"/>
      <c r="C4" s="742"/>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581">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1">
        <v>2049</v>
      </c>
      <c r="BB4" s="140">
        <v>2050</v>
      </c>
      <c r="BC4" s="140">
        <v>2051</v>
      </c>
      <c r="BD4" s="140">
        <v>2052</v>
      </c>
      <c r="BE4" s="139">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593"/>
    </row>
    <row r="5" spans="1:107" s="138" customFormat="1" ht="15" customHeight="1">
      <c r="B5" s="743" t="s">
        <v>89</v>
      </c>
      <c r="C5" s="142" t="s">
        <v>90</v>
      </c>
      <c r="D5" s="143"/>
      <c r="E5" s="144"/>
      <c r="F5" s="144">
        <v>0.11674965211149323</v>
      </c>
      <c r="G5" s="144">
        <v>0.11789391797648244</v>
      </c>
      <c r="H5" s="144">
        <v>0.11879445549318751</v>
      </c>
      <c r="I5" s="144">
        <v>0.12080131604057782</v>
      </c>
      <c r="J5" s="144">
        <v>0.12109156895465158</v>
      </c>
      <c r="K5" s="144">
        <v>0.12251119731123171</v>
      </c>
      <c r="L5" s="144">
        <v>0.12376627463691038</v>
      </c>
      <c r="M5" s="144">
        <v>0.13257657953902008</v>
      </c>
      <c r="N5" s="144">
        <v>0.13295947043542811</v>
      </c>
      <c r="O5" s="144">
        <v>0.13458290331420281</v>
      </c>
      <c r="P5" s="144">
        <v>0.13737798361532785</v>
      </c>
      <c r="Q5" s="144">
        <v>0.13962496034955735</v>
      </c>
      <c r="R5" s="144">
        <v>0.14118616532658962</v>
      </c>
      <c r="S5" s="144">
        <v>0.14000661116834842</v>
      </c>
      <c r="T5" s="144">
        <v>0.14003385971003116</v>
      </c>
      <c r="U5" s="144">
        <v>0.13799508464824442</v>
      </c>
      <c r="V5" s="289">
        <v>0.13733582394233498</v>
      </c>
      <c r="W5" s="144">
        <v>0.13632796484873877</v>
      </c>
      <c r="X5" s="144">
        <v>0.14676775754115862</v>
      </c>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486"/>
      <c r="BB5" s="144"/>
      <c r="BC5" s="144"/>
      <c r="BD5" s="144"/>
      <c r="BE5" s="483"/>
      <c r="BF5" s="484"/>
      <c r="BG5" s="484"/>
      <c r="BH5" s="484"/>
      <c r="BI5" s="484"/>
      <c r="BJ5" s="484"/>
      <c r="BK5" s="484"/>
      <c r="BL5" s="485"/>
      <c r="BM5" s="485"/>
      <c r="BN5" s="485"/>
      <c r="BO5" s="485"/>
      <c r="BP5" s="485"/>
      <c r="BQ5" s="485"/>
      <c r="BR5" s="485"/>
      <c r="BS5" s="485"/>
      <c r="BT5" s="484"/>
      <c r="BU5" s="484"/>
      <c r="BV5" s="486"/>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594"/>
    </row>
    <row r="6" spans="1:107" s="138" customFormat="1">
      <c r="B6" s="744"/>
      <c r="C6" s="147">
        <v>1.7999999999999999E-2</v>
      </c>
      <c r="D6" s="148"/>
      <c r="E6" s="149"/>
      <c r="F6" s="149"/>
      <c r="G6" s="149"/>
      <c r="H6" s="149"/>
      <c r="I6" s="149"/>
      <c r="J6" s="149"/>
      <c r="K6" s="149"/>
      <c r="L6" s="149"/>
      <c r="M6" s="149"/>
      <c r="N6" s="149"/>
      <c r="O6" s="149"/>
      <c r="P6" s="149"/>
      <c r="Q6" s="149"/>
      <c r="R6" s="149"/>
      <c r="S6" s="149"/>
      <c r="T6" s="149"/>
      <c r="U6" s="149"/>
      <c r="V6" s="149"/>
      <c r="W6" s="149"/>
      <c r="X6" s="149">
        <v>0.14676775754115862</v>
      </c>
      <c r="Y6" s="149">
        <v>0.14161431802671962</v>
      </c>
      <c r="Z6" s="150">
        <v>0.13744365941786774</v>
      </c>
      <c r="AA6" s="149">
        <v>0.13615310739924807</v>
      </c>
      <c r="AB6" s="149">
        <v>0.13623240491924402</v>
      </c>
      <c r="AC6" s="149">
        <v>0.13655295188273675</v>
      </c>
      <c r="AD6" s="149">
        <v>0.13724674735332809</v>
      </c>
      <c r="AE6" s="149">
        <v>0.13780278229741019</v>
      </c>
      <c r="AF6" s="149">
        <v>0.13780302336529229</v>
      </c>
      <c r="AG6" s="149">
        <v>0.13734456938422396</v>
      </c>
      <c r="AH6" s="149">
        <v>0.13660775646566067</v>
      </c>
      <c r="AI6" s="149">
        <v>0.13573007688884378</v>
      </c>
      <c r="AJ6" s="149">
        <v>0.13468138291366877</v>
      </c>
      <c r="AK6" s="149">
        <v>0.13405909072578792</v>
      </c>
      <c r="AL6" s="149">
        <v>0.13331652615598383</v>
      </c>
      <c r="AM6" s="149">
        <v>0.13247287509785782</v>
      </c>
      <c r="AN6" s="149">
        <v>0.13151804437564554</v>
      </c>
      <c r="AO6" s="149">
        <v>0.13057002692215602</v>
      </c>
      <c r="AP6" s="149">
        <v>0.12966111727308979</v>
      </c>
      <c r="AQ6" s="149">
        <v>0.12877355865237389</v>
      </c>
      <c r="AR6" s="149">
        <v>0.12795278958349471</v>
      </c>
      <c r="AS6" s="149">
        <v>0.12714966057272342</v>
      </c>
      <c r="AT6" s="149">
        <v>0.12643099904468563</v>
      </c>
      <c r="AU6" s="149">
        <v>0.12585147310114053</v>
      </c>
      <c r="AV6" s="149">
        <v>0.12524706139201056</v>
      </c>
      <c r="AW6" s="149">
        <v>0.1245363151709145</v>
      </c>
      <c r="AX6" s="149">
        <v>0.12385304105647378</v>
      </c>
      <c r="AY6" s="149">
        <v>0.12319754613279306</v>
      </c>
      <c r="AZ6" s="149">
        <v>0.1225714059658395</v>
      </c>
      <c r="BA6" s="152">
        <v>0.12188304557466223</v>
      </c>
      <c r="BB6" s="149">
        <v>0.12121230705447016</v>
      </c>
      <c r="BC6" s="149">
        <v>0.12055772045749036</v>
      </c>
      <c r="BD6" s="149">
        <v>0.11991808722750906</v>
      </c>
      <c r="BE6" s="148">
        <v>0.11925861598764988</v>
      </c>
      <c r="BF6" s="149">
        <v>0.11860985570969527</v>
      </c>
      <c r="BG6" s="149">
        <v>0.11796256585631769</v>
      </c>
      <c r="BH6" s="149">
        <v>0.11735430374039944</v>
      </c>
      <c r="BI6" s="149">
        <v>0.11680261538491268</v>
      </c>
      <c r="BJ6" s="149">
        <v>0.11630208339741287</v>
      </c>
      <c r="BK6" s="149">
        <v>0.11566920524831643</v>
      </c>
      <c r="BL6" s="151">
        <v>0.11506532089871857</v>
      </c>
      <c r="BM6" s="151">
        <v>0.1145623355174745</v>
      </c>
      <c r="BN6" s="151">
        <v>0.11414018438822035</v>
      </c>
      <c r="BO6" s="151">
        <v>0.11371844467617948</v>
      </c>
      <c r="BP6" s="151">
        <v>0.11332246021995647</v>
      </c>
      <c r="BQ6" s="151">
        <v>0.11297337742100627</v>
      </c>
      <c r="BR6" s="151">
        <v>0.11278130160278045</v>
      </c>
      <c r="BS6" s="151">
        <v>0.11263811901177624</v>
      </c>
      <c r="BT6" s="149">
        <v>0.11256178996209752</v>
      </c>
      <c r="BU6" s="149">
        <v>0.11252829979823045</v>
      </c>
      <c r="BV6" s="152">
        <v>0.11250685086361635</v>
      </c>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594"/>
    </row>
    <row r="7" spans="1:107" s="138" customFormat="1" ht="15.75" thickBot="1">
      <c r="B7" s="744"/>
      <c r="C7" s="147">
        <v>1.4999999999999999E-2</v>
      </c>
      <c r="D7" s="148"/>
      <c r="E7" s="149"/>
      <c r="F7" s="149"/>
      <c r="G7" s="149"/>
      <c r="H7" s="149"/>
      <c r="I7" s="149"/>
      <c r="J7" s="149"/>
      <c r="K7" s="149"/>
      <c r="L7" s="149"/>
      <c r="M7" s="149"/>
      <c r="N7" s="149"/>
      <c r="O7" s="149"/>
      <c r="P7" s="149"/>
      <c r="Q7" s="149"/>
      <c r="R7" s="149"/>
      <c r="S7" s="149"/>
      <c r="T7" s="149"/>
      <c r="U7" s="149"/>
      <c r="V7" s="149"/>
      <c r="W7" s="149"/>
      <c r="X7" s="149">
        <v>0.14676775607071416</v>
      </c>
      <c r="Y7" s="149">
        <v>0.14161431912935998</v>
      </c>
      <c r="Z7" s="150">
        <v>0.1374435792203291</v>
      </c>
      <c r="AA7" s="149">
        <v>0.13615313297154552</v>
      </c>
      <c r="AB7" s="149">
        <v>0.13623217160301335</v>
      </c>
      <c r="AC7" s="149">
        <v>0.13655489631561366</v>
      </c>
      <c r="AD7" s="149">
        <v>0.1372485750641112</v>
      </c>
      <c r="AE7" s="149">
        <v>0.13780187982210854</v>
      </c>
      <c r="AF7" s="149">
        <v>0.13787592007396923</v>
      </c>
      <c r="AG7" s="149">
        <v>0.1375636240641375</v>
      </c>
      <c r="AH7" s="149">
        <v>0.13701701075918188</v>
      </c>
      <c r="AI7" s="149">
        <v>0.1363454411654548</v>
      </c>
      <c r="AJ7" s="149">
        <v>0.13557544696329266</v>
      </c>
      <c r="AK7" s="149">
        <v>0.13522230913640926</v>
      </c>
      <c r="AL7" s="149">
        <v>0.13474983660902945</v>
      </c>
      <c r="AM7" s="149">
        <v>0.13414193550971737</v>
      </c>
      <c r="AN7" s="149">
        <v>0.133436028525308</v>
      </c>
      <c r="AO7" s="149">
        <v>0.13272721931892226</v>
      </c>
      <c r="AP7" s="149">
        <v>0.13204283332404373</v>
      </c>
      <c r="AQ7" s="149">
        <v>0.1313952249319717</v>
      </c>
      <c r="AR7" s="149">
        <v>0.13079243273207414</v>
      </c>
      <c r="AS7" s="149">
        <v>0.13020672113601037</v>
      </c>
      <c r="AT7" s="149">
        <v>0.1296800630293361</v>
      </c>
      <c r="AU7" s="149">
        <v>0.12930643538331685</v>
      </c>
      <c r="AV7" s="149">
        <v>0.12885724511782376</v>
      </c>
      <c r="AW7" s="149">
        <v>0.12834032306690671</v>
      </c>
      <c r="AX7" s="149">
        <v>0.12780728408605255</v>
      </c>
      <c r="AY7" s="149">
        <v>0.1273105253694454</v>
      </c>
      <c r="AZ7" s="149">
        <v>0.12684287922054782</v>
      </c>
      <c r="BA7" s="152">
        <v>0.1263125625115028</v>
      </c>
      <c r="BB7" s="149">
        <v>0.12578804598264648</v>
      </c>
      <c r="BC7" s="149">
        <v>0.12527690058492311</v>
      </c>
      <c r="BD7" s="149">
        <v>0.12477056210509394</v>
      </c>
      <c r="BE7" s="154">
        <v>0.12425225722247496</v>
      </c>
      <c r="BF7" s="155">
        <v>0.12372569067565295</v>
      </c>
      <c r="BG7" s="155">
        <v>0.12318789539174543</v>
      </c>
      <c r="BH7" s="155">
        <v>0.12267899384986136</v>
      </c>
      <c r="BI7" s="155">
        <v>0.12221502102269555</v>
      </c>
      <c r="BJ7" s="155">
        <v>0.12175294853750268</v>
      </c>
      <c r="BK7" s="155">
        <v>0.12114666028769784</v>
      </c>
      <c r="BL7" s="157">
        <v>0.12060293380461903</v>
      </c>
      <c r="BM7" s="157">
        <v>0.12015779430332257</v>
      </c>
      <c r="BN7" s="157">
        <v>0.11979969541131245</v>
      </c>
      <c r="BO7" s="157">
        <v>0.11943615063150306</v>
      </c>
      <c r="BP7" s="157">
        <v>0.11906861786658805</v>
      </c>
      <c r="BQ7" s="157">
        <v>0.11878342186472438</v>
      </c>
      <c r="BR7" s="157">
        <v>0.11861816791876527</v>
      </c>
      <c r="BS7" s="157">
        <v>0.11852057559318621</v>
      </c>
      <c r="BT7" s="155">
        <v>0.11848559086741886</v>
      </c>
      <c r="BU7" s="155">
        <v>0.11851354582472944</v>
      </c>
      <c r="BV7" s="158">
        <v>0.11853706201007005</v>
      </c>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8"/>
    </row>
    <row r="8" spans="1:107" s="138" customFormat="1">
      <c r="B8" s="744"/>
      <c r="C8" s="147">
        <v>1.2999999999999999E-2</v>
      </c>
      <c r="D8" s="148"/>
      <c r="E8" s="149"/>
      <c r="F8" s="149"/>
      <c r="G8" s="149"/>
      <c r="H8" s="149"/>
      <c r="I8" s="149"/>
      <c r="J8" s="149"/>
      <c r="K8" s="149"/>
      <c r="L8" s="149"/>
      <c r="M8" s="149"/>
      <c r="N8" s="149"/>
      <c r="O8" s="149"/>
      <c r="P8" s="149"/>
      <c r="Q8" s="149"/>
      <c r="R8" s="149"/>
      <c r="S8" s="149"/>
      <c r="T8" s="149"/>
      <c r="U8" s="149"/>
      <c r="V8" s="149"/>
      <c r="W8" s="149"/>
      <c r="X8" s="149">
        <v>0.14675790794940935</v>
      </c>
      <c r="Y8" s="149">
        <v>0.14160690864890565</v>
      </c>
      <c r="Z8" s="150">
        <v>0.13743550715860095</v>
      </c>
      <c r="AA8" s="149">
        <v>0.13615188811662957</v>
      </c>
      <c r="AB8" s="149">
        <v>0.13624281877906969</v>
      </c>
      <c r="AC8" s="149">
        <v>0.13655496547409141</v>
      </c>
      <c r="AD8" s="149">
        <v>0.13724827478968604</v>
      </c>
      <c r="AE8" s="149">
        <v>0.13780135285280007</v>
      </c>
      <c r="AF8" s="149">
        <v>0.13792850689515188</v>
      </c>
      <c r="AG8" s="149">
        <v>0.13771275346233489</v>
      </c>
      <c r="AH8" s="149">
        <v>0.13730497719122403</v>
      </c>
      <c r="AI8" s="149">
        <v>0.13677531260742218</v>
      </c>
      <c r="AJ8" s="149">
        <v>0.13619893288430168</v>
      </c>
      <c r="AK8" s="149">
        <v>0.13602543999260169</v>
      </c>
      <c r="AL8" s="149">
        <v>0.13572282869907307</v>
      </c>
      <c r="AM8" s="149">
        <v>0.13529104938415784</v>
      </c>
      <c r="AN8" s="149">
        <v>0.13475498307207923</v>
      </c>
      <c r="AO8" s="149">
        <v>0.13420586716405183</v>
      </c>
      <c r="AP8" s="149">
        <v>0.13368139431198911</v>
      </c>
      <c r="AQ8" s="149">
        <v>0.13318226090782723</v>
      </c>
      <c r="AR8" s="149">
        <v>0.13272230036531188</v>
      </c>
      <c r="AS8" s="149">
        <v>0.13226959009679665</v>
      </c>
      <c r="AT8" s="149">
        <v>0.13188942056215</v>
      </c>
      <c r="AU8" s="149">
        <v>0.13164825100153696</v>
      </c>
      <c r="AV8" s="149">
        <v>0.1313506670176445</v>
      </c>
      <c r="AW8" s="149">
        <v>0.13096471809940627</v>
      </c>
      <c r="AX8" s="149">
        <v>0.13055798111833716</v>
      </c>
      <c r="AY8" s="149">
        <v>0.13017636322754464</v>
      </c>
      <c r="AZ8" s="149">
        <v>0.12985378530022101</v>
      </c>
      <c r="BA8" s="149">
        <v>0.1294221513846365</v>
      </c>
      <c r="BB8" s="149">
        <v>0.12900827147834526</v>
      </c>
      <c r="BC8" s="149">
        <v>0.12858682699613963</v>
      </c>
      <c r="BD8" s="149">
        <v>0.12818956166714052</v>
      </c>
      <c r="BE8" s="149">
        <v>0.1277418716850818</v>
      </c>
      <c r="BF8" s="149">
        <v>0.12728929267977071</v>
      </c>
      <c r="BG8" s="149">
        <v>0.12681899160810622</v>
      </c>
      <c r="BH8" s="149">
        <v>0.12636906793413158</v>
      </c>
      <c r="BI8" s="149">
        <v>0.12599245608784676</v>
      </c>
      <c r="BJ8" s="149">
        <v>0.12559315971868779</v>
      </c>
      <c r="BK8" s="149">
        <v>0.12506797541674666</v>
      </c>
      <c r="BL8" s="151">
        <v>0.12456990380126656</v>
      </c>
      <c r="BM8" s="151">
        <v>0.12418643483350722</v>
      </c>
      <c r="BN8" s="151">
        <v>0.12387852573069567</v>
      </c>
      <c r="BO8" s="151">
        <v>0.12358565975565539</v>
      </c>
      <c r="BP8" s="151">
        <v>0.12327455602960642</v>
      </c>
      <c r="BQ8" s="151">
        <v>0.12303212257988459</v>
      </c>
      <c r="BR8" s="151">
        <v>0.12293930528810744</v>
      </c>
      <c r="BS8" s="151">
        <v>0.12290656450015391</v>
      </c>
      <c r="BT8" s="149">
        <v>0.12291262827774493</v>
      </c>
      <c r="BU8" s="149">
        <v>0.12301587521158709</v>
      </c>
      <c r="BV8" s="152">
        <v>0.12311734313701857</v>
      </c>
    </row>
    <row r="9" spans="1:107" s="138" customFormat="1" ht="15.75" thickBot="1">
      <c r="B9" s="745"/>
      <c r="C9" s="153">
        <v>0.01</v>
      </c>
      <c r="D9" s="154"/>
      <c r="E9" s="155"/>
      <c r="F9" s="155"/>
      <c r="G9" s="155"/>
      <c r="H9" s="155"/>
      <c r="I9" s="155"/>
      <c r="J9" s="155"/>
      <c r="K9" s="155"/>
      <c r="L9" s="155"/>
      <c r="M9" s="155"/>
      <c r="N9" s="155"/>
      <c r="O9" s="155"/>
      <c r="P9" s="155"/>
      <c r="Q9" s="155"/>
      <c r="R9" s="155"/>
      <c r="S9" s="155"/>
      <c r="T9" s="155"/>
      <c r="U9" s="155"/>
      <c r="V9" s="155"/>
      <c r="W9" s="155"/>
      <c r="X9" s="155">
        <v>0.1467677538655002</v>
      </c>
      <c r="Y9" s="155">
        <v>0.14161430956325188</v>
      </c>
      <c r="Z9" s="156">
        <v>0.13744356267445021</v>
      </c>
      <c r="AA9" s="155">
        <v>0.13615310935730232</v>
      </c>
      <c r="AB9" s="155">
        <v>0.13623214070454356</v>
      </c>
      <c r="AC9" s="155">
        <v>0.13655489318510286</v>
      </c>
      <c r="AD9" s="155">
        <v>0.13724897069554703</v>
      </c>
      <c r="AE9" s="155">
        <v>0.13780266078842038</v>
      </c>
      <c r="AF9" s="155">
        <v>0.13800663508711203</v>
      </c>
      <c r="AG9" s="155">
        <v>0.1379277105914547</v>
      </c>
      <c r="AH9" s="155">
        <v>0.13771086491049886</v>
      </c>
      <c r="AI9" s="155">
        <v>0.13741141952550376</v>
      </c>
      <c r="AJ9" s="155">
        <v>0.13716888152445406</v>
      </c>
      <c r="AK9" s="155">
        <v>0.13724936972879956</v>
      </c>
      <c r="AL9" s="155">
        <v>0.13721691550053541</v>
      </c>
      <c r="AM9" s="155">
        <v>0.13705564797770869</v>
      </c>
      <c r="AN9" s="155">
        <v>0.13679228453162554</v>
      </c>
      <c r="AO9" s="155">
        <v>0.13648775241154498</v>
      </c>
      <c r="AP9" s="155">
        <v>0.1361998702897812</v>
      </c>
      <c r="AQ9" s="155">
        <v>0.13592995459342008</v>
      </c>
      <c r="AR9" s="155">
        <v>0.13571446084028388</v>
      </c>
      <c r="AS9" s="155">
        <v>0.13551449270086346</v>
      </c>
      <c r="AT9" s="155">
        <v>0.13536729811084905</v>
      </c>
      <c r="AU9" s="155">
        <v>0.13535273329268635</v>
      </c>
      <c r="AV9" s="155">
        <v>0.13528078930452045</v>
      </c>
      <c r="AW9" s="155">
        <v>0.1350937328022396</v>
      </c>
      <c r="AX9" s="155">
        <v>0.13490223485814937</v>
      </c>
      <c r="AY9" s="155">
        <v>0.13471547012789611</v>
      </c>
      <c r="AZ9" s="155">
        <v>0.13454822303385441</v>
      </c>
      <c r="BA9" s="155">
        <v>0.13429813097564688</v>
      </c>
      <c r="BB9" s="155">
        <v>0.13406399961444176</v>
      </c>
      <c r="BC9" s="155">
        <v>0.13381206665803733</v>
      </c>
      <c r="BD9" s="155">
        <v>0.13357667874285256</v>
      </c>
      <c r="BE9" s="155">
        <v>0.13329328672329582</v>
      </c>
      <c r="BF9" s="155">
        <v>0.13301469360713145</v>
      </c>
      <c r="BG9" s="155">
        <v>0.13270339945164536</v>
      </c>
      <c r="BH9" s="155">
        <v>0.13239685266193868</v>
      </c>
      <c r="BI9" s="155">
        <v>0.13214677996523227</v>
      </c>
      <c r="BJ9" s="155">
        <v>0.13195117028148468</v>
      </c>
      <c r="BK9" s="155">
        <v>0.13149991323786819</v>
      </c>
      <c r="BL9" s="157">
        <v>0.13107381951495661</v>
      </c>
      <c r="BM9" s="157">
        <v>0.13077190674871661</v>
      </c>
      <c r="BN9" s="157">
        <v>0.13053921684697711</v>
      </c>
      <c r="BO9" s="157">
        <v>0.13030511952081963</v>
      </c>
      <c r="BP9" s="157">
        <v>0.13008929132966127</v>
      </c>
      <c r="BQ9" s="157">
        <v>0.12993639647881261</v>
      </c>
      <c r="BR9" s="157">
        <v>0.1299205034579469</v>
      </c>
      <c r="BS9" s="157">
        <v>0.12993806116414194</v>
      </c>
      <c r="BT9" s="155">
        <v>0.13002817387390897</v>
      </c>
      <c r="BU9" s="155">
        <v>0.13019828959856644</v>
      </c>
      <c r="BV9" s="158">
        <v>0.13036520224924378</v>
      </c>
    </row>
    <row r="10" spans="1:107">
      <c r="B10" s="159"/>
      <c r="C10" s="160"/>
      <c r="D10" s="161"/>
      <c r="E10" s="161"/>
      <c r="F10" s="161"/>
      <c r="G10" s="161"/>
      <c r="H10" s="161"/>
      <c r="I10" s="161"/>
      <c r="J10" s="161"/>
      <c r="K10" s="161"/>
      <c r="L10" s="161"/>
      <c r="M10" s="161"/>
      <c r="N10" s="161"/>
      <c r="U10" s="162"/>
      <c r="V10" s="162"/>
    </row>
    <row r="11" spans="1:107">
      <c r="B11" s="159"/>
      <c r="C11" s="160"/>
      <c r="D11" s="161"/>
      <c r="E11" s="161"/>
      <c r="F11" s="161"/>
      <c r="G11" s="161"/>
      <c r="H11" s="161"/>
      <c r="I11" s="161"/>
      <c r="J11" s="161"/>
      <c r="K11" s="161"/>
      <c r="L11" s="161"/>
      <c r="M11" s="161"/>
      <c r="N11" s="161"/>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row>
    <row r="12" spans="1:107">
      <c r="B12" s="159"/>
      <c r="C12" s="160"/>
      <c r="D12" s="161"/>
      <c r="E12" s="161"/>
      <c r="F12" s="161"/>
      <c r="G12" s="161"/>
      <c r="H12" s="161"/>
      <c r="I12" s="161"/>
      <c r="J12" s="161"/>
      <c r="K12" s="161"/>
      <c r="L12" s="161"/>
      <c r="M12" s="161"/>
      <c r="N12" s="161"/>
      <c r="R12" s="163"/>
      <c r="S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row>
    <row r="13" spans="1:107">
      <c r="B13" s="159"/>
      <c r="C13" s="160"/>
      <c r="D13" s="161"/>
      <c r="E13" s="161"/>
      <c r="F13" s="161"/>
      <c r="G13" s="161"/>
      <c r="H13" s="161"/>
      <c r="I13" s="161"/>
      <c r="J13" s="161"/>
      <c r="K13" s="161"/>
      <c r="L13" s="161"/>
      <c r="M13" s="161"/>
      <c r="N13" s="161"/>
      <c r="Q13" s="162"/>
      <c r="R13" s="163"/>
      <c r="S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row>
    <row r="14" spans="1:107">
      <c r="B14" s="159"/>
      <c r="C14" s="160"/>
      <c r="D14" s="161"/>
      <c r="E14" s="161"/>
      <c r="F14" s="161"/>
      <c r="G14" s="161"/>
      <c r="H14" s="161"/>
      <c r="I14" s="161"/>
      <c r="J14" s="161"/>
      <c r="K14" s="161"/>
      <c r="L14" s="161"/>
      <c r="M14" s="161"/>
      <c r="N14" s="161"/>
      <c r="Q14" s="162"/>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row>
    <row r="15" spans="1:107">
      <c r="B15" s="159"/>
      <c r="C15" s="160"/>
      <c r="D15" s="161"/>
      <c r="E15" s="161"/>
      <c r="F15" s="161"/>
      <c r="G15" s="161"/>
      <c r="H15" s="161"/>
      <c r="I15" s="161"/>
      <c r="J15" s="161"/>
      <c r="K15" s="161"/>
      <c r="L15" s="161"/>
      <c r="M15" s="161"/>
      <c r="N15" s="161"/>
      <c r="BT15" s="163"/>
      <c r="BV15" s="164"/>
    </row>
    <row r="16" spans="1:107">
      <c r="Y16" s="162"/>
      <c r="BT16" s="163"/>
      <c r="BV16" s="164"/>
    </row>
    <row r="17" spans="4:74" ht="15.75">
      <c r="D17" s="746"/>
      <c r="E17" s="746"/>
      <c r="F17" s="746"/>
      <c r="G17" s="746"/>
      <c r="M17" s="746"/>
      <c r="N17" s="746"/>
      <c r="O17" s="746"/>
      <c r="P17" s="746"/>
      <c r="BV17" s="164"/>
    </row>
    <row r="18" spans="4:74">
      <c r="BV18" s="164"/>
    </row>
    <row r="31" spans="4:74" ht="18" customHeight="1"/>
    <row r="35" spans="3:3">
      <c r="C35" s="135"/>
    </row>
  </sheetData>
  <mergeCells count="4">
    <mergeCell ref="B4:C4"/>
    <mergeCell ref="B5:B9"/>
    <mergeCell ref="D17:G17"/>
    <mergeCell ref="M17:P17"/>
  </mergeCells>
  <hyperlinks>
    <hyperlink ref="A3" location="SOMMAIRE!A1" display="Retour au sommaire"/>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C26"/>
  <sheetViews>
    <sheetView workbookViewId="0"/>
  </sheetViews>
  <sheetFormatPr baseColWidth="10" defaultColWidth="10.85546875" defaultRowHeight="15"/>
  <cols>
    <col min="1" max="1" width="26.7109375" style="133" customWidth="1"/>
    <col min="2" max="2" width="17.42578125" style="133" customWidth="1"/>
    <col min="3" max="3" width="13" style="133" customWidth="1"/>
    <col min="4" max="4" width="10.140625" style="133" customWidth="1"/>
    <col min="5" max="22" width="6.85546875" style="133" customWidth="1"/>
    <col min="23" max="16384" width="10.85546875" style="133"/>
  </cols>
  <sheetData>
    <row r="1" spans="1:107" ht="15.75">
      <c r="A1" s="132" t="s">
        <v>352</v>
      </c>
    </row>
    <row r="2" spans="1:107" ht="15.75">
      <c r="B2" s="134"/>
    </row>
    <row r="3" spans="1:107" s="135" customFormat="1" ht="15.75" thickBot="1">
      <c r="A3" s="131" t="s">
        <v>85</v>
      </c>
      <c r="C3" s="136"/>
      <c r="T3" s="137"/>
    </row>
    <row r="4" spans="1:107" s="138" customFormat="1" ht="15.75" thickBot="1">
      <c r="B4" s="741"/>
      <c r="C4" s="742"/>
      <c r="D4" s="529">
        <v>2002</v>
      </c>
      <c r="E4" s="530">
        <v>2003</v>
      </c>
      <c r="F4" s="530">
        <v>2004</v>
      </c>
      <c r="G4" s="530">
        <v>2005</v>
      </c>
      <c r="H4" s="530">
        <v>2006</v>
      </c>
      <c r="I4" s="530">
        <v>2007</v>
      </c>
      <c r="J4" s="530">
        <v>2008</v>
      </c>
      <c r="K4" s="530">
        <v>2009</v>
      </c>
      <c r="L4" s="530">
        <v>2010</v>
      </c>
      <c r="M4" s="530">
        <v>2011</v>
      </c>
      <c r="N4" s="530">
        <v>2012</v>
      </c>
      <c r="O4" s="530">
        <v>2013</v>
      </c>
      <c r="P4" s="530">
        <v>2014</v>
      </c>
      <c r="Q4" s="530">
        <v>2015</v>
      </c>
      <c r="R4" s="530">
        <v>2016</v>
      </c>
      <c r="S4" s="530">
        <v>2017</v>
      </c>
      <c r="T4" s="530">
        <v>2018</v>
      </c>
      <c r="U4" s="530">
        <v>2019</v>
      </c>
      <c r="V4" s="580">
        <v>2020</v>
      </c>
      <c r="BA4" s="593"/>
      <c r="BE4" s="618"/>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593"/>
    </row>
    <row r="5" spans="1:107" s="138" customFormat="1" ht="57.75" customHeight="1" thickBot="1">
      <c r="B5" s="526" t="s">
        <v>91</v>
      </c>
      <c r="C5" s="527" t="s">
        <v>90</v>
      </c>
      <c r="D5" s="528">
        <v>0.221</v>
      </c>
      <c r="E5" s="531">
        <v>0.221</v>
      </c>
      <c r="F5" s="531">
        <v>0.224</v>
      </c>
      <c r="G5" s="531">
        <v>0.22700000000000001</v>
      </c>
      <c r="H5" s="531">
        <v>0.22900000000000001</v>
      </c>
      <c r="I5" s="531">
        <v>0.23300000000000001</v>
      </c>
      <c r="J5" s="531">
        <v>0.23200000000000001</v>
      </c>
      <c r="K5" s="531">
        <v>0.23200000000000001</v>
      </c>
      <c r="L5" s="531">
        <v>0.23400000000000001</v>
      </c>
      <c r="M5" s="531">
        <v>0.23899999999999999</v>
      </c>
      <c r="N5" s="531">
        <v>0.24099999999999999</v>
      </c>
      <c r="O5" s="531">
        <v>0.24399999999999999</v>
      </c>
      <c r="P5" s="531">
        <v>0.247</v>
      </c>
      <c r="Q5" s="531">
        <v>0.246</v>
      </c>
      <c r="R5" s="531">
        <v>0.25</v>
      </c>
      <c r="S5" s="531">
        <v>0.246</v>
      </c>
      <c r="T5" s="531">
        <v>0.249</v>
      </c>
      <c r="U5" s="531">
        <v>0.247</v>
      </c>
      <c r="V5" s="576">
        <v>0.23599999999999999</v>
      </c>
      <c r="BA5" s="594"/>
      <c r="BE5" s="619"/>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594"/>
    </row>
    <row r="6" spans="1:107">
      <c r="B6" s="159"/>
      <c r="C6" s="160"/>
      <c r="D6" s="161"/>
      <c r="E6" s="161"/>
      <c r="F6" s="161"/>
      <c r="G6" s="161"/>
      <c r="H6" s="161"/>
      <c r="I6" s="161"/>
      <c r="J6" s="161"/>
      <c r="K6" s="161"/>
      <c r="L6" s="161"/>
      <c r="S6" s="162"/>
      <c r="T6" s="162"/>
      <c r="BA6" s="595"/>
      <c r="BE6" s="62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595"/>
    </row>
    <row r="7" spans="1:107" ht="15.75" thickBot="1">
      <c r="B7" s="159"/>
      <c r="C7" s="160"/>
      <c r="D7" s="161"/>
      <c r="E7" s="161"/>
      <c r="F7" s="161"/>
      <c r="G7" s="161"/>
      <c r="H7" s="161"/>
      <c r="I7" s="161"/>
      <c r="J7" s="161"/>
      <c r="K7" s="161"/>
      <c r="L7" s="161"/>
      <c r="S7" s="163"/>
      <c r="T7" s="163"/>
      <c r="U7" s="163"/>
      <c r="V7" s="163"/>
      <c r="BA7" s="595"/>
      <c r="BE7" s="621"/>
      <c r="BF7" s="622"/>
      <c r="BG7" s="622"/>
      <c r="BH7" s="622"/>
      <c r="BI7" s="622"/>
      <c r="BJ7" s="622"/>
      <c r="BK7" s="622"/>
      <c r="BL7" s="622"/>
      <c r="BM7" s="622"/>
      <c r="BN7" s="622"/>
      <c r="BO7" s="622"/>
      <c r="BP7" s="622"/>
      <c r="BQ7" s="622"/>
      <c r="BR7" s="622"/>
      <c r="BS7" s="622"/>
      <c r="BT7" s="622"/>
      <c r="BU7" s="622"/>
      <c r="BV7" s="622"/>
      <c r="BW7" s="622"/>
      <c r="BX7" s="622"/>
      <c r="BY7" s="622"/>
      <c r="BZ7" s="622"/>
      <c r="CA7" s="622"/>
      <c r="CB7" s="622"/>
      <c r="CC7" s="622"/>
      <c r="CD7" s="622"/>
      <c r="CE7" s="622"/>
      <c r="CF7" s="622"/>
      <c r="CG7" s="622"/>
      <c r="CH7" s="622"/>
      <c r="CI7" s="622"/>
      <c r="CJ7" s="622"/>
      <c r="CK7" s="622"/>
      <c r="CL7" s="622"/>
      <c r="CM7" s="622"/>
      <c r="CN7" s="622"/>
      <c r="CO7" s="622"/>
      <c r="CP7" s="622"/>
      <c r="CQ7" s="622"/>
      <c r="CR7" s="622"/>
      <c r="CS7" s="622"/>
      <c r="CT7" s="622"/>
      <c r="CU7" s="622"/>
      <c r="CV7" s="622"/>
      <c r="CW7" s="622"/>
      <c r="CX7" s="622"/>
      <c r="CY7" s="622"/>
      <c r="CZ7" s="622"/>
      <c r="DA7" s="622"/>
      <c r="DB7" s="622"/>
      <c r="DC7" s="623"/>
    </row>
    <row r="8" spans="1:107">
      <c r="B8" s="159"/>
      <c r="C8" s="160"/>
      <c r="D8" s="161"/>
      <c r="E8" s="161"/>
      <c r="F8" s="161"/>
      <c r="G8" s="161"/>
      <c r="H8" s="161"/>
      <c r="I8" s="161"/>
      <c r="J8" s="161"/>
      <c r="K8" s="161"/>
      <c r="L8" s="161"/>
      <c r="P8" s="163"/>
      <c r="Q8" s="163"/>
      <c r="S8" s="163"/>
      <c r="T8" s="163"/>
      <c r="U8" s="163"/>
      <c r="V8" s="163"/>
    </row>
    <row r="9" spans="1:107">
      <c r="B9" s="159"/>
      <c r="C9" s="160"/>
      <c r="D9" s="161"/>
      <c r="E9" s="161"/>
      <c r="F9" s="161"/>
      <c r="G9" s="161"/>
      <c r="H9" s="161"/>
      <c r="I9" s="161"/>
      <c r="J9" s="161"/>
      <c r="K9" s="161"/>
      <c r="L9" s="161"/>
      <c r="O9" s="162"/>
      <c r="P9" s="163"/>
      <c r="Q9" s="163"/>
      <c r="S9" s="163"/>
      <c r="T9" s="163"/>
      <c r="U9" s="163"/>
      <c r="V9" s="163"/>
    </row>
    <row r="10" spans="1:107">
      <c r="B10" s="159"/>
      <c r="C10" s="160"/>
      <c r="D10" s="161"/>
      <c r="E10" s="161"/>
      <c r="F10" s="161"/>
      <c r="G10" s="161"/>
      <c r="H10" s="161"/>
      <c r="I10" s="161"/>
      <c r="J10" s="161"/>
      <c r="K10" s="161"/>
      <c r="L10" s="161"/>
      <c r="O10" s="162"/>
      <c r="S10" s="163"/>
      <c r="T10" s="163"/>
      <c r="U10" s="163"/>
      <c r="V10" s="163"/>
    </row>
    <row r="11" spans="1:107">
      <c r="B11" s="159"/>
      <c r="C11" s="160"/>
      <c r="D11" s="525"/>
      <c r="E11" s="525"/>
      <c r="F11" s="525"/>
      <c r="G11" s="525"/>
      <c r="H11" s="525"/>
      <c r="I11" s="525"/>
      <c r="J11" s="525"/>
      <c r="K11" s="525"/>
      <c r="L11" s="525"/>
      <c r="M11" s="525"/>
      <c r="N11" s="525"/>
      <c r="O11" s="525"/>
      <c r="P11" s="525"/>
      <c r="Q11" s="525"/>
      <c r="R11" s="525"/>
      <c r="S11" s="525"/>
      <c r="T11" s="525"/>
      <c r="U11" s="525"/>
      <c r="V11" s="525"/>
    </row>
    <row r="13" spans="1:107">
      <c r="B13" s="165"/>
      <c r="C13" s="165"/>
      <c r="D13" s="165"/>
      <c r="E13" s="165"/>
      <c r="F13" s="165"/>
      <c r="G13" s="165"/>
      <c r="H13" s="165"/>
      <c r="I13" s="165"/>
      <c r="J13" s="165"/>
      <c r="K13" s="165"/>
      <c r="L13" s="165"/>
      <c r="M13" s="165"/>
      <c r="N13" s="165"/>
      <c r="O13" s="165"/>
      <c r="P13" s="165"/>
      <c r="Q13" s="165"/>
      <c r="R13" s="165"/>
      <c r="S13" s="165"/>
      <c r="T13" s="165"/>
      <c r="U13" s="166"/>
      <c r="V13" s="165"/>
    </row>
    <row r="16" spans="1:107">
      <c r="U16" s="167"/>
    </row>
    <row r="22" spans="3:3" ht="18" customHeight="1"/>
    <row r="26" spans="3:3">
      <c r="C26" s="135"/>
    </row>
  </sheetData>
  <mergeCells count="1">
    <mergeCell ref="B4:C4"/>
  </mergeCells>
  <hyperlinks>
    <hyperlink ref="A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T7"/>
  <sheetViews>
    <sheetView zoomScaleNormal="100" workbookViewId="0"/>
  </sheetViews>
  <sheetFormatPr baseColWidth="10" defaultRowHeight="15"/>
  <cols>
    <col min="1" max="1" width="26.7109375" style="652" customWidth="1"/>
    <col min="2" max="2" width="16.7109375" style="652" customWidth="1"/>
    <col min="3" max="3" width="2" style="652" customWidth="1"/>
    <col min="4" max="5" width="11.42578125" style="652"/>
    <col min="6" max="7" width="2" style="652" customWidth="1"/>
    <col min="8" max="9" width="11.42578125" style="652"/>
    <col min="10" max="11" width="2" style="652" customWidth="1"/>
    <col min="12" max="13" width="11.42578125" style="652"/>
    <col min="14" max="15" width="2" style="652" customWidth="1"/>
    <col min="16" max="17" width="11.42578125" style="652"/>
    <col min="18" max="19" width="2" style="652" customWidth="1"/>
    <col min="20" max="21" width="11.42578125" style="652"/>
    <col min="22" max="23" width="2" style="652" customWidth="1"/>
    <col min="24" max="25" width="11.42578125" style="652"/>
    <col min="26" max="27" width="2" style="652" customWidth="1"/>
    <col min="28" max="29" width="11.42578125" style="652"/>
    <col min="30" max="31" width="2" style="652" customWidth="1"/>
    <col min="32" max="33" width="11.42578125" style="652"/>
    <col min="34" max="35" width="2" style="652" customWidth="1"/>
    <col min="36" max="37" width="11.42578125" style="652"/>
    <col min="38" max="39" width="2" style="652" customWidth="1"/>
    <col min="40" max="41" width="11.42578125" style="652"/>
    <col min="42" max="43" width="2" style="652" customWidth="1"/>
    <col min="44" max="45" width="11.42578125" style="652"/>
    <col min="46" max="46" width="2" style="652" customWidth="1"/>
    <col min="47" max="16384" width="11.42578125" style="652"/>
  </cols>
  <sheetData>
    <row r="1" spans="1:46" ht="15.75">
      <c r="A1" s="659" t="s">
        <v>310</v>
      </c>
    </row>
    <row r="3" spans="1:46" s="653" customFormat="1">
      <c r="A3" s="131" t="s">
        <v>85</v>
      </c>
      <c r="C3" s="747" t="s">
        <v>296</v>
      </c>
      <c r="D3" s="747"/>
      <c r="E3" s="747"/>
      <c r="F3" s="747"/>
      <c r="G3" s="747" t="s">
        <v>295</v>
      </c>
      <c r="H3" s="747"/>
      <c r="I3" s="747"/>
      <c r="J3" s="747"/>
      <c r="K3" s="747" t="s">
        <v>294</v>
      </c>
      <c r="L3" s="747"/>
      <c r="M3" s="747"/>
      <c r="N3" s="747"/>
      <c r="O3" s="747" t="s">
        <v>293</v>
      </c>
      <c r="P3" s="747"/>
      <c r="Q3" s="747"/>
      <c r="R3" s="747"/>
      <c r="S3" s="747" t="s">
        <v>292</v>
      </c>
      <c r="T3" s="747"/>
      <c r="U3" s="747"/>
      <c r="V3" s="747"/>
      <c r="W3" s="747" t="s">
        <v>291</v>
      </c>
      <c r="X3" s="747"/>
      <c r="Y3" s="747"/>
      <c r="Z3" s="747"/>
      <c r="AA3" s="747" t="s">
        <v>290</v>
      </c>
      <c r="AB3" s="747"/>
      <c r="AC3" s="747"/>
      <c r="AD3" s="747"/>
      <c r="AE3" s="747" t="s">
        <v>289</v>
      </c>
      <c r="AF3" s="747"/>
      <c r="AG3" s="747"/>
      <c r="AH3" s="747"/>
      <c r="AI3" s="747" t="s">
        <v>288</v>
      </c>
      <c r="AJ3" s="747"/>
      <c r="AK3" s="747"/>
      <c r="AL3" s="747"/>
      <c r="AM3" s="747" t="s">
        <v>287</v>
      </c>
      <c r="AN3" s="747"/>
      <c r="AO3" s="747"/>
      <c r="AP3" s="747"/>
      <c r="AQ3" s="747" t="s">
        <v>286</v>
      </c>
      <c r="AR3" s="747"/>
      <c r="AS3" s="747"/>
      <c r="AT3" s="747"/>
    </row>
    <row r="4" spans="1:46" s="653" customFormat="1">
      <c r="D4" s="654">
        <v>2002</v>
      </c>
      <c r="E4" s="655">
        <v>2017</v>
      </c>
      <c r="F4" s="655"/>
      <c r="G4" s="655"/>
      <c r="H4" s="654">
        <v>2002</v>
      </c>
      <c r="I4" s="655">
        <f>E4</f>
        <v>2017</v>
      </c>
      <c r="J4" s="655"/>
      <c r="K4" s="655"/>
      <c r="L4" s="654">
        <v>2002</v>
      </c>
      <c r="M4" s="655">
        <f>I4</f>
        <v>2017</v>
      </c>
      <c r="N4" s="655"/>
      <c r="O4" s="655"/>
      <c r="P4" s="654">
        <v>2002</v>
      </c>
      <c r="Q4" s="655">
        <f>M4</f>
        <v>2017</v>
      </c>
      <c r="R4" s="655"/>
      <c r="S4" s="655"/>
      <c r="T4" s="654">
        <v>2002</v>
      </c>
      <c r="U4" s="655">
        <f>Q4</f>
        <v>2017</v>
      </c>
      <c r="V4" s="655"/>
      <c r="W4" s="655"/>
      <c r="X4" s="654">
        <v>2002</v>
      </c>
      <c r="Y4" s="655">
        <f>U4</f>
        <v>2017</v>
      </c>
      <c r="Z4" s="655"/>
      <c r="AA4" s="655"/>
      <c r="AB4" s="654">
        <v>2002</v>
      </c>
      <c r="AC4" s="655">
        <f>Y4</f>
        <v>2017</v>
      </c>
      <c r="AD4" s="655"/>
      <c r="AE4" s="655"/>
      <c r="AF4" s="654">
        <v>2002</v>
      </c>
      <c r="AG4" s="655">
        <f>AC4</f>
        <v>2017</v>
      </c>
      <c r="AH4" s="655"/>
      <c r="AI4" s="655"/>
      <c r="AJ4" s="654">
        <v>2002</v>
      </c>
      <c r="AK4" s="655">
        <f>AG4</f>
        <v>2017</v>
      </c>
      <c r="AL4" s="655"/>
      <c r="AM4" s="655"/>
      <c r="AN4" s="654">
        <v>2002</v>
      </c>
      <c r="AO4" s="655">
        <f>AK4</f>
        <v>2017</v>
      </c>
      <c r="AP4" s="655"/>
      <c r="AQ4" s="655"/>
      <c r="AR4" s="654">
        <v>2002</v>
      </c>
      <c r="AS4" s="748">
        <f>AO4</f>
        <v>2017</v>
      </c>
      <c r="AT4" s="748"/>
    </row>
    <row r="5" spans="1:46" s="653" customFormat="1">
      <c r="B5" s="653" t="s">
        <v>285</v>
      </c>
      <c r="D5" s="656">
        <v>0.11161</v>
      </c>
      <c r="E5" s="656">
        <v>0.10202</v>
      </c>
      <c r="F5" s="656"/>
      <c r="G5" s="656"/>
      <c r="H5" s="656">
        <v>8.9410000000000003E-2</v>
      </c>
      <c r="I5" s="656">
        <v>0.1051</v>
      </c>
      <c r="J5" s="656"/>
      <c r="K5" s="656"/>
      <c r="L5" s="656">
        <v>4.1689999999999998E-2</v>
      </c>
      <c r="M5" s="656">
        <v>4.8070000000000002E-2</v>
      </c>
      <c r="N5" s="656"/>
      <c r="O5" s="656"/>
      <c r="P5" s="656">
        <v>8.1039999999999987E-2</v>
      </c>
      <c r="Q5" s="656">
        <v>0.10903</v>
      </c>
      <c r="R5" s="656"/>
      <c r="S5" s="656"/>
      <c r="T5" s="656">
        <v>5.8570000000000004E-2</v>
      </c>
      <c r="U5" s="656">
        <v>7.077E-2</v>
      </c>
      <c r="V5" s="656"/>
      <c r="W5" s="656"/>
      <c r="X5" s="656">
        <v>0.11622</v>
      </c>
      <c r="Y5" s="656">
        <v>0.13641</v>
      </c>
      <c r="Z5" s="656"/>
      <c r="AA5" s="656"/>
      <c r="AB5" s="656">
        <v>0.13417999999999999</v>
      </c>
      <c r="AC5" s="656">
        <v>0.15640000000000001</v>
      </c>
      <c r="AD5" s="656"/>
      <c r="AE5" s="656"/>
      <c r="AF5" s="656">
        <v>7.5869999999999993E-2</v>
      </c>
      <c r="AG5" s="656">
        <v>9.358000000000001E-2</v>
      </c>
      <c r="AH5" s="656"/>
      <c r="AI5" s="656"/>
      <c r="AJ5" s="656">
        <v>4.6420000000000003E-2</v>
      </c>
      <c r="AK5" s="656">
        <v>5.1859999999999996E-2</v>
      </c>
      <c r="AL5" s="656"/>
      <c r="AM5" s="656"/>
      <c r="AN5" s="656">
        <v>4.9089999999999995E-2</v>
      </c>
      <c r="AO5" s="656">
        <v>5.6289999999999993E-2</v>
      </c>
      <c r="AP5" s="656"/>
      <c r="AQ5" s="656"/>
      <c r="AR5" s="656">
        <v>6.7739999999999995E-2</v>
      </c>
      <c r="AS5" s="656">
        <v>7.1859999999999993E-2</v>
      </c>
    </row>
    <row r="6" spans="1:46" s="653" customFormat="1">
      <c r="B6" s="653" t="s">
        <v>284</v>
      </c>
      <c r="D6" s="656">
        <v>6.5200000000000006E-3</v>
      </c>
      <c r="E6" s="656">
        <v>7.5799999999999999E-3</v>
      </c>
      <c r="F6" s="656"/>
      <c r="G6" s="656"/>
      <c r="H6" s="656">
        <v>1.413E-2</v>
      </c>
      <c r="I6" s="656">
        <v>1.064E-2</v>
      </c>
      <c r="J6" s="656"/>
      <c r="K6" s="656"/>
      <c r="L6" s="656">
        <v>4.0629999999999999E-2</v>
      </c>
      <c r="M6" s="656">
        <v>5.4740000000000004E-2</v>
      </c>
      <c r="N6" s="656"/>
      <c r="O6" s="656"/>
      <c r="P6" s="656">
        <v>3.0223809523809496E-3</v>
      </c>
      <c r="Q6" s="656">
        <v>3.32E-3</v>
      </c>
      <c r="R6" s="656"/>
      <c r="S6" s="656"/>
      <c r="T6" s="656">
        <v>3.6600000000000001E-2</v>
      </c>
      <c r="U6" s="656">
        <v>5.2999999999999999E-2</v>
      </c>
      <c r="V6" s="656"/>
      <c r="W6" s="656"/>
      <c r="X6" s="656">
        <v>1.4099999999999998E-3</v>
      </c>
      <c r="Y6" s="656">
        <v>2.5700000000000002E-3</v>
      </c>
      <c r="Z6" s="656"/>
      <c r="AA6" s="656"/>
      <c r="AB6" s="656">
        <v>1.1120000000000001E-2</v>
      </c>
      <c r="AC6" s="656">
        <v>1.106E-2</v>
      </c>
      <c r="AD6" s="656"/>
      <c r="AE6" s="656"/>
      <c r="AF6" s="656">
        <v>3.6889999999999999E-2</v>
      </c>
      <c r="AG6" s="656">
        <v>2.5329999999999998E-2</v>
      </c>
      <c r="AH6" s="656"/>
      <c r="AI6" s="656"/>
      <c r="AJ6" s="656">
        <v>2.9919999999999999E-2</v>
      </c>
      <c r="AK6" s="656">
        <v>4.6059999999999997E-2</v>
      </c>
      <c r="AL6" s="656"/>
      <c r="AM6" s="656"/>
      <c r="AN6" s="656">
        <v>4.1149999999999999E-2</v>
      </c>
      <c r="AO6" s="656">
        <v>5.2130000000000003E-2</v>
      </c>
      <c r="AP6" s="656"/>
      <c r="AQ6" s="656"/>
      <c r="AR6" s="656">
        <v>1.7390000000000003E-2</v>
      </c>
      <c r="AS6" s="656">
        <v>3.0880000000000001E-2</v>
      </c>
    </row>
    <row r="7" spans="1:46" s="657" customFormat="1">
      <c r="D7" s="658">
        <f>D5+D6</f>
        <v>0.11813</v>
      </c>
      <c r="E7" s="658">
        <f>E5+E6</f>
        <v>0.1096</v>
      </c>
      <c r="F7" s="658"/>
      <c r="G7" s="658"/>
      <c r="H7" s="658">
        <f>H5+H6</f>
        <v>0.10354000000000001</v>
      </c>
      <c r="I7" s="658">
        <f>I5+I6</f>
        <v>0.11574</v>
      </c>
      <c r="J7" s="658"/>
      <c r="K7" s="658"/>
      <c r="L7" s="658">
        <f>L5+L6</f>
        <v>8.2320000000000004E-2</v>
      </c>
      <c r="M7" s="658">
        <f>M5+M6</f>
        <v>0.10281000000000001</v>
      </c>
      <c r="N7" s="658"/>
      <c r="O7" s="658"/>
      <c r="P7" s="658">
        <f>P5+P6</f>
        <v>8.406238095238093E-2</v>
      </c>
      <c r="Q7" s="658">
        <f>Q5+Q6</f>
        <v>0.11235000000000001</v>
      </c>
      <c r="R7" s="658"/>
      <c r="S7" s="658"/>
      <c r="T7" s="658">
        <f>T5+T6</f>
        <v>9.5170000000000005E-2</v>
      </c>
      <c r="U7" s="658">
        <f>U5+U6</f>
        <v>0.12376999999999999</v>
      </c>
      <c r="V7" s="658"/>
      <c r="W7" s="658"/>
      <c r="X7" s="658">
        <f>X5+X6</f>
        <v>0.11763</v>
      </c>
      <c r="Y7" s="658">
        <f>Y5+Y6</f>
        <v>0.13897999999999999</v>
      </c>
      <c r="Z7" s="658"/>
      <c r="AA7" s="658"/>
      <c r="AB7" s="658">
        <f>AB5+AB6</f>
        <v>0.14529999999999998</v>
      </c>
      <c r="AC7" s="658">
        <f>AC5+AC6</f>
        <v>0.16746</v>
      </c>
      <c r="AD7" s="658"/>
      <c r="AE7" s="658"/>
      <c r="AF7" s="658">
        <f>AF5+AF6</f>
        <v>0.11276</v>
      </c>
      <c r="AG7" s="658">
        <f>AG5+AG6</f>
        <v>0.11891000000000002</v>
      </c>
      <c r="AH7" s="658"/>
      <c r="AI7" s="658"/>
      <c r="AJ7" s="658">
        <f>AJ5+AJ6</f>
        <v>7.6340000000000005E-2</v>
      </c>
      <c r="AK7" s="658">
        <f>AK5+AK6</f>
        <v>9.7919999999999993E-2</v>
      </c>
      <c r="AL7" s="658"/>
      <c r="AM7" s="658"/>
      <c r="AN7" s="658">
        <f>AN5+AN6</f>
        <v>9.0239999999999987E-2</v>
      </c>
      <c r="AO7" s="658">
        <f>AO5+AO6</f>
        <v>0.10841999999999999</v>
      </c>
      <c r="AP7" s="658"/>
      <c r="AQ7" s="658"/>
      <c r="AR7" s="658">
        <f>AR5+AR6</f>
        <v>8.5129999999999997E-2</v>
      </c>
      <c r="AS7" s="658">
        <f>AS5+AS6</f>
        <v>0.10274</v>
      </c>
    </row>
  </sheetData>
  <mergeCells count="12">
    <mergeCell ref="AI3:AL3"/>
    <mergeCell ref="AM3:AP3"/>
    <mergeCell ref="AS4:AT4"/>
    <mergeCell ref="C3:F3"/>
    <mergeCell ref="G3:J3"/>
    <mergeCell ref="K3:N3"/>
    <mergeCell ref="O3:R3"/>
    <mergeCell ref="S3:V3"/>
    <mergeCell ref="W3:Z3"/>
    <mergeCell ref="AQ3:AT3"/>
    <mergeCell ref="AA3:AD3"/>
    <mergeCell ref="AE3:AH3"/>
  </mergeCells>
  <hyperlinks>
    <hyperlink ref="A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E34"/>
  <sheetViews>
    <sheetView workbookViewId="0">
      <selection activeCell="A3" sqref="A3"/>
    </sheetView>
  </sheetViews>
  <sheetFormatPr baseColWidth="10" defaultColWidth="10.85546875" defaultRowHeight="15.75"/>
  <cols>
    <col min="1" max="1" width="26.7109375" style="532" customWidth="1"/>
    <col min="2" max="2" width="37" style="532" bestFit="1" customWidth="1"/>
    <col min="3" max="162" width="7.28515625" style="532" customWidth="1"/>
    <col min="163" max="16384" width="10.85546875" style="532"/>
  </cols>
  <sheetData>
    <row r="1" spans="1:161">
      <c r="A1" s="132" t="s">
        <v>353</v>
      </c>
    </row>
    <row r="3" spans="1:161" s="546" customFormat="1" ht="16.5" thickBot="1">
      <c r="A3" s="131" t="s">
        <v>85</v>
      </c>
      <c r="C3" s="625" t="s">
        <v>92</v>
      </c>
      <c r="D3" s="534"/>
      <c r="E3" s="534"/>
      <c r="F3" s="534"/>
      <c r="G3" s="534"/>
      <c r="H3" s="534"/>
      <c r="I3" s="534"/>
      <c r="J3" s="534"/>
      <c r="K3" s="534"/>
      <c r="L3" s="534"/>
      <c r="M3" s="534"/>
      <c r="N3" s="534"/>
      <c r="O3" s="534"/>
      <c r="P3" s="534"/>
      <c r="Q3" s="534"/>
      <c r="R3" s="534"/>
      <c r="S3" s="534"/>
      <c r="T3" s="534"/>
      <c r="U3" s="534"/>
      <c r="BE3" s="624" t="s">
        <v>93</v>
      </c>
      <c r="DG3" s="546" t="s">
        <v>94</v>
      </c>
    </row>
    <row r="4" spans="1:161" s="546" customFormat="1" ht="16.5" thickBot="1">
      <c r="B4" s="533"/>
      <c r="C4" s="586">
        <v>2010</v>
      </c>
      <c r="D4" s="547">
        <v>2011</v>
      </c>
      <c r="E4" s="547">
        <v>2012</v>
      </c>
      <c r="F4" s="547">
        <v>2013</v>
      </c>
      <c r="G4" s="547">
        <v>2014</v>
      </c>
      <c r="H4" s="547">
        <v>2015</v>
      </c>
      <c r="I4" s="547">
        <v>2016</v>
      </c>
      <c r="J4" s="547">
        <v>2017</v>
      </c>
      <c r="K4" s="547">
        <v>2018</v>
      </c>
      <c r="L4" s="547">
        <v>2019</v>
      </c>
      <c r="M4" s="547">
        <v>2020</v>
      </c>
      <c r="N4" s="547">
        <v>2021</v>
      </c>
      <c r="O4" s="547">
        <v>2022</v>
      </c>
      <c r="P4" s="547">
        <v>2023</v>
      </c>
      <c r="Q4" s="547">
        <v>2024</v>
      </c>
      <c r="R4" s="547">
        <v>2025</v>
      </c>
      <c r="S4" s="547">
        <v>2026</v>
      </c>
      <c r="T4" s="547">
        <v>2027</v>
      </c>
      <c r="U4" s="547">
        <v>2028</v>
      </c>
      <c r="V4" s="582">
        <v>2029</v>
      </c>
      <c r="W4" s="547">
        <v>2030</v>
      </c>
      <c r="X4" s="547">
        <v>2031</v>
      </c>
      <c r="Y4" s="547">
        <v>2032</v>
      </c>
      <c r="Z4" s="547">
        <v>2033</v>
      </c>
      <c r="AA4" s="547">
        <v>2034</v>
      </c>
      <c r="AB4" s="547">
        <v>2035</v>
      </c>
      <c r="AC4" s="547">
        <v>2036</v>
      </c>
      <c r="AD4" s="547">
        <v>2037</v>
      </c>
      <c r="AE4" s="547">
        <v>2038</v>
      </c>
      <c r="AF4" s="547">
        <v>2039</v>
      </c>
      <c r="AG4" s="547">
        <v>2040</v>
      </c>
      <c r="AH4" s="547">
        <v>2041</v>
      </c>
      <c r="AI4" s="547">
        <v>2042</v>
      </c>
      <c r="AJ4" s="547">
        <v>2043</v>
      </c>
      <c r="AK4" s="547">
        <v>2044</v>
      </c>
      <c r="AL4" s="547">
        <v>2045</v>
      </c>
      <c r="AM4" s="547">
        <v>2046</v>
      </c>
      <c r="AN4" s="547">
        <v>2047</v>
      </c>
      <c r="AO4" s="547">
        <v>2048</v>
      </c>
      <c r="AP4" s="547">
        <v>2049</v>
      </c>
      <c r="AQ4" s="547">
        <v>2050</v>
      </c>
      <c r="AR4" s="547">
        <v>2051</v>
      </c>
      <c r="AS4" s="547">
        <v>2052</v>
      </c>
      <c r="AT4" s="547">
        <v>2053</v>
      </c>
      <c r="AU4" s="547">
        <v>2054</v>
      </c>
      <c r="AV4" s="547">
        <v>2055</v>
      </c>
      <c r="AW4" s="547">
        <v>2056</v>
      </c>
      <c r="AX4" s="547">
        <v>2057</v>
      </c>
      <c r="AY4" s="547">
        <v>2058</v>
      </c>
      <c r="AZ4" s="547">
        <v>2059</v>
      </c>
      <c r="BA4" s="587">
        <v>2060</v>
      </c>
      <c r="BB4" s="536"/>
      <c r="BC4" s="536"/>
      <c r="BD4" s="537"/>
      <c r="BE4" s="586">
        <v>2010</v>
      </c>
      <c r="BF4" s="535">
        <v>2011</v>
      </c>
      <c r="BG4" s="535">
        <v>2012</v>
      </c>
      <c r="BH4" s="535">
        <v>2013</v>
      </c>
      <c r="BI4" s="535">
        <v>2014</v>
      </c>
      <c r="BJ4" s="535">
        <v>2015</v>
      </c>
      <c r="BK4" s="535">
        <v>2016</v>
      </c>
      <c r="BL4" s="535">
        <v>2017</v>
      </c>
      <c r="BM4" s="535">
        <v>2018</v>
      </c>
      <c r="BN4" s="535">
        <v>2019</v>
      </c>
      <c r="BO4" s="535">
        <v>2020</v>
      </c>
      <c r="BP4" s="535">
        <v>2021</v>
      </c>
      <c r="BQ4" s="535">
        <v>2022</v>
      </c>
      <c r="BR4" s="535">
        <v>2023</v>
      </c>
      <c r="BS4" s="535">
        <v>2024</v>
      </c>
      <c r="BT4" s="535">
        <v>2025</v>
      </c>
      <c r="BU4" s="535">
        <v>2026</v>
      </c>
      <c r="BV4" s="535">
        <v>2027</v>
      </c>
      <c r="BW4" s="535">
        <v>2028</v>
      </c>
      <c r="BX4" s="535">
        <v>2029</v>
      </c>
      <c r="BY4" s="535">
        <v>2030</v>
      </c>
      <c r="BZ4" s="535">
        <v>2031</v>
      </c>
      <c r="CA4" s="535">
        <v>2032</v>
      </c>
      <c r="CB4" s="535">
        <v>2033</v>
      </c>
      <c r="CC4" s="535">
        <v>2034</v>
      </c>
      <c r="CD4" s="535">
        <v>2035</v>
      </c>
      <c r="CE4" s="535">
        <v>2036</v>
      </c>
      <c r="CF4" s="535">
        <v>2037</v>
      </c>
      <c r="CG4" s="535">
        <v>2038</v>
      </c>
      <c r="CH4" s="535">
        <v>2039</v>
      </c>
      <c r="CI4" s="535">
        <v>2040</v>
      </c>
      <c r="CJ4" s="535">
        <v>2041</v>
      </c>
      <c r="CK4" s="535">
        <v>2042</v>
      </c>
      <c r="CL4" s="535">
        <v>2043</v>
      </c>
      <c r="CM4" s="535">
        <v>2044</v>
      </c>
      <c r="CN4" s="535">
        <v>2045</v>
      </c>
      <c r="CO4" s="535">
        <v>2046</v>
      </c>
      <c r="CP4" s="535">
        <v>2047</v>
      </c>
      <c r="CQ4" s="535">
        <v>2048</v>
      </c>
      <c r="CR4" s="535">
        <v>2049</v>
      </c>
      <c r="CS4" s="535">
        <v>2050</v>
      </c>
      <c r="CT4" s="535">
        <v>2051</v>
      </c>
      <c r="CU4" s="535">
        <v>2052</v>
      </c>
      <c r="CV4" s="535">
        <v>2053</v>
      </c>
      <c r="CW4" s="535">
        <v>2054</v>
      </c>
      <c r="CX4" s="535">
        <v>2055</v>
      </c>
      <c r="CY4" s="535">
        <v>2056</v>
      </c>
      <c r="CZ4" s="535">
        <v>2057</v>
      </c>
      <c r="DA4" s="535">
        <v>2058</v>
      </c>
      <c r="DB4" s="535">
        <v>2059</v>
      </c>
      <c r="DC4" s="596">
        <v>2060</v>
      </c>
      <c r="DG4" s="535">
        <v>2010</v>
      </c>
      <c r="DH4" s="535">
        <v>2011</v>
      </c>
      <c r="DI4" s="535">
        <v>2012</v>
      </c>
      <c r="DJ4" s="535">
        <v>2013</v>
      </c>
      <c r="DK4" s="535">
        <v>2014</v>
      </c>
      <c r="DL4" s="535">
        <v>2015</v>
      </c>
      <c r="DM4" s="535">
        <v>2016</v>
      </c>
      <c r="DN4" s="535">
        <v>2017</v>
      </c>
      <c r="DO4" s="535">
        <v>2018</v>
      </c>
      <c r="DP4" s="535">
        <v>2019</v>
      </c>
      <c r="DQ4" s="535">
        <v>2020</v>
      </c>
      <c r="DR4" s="535">
        <v>2021</v>
      </c>
      <c r="DS4" s="535">
        <v>2022</v>
      </c>
      <c r="DT4" s="535">
        <v>2023</v>
      </c>
      <c r="DU4" s="535">
        <v>2024</v>
      </c>
      <c r="DV4" s="535">
        <v>2025</v>
      </c>
      <c r="DW4" s="535">
        <v>2026</v>
      </c>
      <c r="DX4" s="535">
        <v>2027</v>
      </c>
      <c r="DY4" s="535">
        <v>2028</v>
      </c>
      <c r="DZ4" s="535">
        <v>2029</v>
      </c>
      <c r="EA4" s="535">
        <v>2030</v>
      </c>
      <c r="EB4" s="535">
        <v>2031</v>
      </c>
      <c r="EC4" s="535">
        <v>2032</v>
      </c>
      <c r="ED4" s="535">
        <v>2033</v>
      </c>
      <c r="EE4" s="535">
        <v>2034</v>
      </c>
      <c r="EF4" s="535">
        <v>2035</v>
      </c>
      <c r="EG4" s="535">
        <v>2036</v>
      </c>
      <c r="EH4" s="535">
        <v>2037</v>
      </c>
      <c r="EI4" s="535">
        <v>2038</v>
      </c>
      <c r="EJ4" s="535">
        <v>2039</v>
      </c>
      <c r="EK4" s="535">
        <v>2040</v>
      </c>
      <c r="EL4" s="535">
        <v>2041</v>
      </c>
      <c r="EM4" s="535">
        <v>2042</v>
      </c>
      <c r="EN4" s="535">
        <v>2043</v>
      </c>
      <c r="EO4" s="535">
        <v>2044</v>
      </c>
      <c r="EP4" s="535">
        <v>2045</v>
      </c>
      <c r="EQ4" s="535">
        <v>2046</v>
      </c>
      <c r="ER4" s="535">
        <v>2047</v>
      </c>
      <c r="ES4" s="535">
        <v>2048</v>
      </c>
      <c r="ET4" s="535">
        <v>2049</v>
      </c>
      <c r="EU4" s="535">
        <v>2050</v>
      </c>
      <c r="EV4" s="535">
        <v>2051</v>
      </c>
      <c r="EW4" s="535">
        <v>2052</v>
      </c>
      <c r="EX4" s="535">
        <v>2053</v>
      </c>
      <c r="EY4" s="535">
        <v>2054</v>
      </c>
      <c r="EZ4" s="535">
        <v>2055</v>
      </c>
      <c r="FA4" s="535">
        <v>2056</v>
      </c>
      <c r="FB4" s="535">
        <v>2057</v>
      </c>
      <c r="FC4" s="535">
        <v>2058</v>
      </c>
      <c r="FD4" s="535">
        <v>2059</v>
      </c>
      <c r="FE4" s="535">
        <v>2060</v>
      </c>
    </row>
    <row r="5" spans="1:161" s="546" customFormat="1" ht="16.5" thickBot="1">
      <c r="B5" s="555" t="s">
        <v>95</v>
      </c>
      <c r="C5" s="552">
        <v>0.15593831699302479</v>
      </c>
      <c r="D5" s="548">
        <v>0.15802679245826229</v>
      </c>
      <c r="E5" s="548">
        <v>0.16206334304564271</v>
      </c>
      <c r="F5" s="548">
        <v>0.16441297654760714</v>
      </c>
      <c r="G5" s="548">
        <v>0.16689705921295378</v>
      </c>
      <c r="H5" s="548">
        <v>0.16877357222901779</v>
      </c>
      <c r="I5" s="548">
        <v>0.17023578545738169</v>
      </c>
      <c r="J5" s="548">
        <v>0.17175244654228433</v>
      </c>
      <c r="K5" s="548">
        <v>0.17327460056231264</v>
      </c>
      <c r="L5" s="548">
        <v>0.17480507672175682</v>
      </c>
      <c r="M5" s="548">
        <v>0.17620089563772939</v>
      </c>
      <c r="N5" s="548">
        <v>0.17745163157810245</v>
      </c>
      <c r="O5" s="548">
        <v>0.17846384808305318</v>
      </c>
      <c r="P5" s="548">
        <v>0.17939463663194696</v>
      </c>
      <c r="Q5" s="548">
        <v>0.18016367581053419</v>
      </c>
      <c r="R5" s="548">
        <v>0.18106520029369633</v>
      </c>
      <c r="S5" s="548">
        <v>0.18212450099632407</v>
      </c>
      <c r="T5" s="548">
        <v>0.18342994554272476</v>
      </c>
      <c r="U5" s="548">
        <v>0.1847966325282723</v>
      </c>
      <c r="V5" s="579">
        <v>0.18625918455146401</v>
      </c>
      <c r="W5" s="548">
        <v>0.18780443125628676</v>
      </c>
      <c r="X5" s="548">
        <v>0.18946137760135037</v>
      </c>
      <c r="Y5" s="548">
        <v>0.19102014358206867</v>
      </c>
      <c r="Z5" s="548">
        <v>0.19257512502610519</v>
      </c>
      <c r="AA5" s="548">
        <v>0.19402297111988892</v>
      </c>
      <c r="AB5" s="548">
        <v>0.19532754155213014</v>
      </c>
      <c r="AC5" s="548">
        <v>0.19621134398453327</v>
      </c>
      <c r="AD5" s="548">
        <v>0.19694015265762921</v>
      </c>
      <c r="AE5" s="548">
        <v>0.19749016365349925</v>
      </c>
      <c r="AF5" s="548">
        <v>0.19788374194464217</v>
      </c>
      <c r="AG5" s="548">
        <v>0.19822519367427743</v>
      </c>
      <c r="AH5" s="548">
        <v>0.1985584180336733</v>
      </c>
      <c r="AI5" s="548">
        <v>0.19884464297411431</v>
      </c>
      <c r="AJ5" s="548">
        <v>0.19914033111391616</v>
      </c>
      <c r="AK5" s="548">
        <v>0.19946808606842267</v>
      </c>
      <c r="AL5" s="548">
        <v>0.19982896978497308</v>
      </c>
      <c r="AM5" s="548">
        <v>0.20006054990071803</v>
      </c>
      <c r="AN5" s="548">
        <v>0.20023115244576423</v>
      </c>
      <c r="AO5" s="548">
        <v>0.20029414676692653</v>
      </c>
      <c r="AP5" s="548">
        <v>0.20052325272945587</v>
      </c>
      <c r="AQ5" s="548">
        <v>0.200785292238603</v>
      </c>
      <c r="AR5" s="548">
        <v>0.20131524253821342</v>
      </c>
      <c r="AS5" s="548">
        <v>0.20192568132721775</v>
      </c>
      <c r="AT5" s="548">
        <v>0.20252148109107243</v>
      </c>
      <c r="AU5" s="548">
        <v>0.20292372054474858</v>
      </c>
      <c r="AV5" s="548">
        <v>0.20327027799406783</v>
      </c>
      <c r="AW5" s="548">
        <v>0.20351513828682727</v>
      </c>
      <c r="AX5" s="548">
        <v>0.20384678266143016</v>
      </c>
      <c r="AY5" s="548">
        <v>0.2043277112831455</v>
      </c>
      <c r="AZ5" s="548">
        <v>0.2045821603910441</v>
      </c>
      <c r="BA5" s="549">
        <v>0.20481728946362179</v>
      </c>
      <c r="BB5" s="539"/>
      <c r="BC5" s="539"/>
      <c r="BD5" s="534"/>
      <c r="BE5" s="597">
        <v>0.15601179271609744</v>
      </c>
      <c r="BF5" s="538">
        <v>0.15809688948594602</v>
      </c>
      <c r="BG5" s="538">
        <v>0.16211733773887468</v>
      </c>
      <c r="BH5" s="538">
        <v>0.16445232875933452</v>
      </c>
      <c r="BI5" s="538">
        <v>0.16692501194878417</v>
      </c>
      <c r="BJ5" s="538">
        <v>0.16879900039071222</v>
      </c>
      <c r="BK5" s="538">
        <v>0.17030989570780625</v>
      </c>
      <c r="BL5" s="538">
        <v>0.17195871951923833</v>
      </c>
      <c r="BM5" s="538">
        <v>0.17370372882692675</v>
      </c>
      <c r="BN5" s="538">
        <v>0.17556296444873259</v>
      </c>
      <c r="BO5" s="538">
        <v>0.17737038301303457</v>
      </c>
      <c r="BP5" s="538">
        <v>0.17909270972716052</v>
      </c>
      <c r="BQ5" s="538">
        <v>0.18059891666406153</v>
      </c>
      <c r="BR5" s="538">
        <v>0.1820735649987946</v>
      </c>
      <c r="BS5" s="538">
        <v>0.1834556369059229</v>
      </c>
      <c r="BT5" s="538">
        <v>0.18507364922752745</v>
      </c>
      <c r="BU5" s="538">
        <v>0.18675708943812258</v>
      </c>
      <c r="BV5" s="538">
        <v>0.18863817821680004</v>
      </c>
      <c r="BW5" s="538">
        <v>0.1904947940670495</v>
      </c>
      <c r="BX5" s="538">
        <v>0.19228299362086551</v>
      </c>
      <c r="BY5" s="538">
        <v>0.19394176833505047</v>
      </c>
      <c r="BZ5" s="538">
        <v>0.19568247449891399</v>
      </c>
      <c r="CA5" s="538">
        <v>0.19725976126035344</v>
      </c>
      <c r="CB5" s="538">
        <v>0.19876375953411665</v>
      </c>
      <c r="CC5" s="538">
        <v>0.20013225418444333</v>
      </c>
      <c r="CD5" s="538">
        <v>0.20144995051076106</v>
      </c>
      <c r="CE5" s="538">
        <v>0.20238194547933547</v>
      </c>
      <c r="CF5" s="538">
        <v>0.20323304908522627</v>
      </c>
      <c r="CG5" s="538">
        <v>0.20396965341034551</v>
      </c>
      <c r="CH5" s="538">
        <v>0.20462002791879891</v>
      </c>
      <c r="CI5" s="538">
        <v>0.20506384756304552</v>
      </c>
      <c r="CJ5" s="538">
        <v>0.20547350631227465</v>
      </c>
      <c r="CK5" s="538">
        <v>0.20574171852406814</v>
      </c>
      <c r="CL5" s="538">
        <v>0.20595771265653767</v>
      </c>
      <c r="CM5" s="538">
        <v>0.20611898466964629</v>
      </c>
      <c r="CN5" s="538">
        <v>0.2063641513624534</v>
      </c>
      <c r="CO5" s="538">
        <v>0.20652483166155716</v>
      </c>
      <c r="CP5" s="538">
        <v>0.20672843927047393</v>
      </c>
      <c r="CQ5" s="538">
        <v>0.20682657060861348</v>
      </c>
      <c r="CR5" s="538">
        <v>0.20702221231579282</v>
      </c>
      <c r="CS5" s="538">
        <v>0.207288345398669</v>
      </c>
      <c r="CT5" s="538">
        <v>0.20772848507791233</v>
      </c>
      <c r="CU5" s="538">
        <v>0.20818538702040526</v>
      </c>
      <c r="CV5" s="538">
        <v>0.20873344168107452</v>
      </c>
      <c r="CW5" s="538">
        <v>0.20928297340063207</v>
      </c>
      <c r="CX5" s="538">
        <v>0.20973321993134605</v>
      </c>
      <c r="CY5" s="538">
        <v>0.21010917504681131</v>
      </c>
      <c r="CZ5" s="538">
        <v>0.21054463924160588</v>
      </c>
      <c r="DA5" s="538">
        <v>0.21106153023648896</v>
      </c>
      <c r="DB5" s="538">
        <v>0.21125646390252839</v>
      </c>
      <c r="DC5" s="550">
        <v>0.21145083032985501</v>
      </c>
      <c r="DG5" s="540">
        <v>0.15601179271609744</v>
      </c>
      <c r="DH5" s="540">
        <v>0.15809688948594602</v>
      </c>
      <c r="DI5" s="540">
        <v>0.16211733773887468</v>
      </c>
      <c r="DJ5" s="540">
        <v>0.16445232875933452</v>
      </c>
      <c r="DK5" s="540">
        <v>0.16692503030482375</v>
      </c>
      <c r="DL5" s="540">
        <v>0.16879910603178455</v>
      </c>
      <c r="DM5" s="540">
        <v>0.17031419956702329</v>
      </c>
      <c r="DN5" s="540">
        <v>0.17197555408339035</v>
      </c>
      <c r="DO5" s="540">
        <v>0.17374562769601568</v>
      </c>
      <c r="DP5" s="540">
        <v>0.17564676005432217</v>
      </c>
      <c r="DQ5" s="540">
        <v>0.17751721605198681</v>
      </c>
      <c r="DR5" s="540">
        <v>0.17932312525131011</v>
      </c>
      <c r="DS5" s="540">
        <v>0.18092714222520515</v>
      </c>
      <c r="DT5" s="540">
        <v>0.18250922960032512</v>
      </c>
      <c r="DU5" s="540">
        <v>0.18400602564022733</v>
      </c>
      <c r="DV5" s="540">
        <v>0.18574129700776085</v>
      </c>
      <c r="DW5" s="540">
        <v>0.18754030414901385</v>
      </c>
      <c r="DX5" s="540">
        <v>0.18953771892901694</v>
      </c>
      <c r="DY5" s="540">
        <v>0.19151166094323974</v>
      </c>
      <c r="DZ5" s="540">
        <v>0.19341636104403165</v>
      </c>
      <c r="EA5" s="540">
        <v>0.19519124089323184</v>
      </c>
      <c r="EB5" s="540">
        <v>0.19704895816612669</v>
      </c>
      <c r="EC5" s="540">
        <v>0.19874179483960011</v>
      </c>
      <c r="ED5" s="540">
        <v>0.20036064955102662</v>
      </c>
      <c r="EE5" s="540">
        <v>0.20184240332926545</v>
      </c>
      <c r="EF5" s="540">
        <v>0.20327298915458103</v>
      </c>
      <c r="EG5" s="540">
        <v>0.20431441034001852</v>
      </c>
      <c r="EH5" s="540">
        <v>0.20527079252053831</v>
      </c>
      <c r="EI5" s="540">
        <v>0.20610923591670147</v>
      </c>
      <c r="EJ5" s="540">
        <v>0.20685492362780619</v>
      </c>
      <c r="EK5" s="540">
        <v>0.20738835617947574</v>
      </c>
      <c r="EL5" s="540">
        <v>0.20788604313046072</v>
      </c>
      <c r="EM5" s="540">
        <v>0.20823938458235633</v>
      </c>
      <c r="EN5" s="540">
        <v>0.20853765173992836</v>
      </c>
      <c r="EO5" s="540">
        <v>0.20878022236354826</v>
      </c>
      <c r="EP5" s="540">
        <v>0.20910351496530094</v>
      </c>
      <c r="EQ5" s="540">
        <v>0.20933448300912949</v>
      </c>
      <c r="ER5" s="540">
        <v>0.20960741549257095</v>
      </c>
      <c r="ES5" s="540">
        <v>0.20977182567319352</v>
      </c>
      <c r="ET5" s="540">
        <v>0.21003370403334448</v>
      </c>
      <c r="EU5" s="540">
        <v>0.21036707120547682</v>
      </c>
      <c r="EV5" s="540">
        <v>0.21087706995760339</v>
      </c>
      <c r="EW5" s="540">
        <v>0.21139981090643847</v>
      </c>
      <c r="EX5" s="540">
        <v>0.21201166937768723</v>
      </c>
      <c r="EY5" s="540">
        <v>0.21262345574844471</v>
      </c>
      <c r="EZ5" s="540">
        <v>0.21313327109892821</v>
      </c>
      <c r="FA5" s="540">
        <v>0.21356488447667524</v>
      </c>
      <c r="FB5" s="540">
        <v>0.21405740996722886</v>
      </c>
      <c r="FC5" s="540">
        <v>0.2146291277604421</v>
      </c>
      <c r="FD5" s="540">
        <v>0.21485158328554943</v>
      </c>
      <c r="FE5" s="540">
        <v>0.21507112263433012</v>
      </c>
    </row>
    <row r="6" spans="1:161" s="546" customFormat="1" ht="16.5" thickBot="1">
      <c r="B6" s="556" t="s">
        <v>96</v>
      </c>
      <c r="C6" s="553">
        <v>0.14448083901779957</v>
      </c>
      <c r="D6" s="538">
        <v>0.14653481297706542</v>
      </c>
      <c r="E6" s="538">
        <v>0.1504882083317812</v>
      </c>
      <c r="F6" s="538">
        <v>0.15245149020421969</v>
      </c>
      <c r="G6" s="538">
        <v>0.15456902488140073</v>
      </c>
      <c r="H6" s="538">
        <v>0.15595712875687451</v>
      </c>
      <c r="I6" s="538">
        <v>0.15668989852717372</v>
      </c>
      <c r="J6" s="538">
        <v>0.15734781496131467</v>
      </c>
      <c r="K6" s="538">
        <v>0.15786536758162126</v>
      </c>
      <c r="L6" s="538">
        <v>0.15820751701351982</v>
      </c>
      <c r="M6" s="538">
        <v>0.15822690769533279</v>
      </c>
      <c r="N6" s="538">
        <v>0.15804802573225235</v>
      </c>
      <c r="O6" s="538">
        <v>0.15759595711662161</v>
      </c>
      <c r="P6" s="538">
        <v>0.15702166635979736</v>
      </c>
      <c r="Q6" s="538">
        <v>0.15625262982982194</v>
      </c>
      <c r="R6" s="538">
        <v>0.15559125130408596</v>
      </c>
      <c r="S6" s="538">
        <v>0.15503886588657495</v>
      </c>
      <c r="T6" s="538">
        <v>0.15468272710975772</v>
      </c>
      <c r="U6" s="538">
        <v>0.15437996760070122</v>
      </c>
      <c r="V6" s="538">
        <v>0.15418849136185386</v>
      </c>
      <c r="W6" s="538">
        <v>0.1541045059269556</v>
      </c>
      <c r="X6" s="538">
        <v>0.15416549737076854</v>
      </c>
      <c r="Y6" s="538">
        <v>0.15420124325023959</v>
      </c>
      <c r="Z6" s="538">
        <v>0.15431331608263882</v>
      </c>
      <c r="AA6" s="538">
        <v>0.15441106234167806</v>
      </c>
      <c r="AB6" s="538">
        <v>0.15444199082889409</v>
      </c>
      <c r="AC6" s="538">
        <v>0.1541552874197511</v>
      </c>
      <c r="AD6" s="538">
        <v>0.15378259235350816</v>
      </c>
      <c r="AE6" s="538">
        <v>0.15331421395602629</v>
      </c>
      <c r="AF6" s="538">
        <v>0.15275202667830584</v>
      </c>
      <c r="AG6" s="538">
        <v>0.15219958533571037</v>
      </c>
      <c r="AH6" s="538">
        <v>0.15171195617205635</v>
      </c>
      <c r="AI6" s="538">
        <v>0.15123872561487911</v>
      </c>
      <c r="AJ6" s="538">
        <v>0.15080847896287503</v>
      </c>
      <c r="AK6" s="538">
        <v>0.15045620842273183</v>
      </c>
      <c r="AL6" s="538">
        <v>0.15020049794456539</v>
      </c>
      <c r="AM6" s="538">
        <v>0.14986617840142968</v>
      </c>
      <c r="AN6" s="538">
        <v>0.14954392057491106</v>
      </c>
      <c r="AO6" s="538">
        <v>0.14917229025401549</v>
      </c>
      <c r="AP6" s="538">
        <v>0.1489810329412242</v>
      </c>
      <c r="AQ6" s="538">
        <v>0.148851913384555</v>
      </c>
      <c r="AR6" s="538">
        <v>0.14898498923796516</v>
      </c>
      <c r="AS6" s="538">
        <v>0.14919478154113525</v>
      </c>
      <c r="AT6" s="538">
        <v>0.14940246522389811</v>
      </c>
      <c r="AU6" s="538">
        <v>0.14945529561320589</v>
      </c>
      <c r="AV6" s="538">
        <v>0.14944993975152612</v>
      </c>
      <c r="AW6" s="538">
        <v>0.14937719901576837</v>
      </c>
      <c r="AX6" s="538">
        <v>0.14941185192800896</v>
      </c>
      <c r="AY6" s="538">
        <v>0.14958152928860649</v>
      </c>
      <c r="AZ6" s="538">
        <v>0.14968098373360447</v>
      </c>
      <c r="BA6" s="550">
        <v>0.14977633827167772</v>
      </c>
      <c r="BB6" s="539"/>
      <c r="BC6" s="539"/>
      <c r="BD6" s="534"/>
      <c r="BE6" s="597">
        <v>0.14455702765038236</v>
      </c>
      <c r="BF6" s="538">
        <v>0.14660722716801566</v>
      </c>
      <c r="BG6" s="538">
        <v>0.15054374283785596</v>
      </c>
      <c r="BH6" s="538">
        <v>0.15249168318034548</v>
      </c>
      <c r="BI6" s="538">
        <v>0.15459769221646086</v>
      </c>
      <c r="BJ6" s="538">
        <v>0.15598227356332983</v>
      </c>
      <c r="BK6" s="538">
        <v>0.15674723131222043</v>
      </c>
      <c r="BL6" s="538">
        <v>0.15750802545931625</v>
      </c>
      <c r="BM6" s="538">
        <v>0.15821121755689688</v>
      </c>
      <c r="BN6" s="538">
        <v>0.15889362854114292</v>
      </c>
      <c r="BO6" s="538">
        <v>0.15939249303906977</v>
      </c>
      <c r="BP6" s="538">
        <v>0.15980394913381959</v>
      </c>
      <c r="BQ6" s="538">
        <v>0.16003344096697988</v>
      </c>
      <c r="BR6" s="538">
        <v>0.16026687604266318</v>
      </c>
      <c r="BS6" s="538">
        <v>0.16040672857544352</v>
      </c>
      <c r="BT6" s="538">
        <v>0.16077893729984091</v>
      </c>
      <c r="BU6" s="538">
        <v>0.16123612568107787</v>
      </c>
      <c r="BV6" s="538">
        <v>0.16188107643296931</v>
      </c>
      <c r="BW6" s="538">
        <v>0.16251401387469169</v>
      </c>
      <c r="BX6" s="538">
        <v>0.16310584428425673</v>
      </c>
      <c r="BY6" s="538">
        <v>0.16360899876006915</v>
      </c>
      <c r="BZ6" s="538">
        <v>0.16421838626797314</v>
      </c>
      <c r="CA6" s="538">
        <v>0.16472966688581572</v>
      </c>
      <c r="CB6" s="538">
        <v>0.16524115174261439</v>
      </c>
      <c r="CC6" s="538">
        <v>0.16568947208922494</v>
      </c>
      <c r="CD6" s="538">
        <v>0.16613151747708779</v>
      </c>
      <c r="CE6" s="538">
        <v>0.16625904936476482</v>
      </c>
      <c r="CF6" s="538">
        <v>0.16634828949014341</v>
      </c>
      <c r="CG6" s="538">
        <v>0.16639555288153973</v>
      </c>
      <c r="CH6" s="538">
        <v>0.16639785081879349</v>
      </c>
      <c r="CI6" s="538">
        <v>0.16625183290903287</v>
      </c>
      <c r="CJ6" s="538">
        <v>0.16613290078158921</v>
      </c>
      <c r="CK6" s="538">
        <v>0.16592964443511285</v>
      </c>
      <c r="CL6" s="538">
        <v>0.16568351601951728</v>
      </c>
      <c r="CM6" s="538">
        <v>0.16541168431682912</v>
      </c>
      <c r="CN6" s="538">
        <v>0.16526688003415271</v>
      </c>
      <c r="CO6" s="538">
        <v>0.16507004602296735</v>
      </c>
      <c r="CP6" s="538">
        <v>0.16494855370426958</v>
      </c>
      <c r="CQ6" s="538">
        <v>0.16475997932612443</v>
      </c>
      <c r="CR6" s="538">
        <v>0.16469157142147633</v>
      </c>
      <c r="CS6" s="538">
        <v>0.16471764585126719</v>
      </c>
      <c r="CT6" s="538">
        <v>0.16493232501853089</v>
      </c>
      <c r="CU6" s="538">
        <v>0.165180955261958</v>
      </c>
      <c r="CV6" s="538">
        <v>0.16552267601419562</v>
      </c>
      <c r="CW6" s="538">
        <v>0.16586857072233877</v>
      </c>
      <c r="CX6" s="538">
        <v>0.16608859365021475</v>
      </c>
      <c r="CY6" s="538">
        <v>0.16624199601497996</v>
      </c>
      <c r="CZ6" s="538">
        <v>0.1664461711566923</v>
      </c>
      <c r="DA6" s="538">
        <v>0.16671709618835373</v>
      </c>
      <c r="DB6" s="538">
        <v>0.16679225775111894</v>
      </c>
      <c r="DC6" s="550">
        <v>0.16689358560356723</v>
      </c>
      <c r="DG6" s="540">
        <v>0.14455702765038236</v>
      </c>
      <c r="DH6" s="540">
        <v>0.14660722716801566</v>
      </c>
      <c r="DI6" s="540">
        <v>0.15054374283785596</v>
      </c>
      <c r="DJ6" s="540">
        <v>0.15249168318034548</v>
      </c>
      <c r="DK6" s="540">
        <v>0.15459770596223418</v>
      </c>
      <c r="DL6" s="540">
        <v>0.15598235538697924</v>
      </c>
      <c r="DM6" s="540">
        <v>0.15676394932297799</v>
      </c>
      <c r="DN6" s="540">
        <v>0.15757464207511532</v>
      </c>
      <c r="DO6" s="540">
        <v>0.15837754838690191</v>
      </c>
      <c r="DP6" s="540">
        <v>0.15922650177700953</v>
      </c>
      <c r="DQ6" s="540">
        <v>0.15997651746776689</v>
      </c>
      <c r="DR6" s="540">
        <v>0.16071581503782767</v>
      </c>
      <c r="DS6" s="540">
        <v>0.16132987893815115</v>
      </c>
      <c r="DT6" s="540">
        <v>0.16198725994613569</v>
      </c>
      <c r="DU6" s="540">
        <v>0.1625754094889868</v>
      </c>
      <c r="DV6" s="540">
        <v>0.16340052705387123</v>
      </c>
      <c r="DW6" s="540">
        <v>0.16430488297058646</v>
      </c>
      <c r="DX6" s="540">
        <v>0.1653950207241543</v>
      </c>
      <c r="DY6" s="540">
        <v>0.16646989661721279</v>
      </c>
      <c r="DZ6" s="540">
        <v>0.16749729586785822</v>
      </c>
      <c r="EA6" s="540">
        <v>0.16842794786809268</v>
      </c>
      <c r="EB6" s="540">
        <v>0.16946066364049298</v>
      </c>
      <c r="EC6" s="540">
        <v>0.1703821161887355</v>
      </c>
      <c r="ED6" s="540">
        <v>0.1712907138005923</v>
      </c>
      <c r="EE6" s="540">
        <v>0.17212015995196911</v>
      </c>
      <c r="EF6" s="540">
        <v>0.17293235014933656</v>
      </c>
      <c r="EG6" s="540">
        <v>0.17341170602134756</v>
      </c>
      <c r="EH6" s="540">
        <v>0.17383942238544439</v>
      </c>
      <c r="EI6" s="540">
        <v>0.17420750077452749</v>
      </c>
      <c r="EJ6" s="540">
        <v>0.17451455587832648</v>
      </c>
      <c r="EK6" s="540">
        <v>0.17465565811836634</v>
      </c>
      <c r="EL6" s="540">
        <v>0.17480791259338674</v>
      </c>
      <c r="EM6" s="540">
        <v>0.17485931980392505</v>
      </c>
      <c r="EN6" s="540">
        <v>0.1748587053617035</v>
      </c>
      <c r="EO6" s="540">
        <v>0.17482289379058327</v>
      </c>
      <c r="EP6" s="540">
        <v>0.17490341287859859</v>
      </c>
      <c r="EQ6" s="540">
        <v>0.17491621498075119</v>
      </c>
      <c r="ER6" s="540">
        <v>0.17499408793437199</v>
      </c>
      <c r="ES6" s="540">
        <v>0.1749901592463981</v>
      </c>
      <c r="ET6" s="540">
        <v>0.17509661018804601</v>
      </c>
      <c r="EU6" s="540">
        <v>0.17528703415360028</v>
      </c>
      <c r="EV6" s="540">
        <v>0.17566065138854683</v>
      </c>
      <c r="EW6" s="540">
        <v>0.17605841572508626</v>
      </c>
      <c r="EX6" s="540">
        <v>0.17654519184003437</v>
      </c>
      <c r="EY6" s="540">
        <v>0.17703441718768048</v>
      </c>
      <c r="EZ6" s="540">
        <v>0.17739394670544167</v>
      </c>
      <c r="FA6" s="540">
        <v>0.17767992967220325</v>
      </c>
      <c r="FB6" s="540">
        <v>0.17801477055441989</v>
      </c>
      <c r="FC6" s="540">
        <v>0.17841141171223901</v>
      </c>
      <c r="FD6" s="540">
        <v>0.17854700891664491</v>
      </c>
      <c r="FE6" s="540">
        <v>0.1787031370055002</v>
      </c>
    </row>
    <row r="7" spans="1:161" s="546" customFormat="1" ht="16.5" thickBot="1">
      <c r="B7" s="557" t="s">
        <v>97</v>
      </c>
      <c r="C7" s="554">
        <v>0.13610468159156566</v>
      </c>
      <c r="D7" s="540">
        <v>0.13727599373086677</v>
      </c>
      <c r="E7" s="540">
        <v>0.13974567838670329</v>
      </c>
      <c r="F7" s="540">
        <v>0.13986421669963689</v>
      </c>
      <c r="G7" s="540">
        <v>0.14000223939376016</v>
      </c>
      <c r="H7" s="540">
        <v>0.13955163713840407</v>
      </c>
      <c r="I7" s="540">
        <v>0.13861081710527839</v>
      </c>
      <c r="J7" s="540">
        <v>0.13768080608133865</v>
      </c>
      <c r="K7" s="540">
        <v>0.13685192342459607</v>
      </c>
      <c r="L7" s="540">
        <v>0.13605270708927303</v>
      </c>
      <c r="M7" s="540">
        <v>0.13528930552312202</v>
      </c>
      <c r="N7" s="540">
        <v>0.13459939726845122</v>
      </c>
      <c r="O7" s="540">
        <v>0.13398980353897871</v>
      </c>
      <c r="P7" s="540">
        <v>0.13351385804855748</v>
      </c>
      <c r="Q7" s="540">
        <v>0.13294121372310022</v>
      </c>
      <c r="R7" s="540">
        <v>0.1322934690045095</v>
      </c>
      <c r="S7" s="540">
        <v>0.13147871327672672</v>
      </c>
      <c r="T7" s="540">
        <v>0.1306477122744929</v>
      </c>
      <c r="U7" s="540">
        <v>0.12970224284999426</v>
      </c>
      <c r="V7" s="540">
        <v>0.12885771539463367</v>
      </c>
      <c r="W7" s="540">
        <v>0.12822455982011732</v>
      </c>
      <c r="X7" s="540">
        <v>0.12773336667634513</v>
      </c>
      <c r="Y7" s="540">
        <v>0.12731582650940579</v>
      </c>
      <c r="Z7" s="540">
        <v>0.12697528025550894</v>
      </c>
      <c r="AA7" s="540">
        <v>0.12673609302332531</v>
      </c>
      <c r="AB7" s="540">
        <v>0.12648765258856254</v>
      </c>
      <c r="AC7" s="540">
        <v>0.12619363675999612</v>
      </c>
      <c r="AD7" s="540">
        <v>0.12597410952626739</v>
      </c>
      <c r="AE7" s="540">
        <v>0.12564717012923624</v>
      </c>
      <c r="AF7" s="540">
        <v>0.1252371223189524</v>
      </c>
      <c r="AG7" s="540">
        <v>0.12493153288788728</v>
      </c>
      <c r="AH7" s="540">
        <v>0.12462638577995826</v>
      </c>
      <c r="AI7" s="540">
        <v>0.12420111485445247</v>
      </c>
      <c r="AJ7" s="540">
        <v>0.12389150758039551</v>
      </c>
      <c r="AK7" s="540">
        <v>0.123726181979572</v>
      </c>
      <c r="AL7" s="540">
        <v>0.12351108030513862</v>
      </c>
      <c r="AM7" s="540">
        <v>0.12323846873103612</v>
      </c>
      <c r="AN7" s="540">
        <v>0.12312426760777735</v>
      </c>
      <c r="AO7" s="540">
        <v>0.1230399514723092</v>
      </c>
      <c r="AP7" s="540">
        <v>0.12285638729496143</v>
      </c>
      <c r="AQ7" s="540">
        <v>0.12273841686356993</v>
      </c>
      <c r="AR7" s="540">
        <v>0.12268681663305206</v>
      </c>
      <c r="AS7" s="540">
        <v>0.12251052643354698</v>
      </c>
      <c r="AT7" s="540">
        <v>0.12232626042832548</v>
      </c>
      <c r="AU7" s="540">
        <v>0.12221240218697246</v>
      </c>
      <c r="AV7" s="540">
        <v>0.12220344406439046</v>
      </c>
      <c r="AW7" s="540">
        <v>0.12232408488237834</v>
      </c>
      <c r="AX7" s="540">
        <v>0.1225865934145856</v>
      </c>
      <c r="AY7" s="540">
        <v>0.12292640319985307</v>
      </c>
      <c r="AZ7" s="540">
        <v>0.12318370934200527</v>
      </c>
      <c r="BA7" s="551">
        <v>0.12335701346759882</v>
      </c>
      <c r="BB7" s="539"/>
      <c r="BC7" s="539"/>
      <c r="BD7" s="534"/>
      <c r="BE7" s="598">
        <v>0.13613838268369449</v>
      </c>
      <c r="BF7" s="540">
        <v>0.13731854345347863</v>
      </c>
      <c r="BG7" s="540">
        <v>0.13980518837970171</v>
      </c>
      <c r="BH7" s="540">
        <v>0.13992271953668442</v>
      </c>
      <c r="BI7" s="540">
        <v>0.14005275141261847</v>
      </c>
      <c r="BJ7" s="540">
        <v>0.13958917114272124</v>
      </c>
      <c r="BK7" s="540">
        <v>0.13865000053493079</v>
      </c>
      <c r="BL7" s="540">
        <v>0.13775432238230259</v>
      </c>
      <c r="BM7" s="540">
        <v>0.13703230836843033</v>
      </c>
      <c r="BN7" s="540">
        <v>0.1365005985856873</v>
      </c>
      <c r="BO7" s="540">
        <v>0.13610396246917872</v>
      </c>
      <c r="BP7" s="540">
        <v>0.13584866594030315</v>
      </c>
      <c r="BQ7" s="540">
        <v>0.1358380545003933</v>
      </c>
      <c r="BR7" s="540">
        <v>0.13609806938826874</v>
      </c>
      <c r="BS7" s="540">
        <v>0.1362805503404298</v>
      </c>
      <c r="BT7" s="540">
        <v>0.13648989900850475</v>
      </c>
      <c r="BU7" s="540">
        <v>0.13661164494134467</v>
      </c>
      <c r="BV7" s="540">
        <v>0.13663962212159639</v>
      </c>
      <c r="BW7" s="540">
        <v>0.13645984798607663</v>
      </c>
      <c r="BX7" s="540">
        <v>0.13634806543558156</v>
      </c>
      <c r="BY7" s="540">
        <v>0.1363275499938012</v>
      </c>
      <c r="BZ7" s="540">
        <v>0.13626144103313009</v>
      </c>
      <c r="CA7" s="540">
        <v>0.13618681280047734</v>
      </c>
      <c r="CB7" s="540">
        <v>0.13613117016470649</v>
      </c>
      <c r="CC7" s="540">
        <v>0.13611719734858413</v>
      </c>
      <c r="CD7" s="540">
        <v>0.13610012371424157</v>
      </c>
      <c r="CE7" s="540">
        <v>0.13610718841596356</v>
      </c>
      <c r="CF7" s="540">
        <v>0.13617647212860831</v>
      </c>
      <c r="CG7" s="540">
        <v>0.13618513538468896</v>
      </c>
      <c r="CH7" s="540">
        <v>0.13613860513792903</v>
      </c>
      <c r="CI7" s="540">
        <v>0.13618476699241983</v>
      </c>
      <c r="CJ7" s="540">
        <v>0.13623151882506429</v>
      </c>
      <c r="CK7" s="540">
        <v>0.13618015889850529</v>
      </c>
      <c r="CL7" s="540">
        <v>0.13621249697429136</v>
      </c>
      <c r="CM7" s="540">
        <v>0.1362851563163488</v>
      </c>
      <c r="CN7" s="540">
        <v>0.13622249736020825</v>
      </c>
      <c r="CO7" s="540">
        <v>0.1361546228221566</v>
      </c>
      <c r="CP7" s="540">
        <v>0.1361810810042165</v>
      </c>
      <c r="CQ7" s="540">
        <v>0.13613522206147999</v>
      </c>
      <c r="CR7" s="540">
        <v>0.13603651051330662</v>
      </c>
      <c r="CS7" s="540">
        <v>0.13607229850788491</v>
      </c>
      <c r="CT7" s="540">
        <v>0.13620223447616694</v>
      </c>
      <c r="CU7" s="540">
        <v>0.13627862495650012</v>
      </c>
      <c r="CV7" s="540">
        <v>0.13648357742190492</v>
      </c>
      <c r="CW7" s="540">
        <v>0.1367449439763691</v>
      </c>
      <c r="CX7" s="540">
        <v>0.13711372377522077</v>
      </c>
      <c r="CY7" s="540">
        <v>0.13745643098313293</v>
      </c>
      <c r="CZ7" s="540">
        <v>0.13792581201620929</v>
      </c>
      <c r="DA7" s="540">
        <v>0.13834845722716066</v>
      </c>
      <c r="DB7" s="540">
        <v>0.13865159979683184</v>
      </c>
      <c r="DC7" s="551">
        <v>0.13880982156921609</v>
      </c>
      <c r="DG7" s="540">
        <v>0.13613838268369449</v>
      </c>
      <c r="DH7" s="540">
        <v>0.13731854345347863</v>
      </c>
      <c r="DI7" s="540">
        <v>0.13980518837970171</v>
      </c>
      <c r="DJ7" s="540">
        <v>0.13992271953668442</v>
      </c>
      <c r="DK7" s="540">
        <v>0.14005275141261847</v>
      </c>
      <c r="DL7" s="540">
        <v>0.13958920839830183</v>
      </c>
      <c r="DM7" s="540">
        <v>0.13866448143505064</v>
      </c>
      <c r="DN7" s="540">
        <v>0.1378116734435767</v>
      </c>
      <c r="DO7" s="540">
        <v>0.13717479712314593</v>
      </c>
      <c r="DP7" s="540">
        <v>0.13678471879155502</v>
      </c>
      <c r="DQ7" s="540">
        <v>0.13660068038242296</v>
      </c>
      <c r="DR7" s="540">
        <v>0.13662079176634673</v>
      </c>
      <c r="DS7" s="540">
        <v>0.13693447199172032</v>
      </c>
      <c r="DT7" s="540">
        <v>0.13755356551728645</v>
      </c>
      <c r="DU7" s="540">
        <v>0.13811310060707618</v>
      </c>
      <c r="DV7" s="540">
        <v>0.1387027676473776</v>
      </c>
      <c r="DW7" s="540">
        <v>0.1392023860842142</v>
      </c>
      <c r="DX7" s="540">
        <v>0.13960611828889466</v>
      </c>
      <c r="DY7" s="540">
        <v>0.13979437701649425</v>
      </c>
      <c r="DZ7" s="540">
        <v>0.14005070035978379</v>
      </c>
      <c r="EA7" s="540">
        <v>0.14038599629424608</v>
      </c>
      <c r="EB7" s="540">
        <v>0.14066612649901025</v>
      </c>
      <c r="EC7" s="540">
        <v>0.14092312497949663</v>
      </c>
      <c r="ED7" s="540">
        <v>0.1411909426974382</v>
      </c>
      <c r="EE7" s="540">
        <v>0.14148972358075354</v>
      </c>
      <c r="EF7" s="540">
        <v>0.14178263804052754</v>
      </c>
      <c r="EG7" s="540">
        <v>0.14209219271506326</v>
      </c>
      <c r="EH7" s="540">
        <v>0.14245975802623237</v>
      </c>
      <c r="EI7" s="540">
        <v>0.14275547336238015</v>
      </c>
      <c r="EJ7" s="540">
        <v>0.14298524564743181</v>
      </c>
      <c r="EK7" s="540">
        <v>0.14330136700630508</v>
      </c>
      <c r="EL7" s="540">
        <v>0.14360584895128994</v>
      </c>
      <c r="EM7" s="540">
        <v>0.1438023745579376</v>
      </c>
      <c r="EN7" s="540">
        <v>0.14407249509700454</v>
      </c>
      <c r="EO7" s="540">
        <v>0.14436929259559284</v>
      </c>
      <c r="EP7" s="540">
        <v>0.14451605406277396</v>
      </c>
      <c r="EQ7" s="540">
        <v>0.14464595730684754</v>
      </c>
      <c r="ER7" s="540">
        <v>0.14486009758887658</v>
      </c>
      <c r="ES7" s="540">
        <v>0.14499543338969853</v>
      </c>
      <c r="ET7" s="540">
        <v>0.14506758841255624</v>
      </c>
      <c r="EU7" s="540">
        <v>0.14527047292759029</v>
      </c>
      <c r="EV7" s="540">
        <v>0.14557020707538848</v>
      </c>
      <c r="EW7" s="540">
        <v>0.14580817277254843</v>
      </c>
      <c r="EX7" s="540">
        <v>0.14616583715163731</v>
      </c>
      <c r="EY7" s="540">
        <v>0.14657857097958457</v>
      </c>
      <c r="EZ7" s="540">
        <v>0.14709392160649962</v>
      </c>
      <c r="FA7" s="540">
        <v>0.14757148227457523</v>
      </c>
      <c r="FB7" s="540">
        <v>0.1481731878597575</v>
      </c>
      <c r="FC7" s="540">
        <v>0.14872409004627016</v>
      </c>
      <c r="FD7" s="540">
        <v>0.14909336617714414</v>
      </c>
      <c r="FE7" s="540">
        <v>0.14931250994002243</v>
      </c>
    </row>
    <row r="8" spans="1:161" s="546" customFormat="1">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row>
    <row r="9" spans="1:161">
      <c r="C9" s="541"/>
      <c r="J9" s="542"/>
      <c r="K9" s="542"/>
    </row>
    <row r="10" spans="1:161">
      <c r="C10" s="541"/>
      <c r="J10" s="543"/>
      <c r="K10" s="543"/>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row>
    <row r="11" spans="1:161">
      <c r="C11" s="541"/>
      <c r="G11" s="543"/>
      <c r="H11" s="543"/>
      <c r="J11" s="543"/>
      <c r="K11" s="543"/>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row>
    <row r="12" spans="1:161">
      <c r="C12" s="541"/>
      <c r="F12" s="542"/>
      <c r="G12" s="543"/>
      <c r="H12" s="543"/>
      <c r="J12" s="543"/>
      <c r="K12" s="543"/>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row>
    <row r="13" spans="1:161">
      <c r="C13" s="541"/>
      <c r="F13" s="542"/>
      <c r="J13" s="543"/>
      <c r="K13" s="543"/>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row>
    <row r="14" spans="1:161">
      <c r="C14" s="541"/>
    </row>
    <row r="15" spans="1:161">
      <c r="N15" s="542"/>
    </row>
    <row r="16" spans="1:161">
      <c r="C16" s="132"/>
      <c r="D16" s="132"/>
      <c r="E16" s="132"/>
    </row>
    <row r="30" ht="18" customHeight="1"/>
    <row r="34" spans="2:2">
      <c r="B34" s="545"/>
    </row>
  </sheetData>
  <hyperlinks>
    <hyperlink ref="A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51"/>
  <sheetViews>
    <sheetView workbookViewId="0"/>
  </sheetViews>
  <sheetFormatPr baseColWidth="10" defaultRowHeight="15"/>
  <cols>
    <col min="1" max="1" width="26.7109375" style="135" customWidth="1"/>
    <col min="2" max="2" width="35.28515625" style="135" customWidth="1"/>
    <col min="3" max="3" width="10.7109375" style="136" customWidth="1"/>
    <col min="4" max="52" width="5.7109375" style="135" customWidth="1"/>
    <col min="53" max="74" width="5.42578125" style="135" customWidth="1"/>
    <col min="75" max="16384" width="11.42578125" style="135"/>
  </cols>
  <sheetData>
    <row r="1" spans="1:74" ht="15.75">
      <c r="A1" s="132" t="s">
        <v>337</v>
      </c>
    </row>
    <row r="3" spans="1:74" ht="15.75" thickBot="1">
      <c r="A3" s="131" t="s">
        <v>85</v>
      </c>
    </row>
    <row r="4" spans="1:74" ht="15.75" thickBot="1">
      <c r="B4" s="467"/>
      <c r="C4" s="626"/>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581">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1">
        <v>2049</v>
      </c>
      <c r="BB4" s="140">
        <v>2050</v>
      </c>
      <c r="BC4" s="140">
        <v>2051</v>
      </c>
      <c r="BD4" s="140">
        <v>2052</v>
      </c>
      <c r="BE4" s="139">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row>
    <row r="5" spans="1:74">
      <c r="B5" s="749" t="s">
        <v>98</v>
      </c>
      <c r="C5" s="627" t="s">
        <v>90</v>
      </c>
      <c r="D5" s="143"/>
      <c r="E5" s="144"/>
      <c r="F5" s="144"/>
      <c r="G5" s="144"/>
      <c r="H5" s="144"/>
      <c r="I5" s="144">
        <v>0.4892174528519625</v>
      </c>
      <c r="J5" s="144">
        <v>0.48884658014433513</v>
      </c>
      <c r="K5" s="144">
        <v>0.49059973370888749</v>
      </c>
      <c r="L5" s="144">
        <v>0.49465740898799282</v>
      </c>
      <c r="M5" s="144">
        <v>0.50354350683105387</v>
      </c>
      <c r="N5" s="144">
        <v>0.49752234725342154</v>
      </c>
      <c r="O5" s="144">
        <v>0.50592438210151869</v>
      </c>
      <c r="P5" s="144">
        <v>0.51304857577123952</v>
      </c>
      <c r="Q5" s="144">
        <v>0.51848518265830112</v>
      </c>
      <c r="R5" s="144">
        <v>0.51810227798530339</v>
      </c>
      <c r="S5" s="144">
        <v>0.51443930441368946</v>
      </c>
      <c r="T5" s="144">
        <v>0.51316100332882186</v>
      </c>
      <c r="U5" s="144">
        <v>0.51010014559332195</v>
      </c>
      <c r="V5" s="289">
        <v>0.50787050092839825</v>
      </c>
      <c r="W5" s="144">
        <v>0.50114016924220162</v>
      </c>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486"/>
    </row>
    <row r="6" spans="1:74">
      <c r="B6" s="750"/>
      <c r="C6" s="628">
        <v>1.7999999999999999E-2</v>
      </c>
      <c r="D6" s="148"/>
      <c r="E6" s="149"/>
      <c r="F6" s="149"/>
      <c r="G6" s="149"/>
      <c r="H6" s="149"/>
      <c r="I6" s="149"/>
      <c r="J6" s="149"/>
      <c r="K6" s="149"/>
      <c r="L6" s="149"/>
      <c r="M6" s="149"/>
      <c r="N6" s="149"/>
      <c r="O6" s="149"/>
      <c r="P6" s="149"/>
      <c r="Q6" s="149"/>
      <c r="R6" s="149"/>
      <c r="S6" s="149"/>
      <c r="T6" s="149"/>
      <c r="U6" s="149"/>
      <c r="V6" s="149"/>
      <c r="W6" s="149">
        <v>0.50114016924220162</v>
      </c>
      <c r="X6" s="149">
        <v>0.52244024801740629</v>
      </c>
      <c r="Y6" s="149">
        <v>0.50729135667119996</v>
      </c>
      <c r="Z6" s="149">
        <v>0.50274449563703838</v>
      </c>
      <c r="AA6" s="149">
        <v>0.4939752547766646</v>
      </c>
      <c r="AB6" s="149">
        <v>0.49095251623098524</v>
      </c>
      <c r="AC6" s="149">
        <v>0.48747447863796767</v>
      </c>
      <c r="AD6" s="149">
        <v>0.48469319123048937</v>
      </c>
      <c r="AE6" s="149">
        <v>0.4820301531471225</v>
      </c>
      <c r="AF6" s="149">
        <v>0.47823970496148044</v>
      </c>
      <c r="AG6" s="149">
        <v>0.47434195225823056</v>
      </c>
      <c r="AH6" s="149">
        <v>0.46958078929394392</v>
      </c>
      <c r="AI6" s="149">
        <v>0.46370618167064387</v>
      </c>
      <c r="AJ6" s="149">
        <v>0.45742065218222749</v>
      </c>
      <c r="AK6" s="149">
        <v>0.45342118320521896</v>
      </c>
      <c r="AL6" s="149">
        <v>0.44742258915822547</v>
      </c>
      <c r="AM6" s="149">
        <v>0.4420230325483403</v>
      </c>
      <c r="AN6" s="149">
        <v>0.43626972613987819</v>
      </c>
      <c r="AO6" s="149">
        <v>0.43047488024059755</v>
      </c>
      <c r="AP6" s="149">
        <v>0.42516205124878104</v>
      </c>
      <c r="AQ6" s="149">
        <v>0.42032819107611641</v>
      </c>
      <c r="AR6" s="149">
        <v>0.41537083936365715</v>
      </c>
      <c r="AS6" s="149">
        <v>0.40989893554288792</v>
      </c>
      <c r="AT6" s="149">
        <v>0.40447061723808642</v>
      </c>
      <c r="AU6" s="149">
        <v>0.39945814123718676</v>
      </c>
      <c r="AV6" s="149">
        <v>0.39578625263395167</v>
      </c>
      <c r="AW6" s="149">
        <v>0.39282826536042287</v>
      </c>
      <c r="AX6" s="149">
        <v>0.38788708938231081</v>
      </c>
      <c r="AY6" s="149">
        <v>0.38335435689643554</v>
      </c>
      <c r="AZ6" s="149">
        <v>0.37955457316743524</v>
      </c>
      <c r="BA6" s="149">
        <v>0.37604692324948297</v>
      </c>
      <c r="BB6" s="149">
        <v>0.3724310500712289</v>
      </c>
      <c r="BC6" s="149">
        <v>0.36893685160560236</v>
      </c>
      <c r="BD6" s="149">
        <v>0.36551762987480446</v>
      </c>
      <c r="BE6" s="149">
        <v>0.3620512266235012</v>
      </c>
      <c r="BF6" s="149">
        <v>0.35854765139365491</v>
      </c>
      <c r="BG6" s="149">
        <v>0.35517679567089777</v>
      </c>
      <c r="BH6" s="149">
        <v>0.35206767166009767</v>
      </c>
      <c r="BI6" s="149">
        <v>0.34932751595643435</v>
      </c>
      <c r="BJ6" s="149">
        <v>0.34682418771850937</v>
      </c>
      <c r="BK6" s="149">
        <v>0.34404257934624094</v>
      </c>
      <c r="BL6" s="149">
        <v>0.34135964542337865</v>
      </c>
      <c r="BM6" s="149">
        <v>0.33799919895079467</v>
      </c>
      <c r="BN6" s="149">
        <v>0.33472402305840726</v>
      </c>
      <c r="BO6" s="149">
        <v>0.33183021875635826</v>
      </c>
      <c r="BP6" s="149">
        <v>0.32901395159519653</v>
      </c>
      <c r="BQ6" s="149">
        <v>0.32657019238010515</v>
      </c>
      <c r="BR6" s="149">
        <v>0.32446884923745989</v>
      </c>
      <c r="BS6" s="149">
        <v>0.32226123178849059</v>
      </c>
      <c r="BT6" s="149">
        <v>0.32016167535472112</v>
      </c>
      <c r="BU6" s="149">
        <v>0.31801872510842299</v>
      </c>
      <c r="BV6" s="152">
        <v>0.31587188895544155</v>
      </c>
    </row>
    <row r="7" spans="1:74">
      <c r="B7" s="750"/>
      <c r="C7" s="628">
        <v>1.4999999999999999E-2</v>
      </c>
      <c r="D7" s="148"/>
      <c r="E7" s="149"/>
      <c r="F7" s="149"/>
      <c r="G7" s="149"/>
      <c r="H7" s="149"/>
      <c r="I7" s="149"/>
      <c r="J7" s="149"/>
      <c r="K7" s="149"/>
      <c r="L7" s="149"/>
      <c r="M7" s="149"/>
      <c r="N7" s="149"/>
      <c r="O7" s="149"/>
      <c r="P7" s="149"/>
      <c r="Q7" s="149"/>
      <c r="R7" s="149"/>
      <c r="S7" s="149"/>
      <c r="T7" s="149"/>
      <c r="U7" s="149"/>
      <c r="V7" s="149"/>
      <c r="W7" s="149">
        <v>0.50114016924220162</v>
      </c>
      <c r="X7" s="149">
        <v>0.52244024287912205</v>
      </c>
      <c r="Y7" s="149">
        <v>0.50729135818564608</v>
      </c>
      <c r="Z7" s="149">
        <v>0.50274422667125152</v>
      </c>
      <c r="AA7" s="149">
        <v>0.49397539519892547</v>
      </c>
      <c r="AB7" s="149">
        <v>0.49095171680120686</v>
      </c>
      <c r="AC7" s="149">
        <v>0.48748242846640233</v>
      </c>
      <c r="AD7" s="149">
        <v>0.48470051894501076</v>
      </c>
      <c r="AE7" s="149">
        <v>0.48202751628692375</v>
      </c>
      <c r="AF7" s="149">
        <v>0.47849340663150397</v>
      </c>
      <c r="AG7" s="149">
        <v>0.47505202433313554</v>
      </c>
      <c r="AH7" s="149">
        <v>0.47094072940206855</v>
      </c>
      <c r="AI7" s="149">
        <v>0.46575740029960233</v>
      </c>
      <c r="AJ7" s="149">
        <v>0.4604027307506155</v>
      </c>
      <c r="AK7" s="149">
        <v>0.45729193990610195</v>
      </c>
      <c r="AL7" s="149">
        <v>0.45216214982943842</v>
      </c>
      <c r="AM7" s="149">
        <v>0.44751087217433883</v>
      </c>
      <c r="AN7" s="149">
        <v>0.44254072135938383</v>
      </c>
      <c r="AO7" s="149">
        <v>0.437484357863968</v>
      </c>
      <c r="AP7" s="149">
        <v>0.43285621135478453</v>
      </c>
      <c r="AQ7" s="149">
        <v>0.42875880666378535</v>
      </c>
      <c r="AR7" s="149">
        <v>0.42445095380188547</v>
      </c>
      <c r="AS7" s="149">
        <v>0.41960413150094511</v>
      </c>
      <c r="AT7" s="149">
        <v>0.41470273939540059</v>
      </c>
      <c r="AU7" s="149">
        <v>0.41024987468906093</v>
      </c>
      <c r="AV7" s="149">
        <v>0.4070047225888857</v>
      </c>
      <c r="AW7" s="149">
        <v>0.40462316004189341</v>
      </c>
      <c r="AX7" s="149">
        <v>0.40005037209384631</v>
      </c>
      <c r="AY7" s="149">
        <v>0.39591709510644263</v>
      </c>
      <c r="AZ7" s="149">
        <v>0.39253097642554224</v>
      </c>
      <c r="BA7" s="149">
        <v>0.38944906039129318</v>
      </c>
      <c r="BB7" s="149">
        <v>0.38621148689070056</v>
      </c>
      <c r="BC7" s="149">
        <v>0.38308569036348872</v>
      </c>
      <c r="BD7" s="149">
        <v>0.38000052671569529</v>
      </c>
      <c r="BE7" s="149">
        <v>0.37689111085968452</v>
      </c>
      <c r="BF7" s="149">
        <v>0.37367931931026371</v>
      </c>
      <c r="BG7" s="149">
        <v>0.3705622197333332</v>
      </c>
      <c r="BH7" s="149">
        <v>0.36768153363306894</v>
      </c>
      <c r="BI7" s="149">
        <v>0.36514054080774111</v>
      </c>
      <c r="BJ7" s="149">
        <v>0.36268957503068527</v>
      </c>
      <c r="BK7" s="149">
        <v>0.3599323711612949</v>
      </c>
      <c r="BL7" s="149">
        <v>0.35737526623446075</v>
      </c>
      <c r="BM7" s="149">
        <v>0.35408409761031578</v>
      </c>
      <c r="BN7" s="149">
        <v>0.35088742878078383</v>
      </c>
      <c r="BO7" s="149">
        <v>0.34807137294162166</v>
      </c>
      <c r="BP7" s="149">
        <v>0.3452445823490311</v>
      </c>
      <c r="BQ7" s="149">
        <v>0.34290497646422219</v>
      </c>
      <c r="BR7" s="149">
        <v>0.34079069596471501</v>
      </c>
      <c r="BS7" s="149">
        <v>0.33861212663201262</v>
      </c>
      <c r="BT7" s="149">
        <v>0.33652420537775068</v>
      </c>
      <c r="BU7" s="149">
        <v>0.33443937002132423</v>
      </c>
      <c r="BV7" s="152">
        <v>0.33230070674424633</v>
      </c>
    </row>
    <row r="8" spans="1:74">
      <c r="B8" s="750"/>
      <c r="C8" s="628">
        <v>1.2999999999999999E-2</v>
      </c>
      <c r="D8" s="148"/>
      <c r="E8" s="149"/>
      <c r="F8" s="149"/>
      <c r="G8" s="149"/>
      <c r="H8" s="149"/>
      <c r="I8" s="149"/>
      <c r="J8" s="149"/>
      <c r="K8" s="149"/>
      <c r="L8" s="149"/>
      <c r="M8" s="149"/>
      <c r="N8" s="149"/>
      <c r="O8" s="149"/>
      <c r="P8" s="149"/>
      <c r="Q8" s="149"/>
      <c r="R8" s="149"/>
      <c r="S8" s="149"/>
      <c r="T8" s="149"/>
      <c r="U8" s="149"/>
      <c r="V8" s="149"/>
      <c r="W8" s="149">
        <v>0.50114016924220162</v>
      </c>
      <c r="X8" s="149">
        <v>0.52239378040031204</v>
      </c>
      <c r="Y8" s="149">
        <v>0.50726419678827817</v>
      </c>
      <c r="Z8" s="149">
        <v>0.50271406402146479</v>
      </c>
      <c r="AA8" s="149">
        <v>0.49397081768939421</v>
      </c>
      <c r="AB8" s="149">
        <v>0.49099098191276463</v>
      </c>
      <c r="AC8" s="149">
        <v>0.48748219240565216</v>
      </c>
      <c r="AD8" s="149">
        <v>0.48469922213241062</v>
      </c>
      <c r="AE8" s="149">
        <v>0.48202571988525994</v>
      </c>
      <c r="AF8" s="149">
        <v>0.47867692460214195</v>
      </c>
      <c r="AG8" s="149">
        <v>0.47556881093061704</v>
      </c>
      <c r="AH8" s="149">
        <v>0.47193328471576335</v>
      </c>
      <c r="AI8" s="149">
        <v>0.46722534443284047</v>
      </c>
      <c r="AJ8" s="149">
        <v>0.46251676724061008</v>
      </c>
      <c r="AK8" s="149">
        <v>0.45999906798751444</v>
      </c>
      <c r="AL8" s="149">
        <v>0.4554105100613931</v>
      </c>
      <c r="AM8" s="149">
        <v>0.45132129635726836</v>
      </c>
      <c r="AN8" s="149">
        <v>0.44688514475424646</v>
      </c>
      <c r="AO8" s="149">
        <v>0.44232033813269683</v>
      </c>
      <c r="AP8" s="149">
        <v>0.43818170877292717</v>
      </c>
      <c r="AQ8" s="149">
        <v>0.4345346396003108</v>
      </c>
      <c r="AR8" s="149">
        <v>0.43064924060487048</v>
      </c>
      <c r="AS8" s="149">
        <v>0.42617810943222373</v>
      </c>
      <c r="AT8" s="149">
        <v>0.42168637957344524</v>
      </c>
      <c r="AU8" s="149">
        <v>0.41758755611364795</v>
      </c>
      <c r="AV8" s="149">
        <v>0.41477933752221424</v>
      </c>
      <c r="AW8" s="149">
        <v>0.41278644076323134</v>
      </c>
      <c r="AX8" s="149">
        <v>0.40853944864392078</v>
      </c>
      <c r="AY8" s="149">
        <v>0.40469777763804282</v>
      </c>
      <c r="AZ8" s="149">
        <v>0.40170785570917833</v>
      </c>
      <c r="BA8" s="149">
        <v>0.39888479474547411</v>
      </c>
      <c r="BB8" s="149">
        <v>0.39593728655407034</v>
      </c>
      <c r="BC8" s="149">
        <v>0.39303358987429055</v>
      </c>
      <c r="BD8" s="149">
        <v>0.3902299714287179</v>
      </c>
      <c r="BE8" s="149">
        <v>0.38728067681916334</v>
      </c>
      <c r="BF8" s="149">
        <v>0.38423668927846066</v>
      </c>
      <c r="BG8" s="149">
        <v>0.38126909938302411</v>
      </c>
      <c r="BH8" s="149">
        <v>0.37851357863404389</v>
      </c>
      <c r="BI8" s="149">
        <v>0.37619012175878641</v>
      </c>
      <c r="BJ8" s="149">
        <v>0.37388315843797038</v>
      </c>
      <c r="BK8" s="149">
        <v>0.3713295483085019</v>
      </c>
      <c r="BL8" s="149">
        <v>0.3688686681881499</v>
      </c>
      <c r="BM8" s="149">
        <v>0.36568679442811836</v>
      </c>
      <c r="BN8" s="149">
        <v>0.36255785966890341</v>
      </c>
      <c r="BO8" s="149">
        <v>0.35988165779694309</v>
      </c>
      <c r="BP8" s="149">
        <v>0.35715167981603363</v>
      </c>
      <c r="BQ8" s="149">
        <v>0.35487545555127653</v>
      </c>
      <c r="BR8" s="149">
        <v>0.35290463782190329</v>
      </c>
      <c r="BS8" s="149">
        <v>0.35083651584868308</v>
      </c>
      <c r="BT8" s="149">
        <v>0.34878537900440543</v>
      </c>
      <c r="BU8" s="149">
        <v>0.34682768600193697</v>
      </c>
      <c r="BV8" s="152">
        <v>0.34481804015611772</v>
      </c>
    </row>
    <row r="9" spans="1:74" ht="15.75" thickBot="1">
      <c r="B9" s="751"/>
      <c r="C9" s="629">
        <v>0.01</v>
      </c>
      <c r="D9" s="154"/>
      <c r="E9" s="155"/>
      <c r="F9" s="155"/>
      <c r="G9" s="155"/>
      <c r="H9" s="155"/>
      <c r="I9" s="155"/>
      <c r="J9" s="155"/>
      <c r="K9" s="155"/>
      <c r="L9" s="155"/>
      <c r="M9" s="155"/>
      <c r="N9" s="155"/>
      <c r="O9" s="155"/>
      <c r="P9" s="155"/>
      <c r="Q9" s="155"/>
      <c r="R9" s="155"/>
      <c r="S9" s="155"/>
      <c r="T9" s="155"/>
      <c r="U9" s="155"/>
      <c r="V9" s="155"/>
      <c r="W9" s="155">
        <v>0.50114016924220162</v>
      </c>
      <c r="X9" s="155">
        <v>0.5224402351740991</v>
      </c>
      <c r="Y9" s="155">
        <v>0.5072913507991258</v>
      </c>
      <c r="Z9" s="155">
        <v>0.50274421943652603</v>
      </c>
      <c r="AA9" s="155">
        <v>0.49397538819957604</v>
      </c>
      <c r="AB9" s="155">
        <v>0.49095170970510654</v>
      </c>
      <c r="AC9" s="155">
        <v>0.4874824388230663</v>
      </c>
      <c r="AD9" s="155">
        <v>0.48470240462240505</v>
      </c>
      <c r="AE9" s="155">
        <v>0.48203127329039624</v>
      </c>
      <c r="AF9" s="155">
        <v>0.47894989796279086</v>
      </c>
      <c r="AG9" s="155">
        <v>0.47631311518203584</v>
      </c>
      <c r="AH9" s="155">
        <v>0.47332969555363358</v>
      </c>
      <c r="AI9" s="155">
        <v>0.46939623164734123</v>
      </c>
      <c r="AJ9" s="155">
        <v>0.46580735742108481</v>
      </c>
      <c r="AK9" s="155">
        <v>0.46412393070967861</v>
      </c>
      <c r="AL9" s="155">
        <v>0.46040046810514945</v>
      </c>
      <c r="AM9" s="155">
        <v>0.45717563297336045</v>
      </c>
      <c r="AN9" s="155">
        <v>0.45355291849246643</v>
      </c>
      <c r="AO9" s="155">
        <v>0.44973993430715697</v>
      </c>
      <c r="AP9" s="155">
        <v>0.44632134600095497</v>
      </c>
      <c r="AQ9" s="155">
        <v>0.44337052811386224</v>
      </c>
      <c r="AR9" s="155">
        <v>0.44021670174078997</v>
      </c>
      <c r="AS9" s="155">
        <v>0.43648124274418959</v>
      </c>
      <c r="AT9" s="155">
        <v>0.4326407263825669</v>
      </c>
      <c r="AU9" s="155">
        <v>0.42915871776716191</v>
      </c>
      <c r="AV9" s="155">
        <v>0.42699617212848406</v>
      </c>
      <c r="AW9" s="155">
        <v>0.42559030332750275</v>
      </c>
      <c r="AX9" s="155">
        <v>0.42190748439058884</v>
      </c>
      <c r="AY9" s="155">
        <v>0.41860948753652705</v>
      </c>
      <c r="AZ9" s="155">
        <v>0.41601120846555395</v>
      </c>
      <c r="BA9" s="155">
        <v>0.41367748659481784</v>
      </c>
      <c r="BB9" s="155">
        <v>0.41120117202274425</v>
      </c>
      <c r="BC9" s="155">
        <v>0.40873556043287151</v>
      </c>
      <c r="BD9" s="155">
        <v>0.4063429582345604</v>
      </c>
      <c r="BE9" s="155">
        <v>0.40380860549885822</v>
      </c>
      <c r="BF9" s="155">
        <v>0.4012015266176166</v>
      </c>
      <c r="BG9" s="155">
        <v>0.39862720326562345</v>
      </c>
      <c r="BH9" s="155">
        <v>0.39621920870632477</v>
      </c>
      <c r="BI9" s="155">
        <v>0.39420045938470144</v>
      </c>
      <c r="BJ9" s="155">
        <v>0.39243492121917001</v>
      </c>
      <c r="BK9" s="155">
        <v>0.39003552929230562</v>
      </c>
      <c r="BL9" s="155">
        <v>0.38772137434301107</v>
      </c>
      <c r="BM9" s="155">
        <v>0.38465805616015736</v>
      </c>
      <c r="BN9" s="155">
        <v>0.38161653956768377</v>
      </c>
      <c r="BO9" s="155">
        <v>0.37899845369868246</v>
      </c>
      <c r="BP9" s="155">
        <v>0.3764334959312618</v>
      </c>
      <c r="BQ9" s="155">
        <v>0.37431662968602597</v>
      </c>
      <c r="BR9" s="155">
        <v>0.37245712488419408</v>
      </c>
      <c r="BS9" s="155">
        <v>0.37044526012673762</v>
      </c>
      <c r="BT9" s="155">
        <v>0.3685017243845396</v>
      </c>
      <c r="BU9" s="155">
        <v>0.36658908167293819</v>
      </c>
      <c r="BV9" s="158">
        <v>0.36461825834491524</v>
      </c>
    </row>
    <row r="10" spans="1:74">
      <c r="B10" s="749" t="s">
        <v>99</v>
      </c>
      <c r="C10" s="627" t="s">
        <v>90</v>
      </c>
      <c r="D10" s="143"/>
      <c r="E10" s="176"/>
      <c r="F10" s="177">
        <v>2.1312780391996733</v>
      </c>
      <c r="G10" s="177">
        <v>2.0909121925510612</v>
      </c>
      <c r="H10" s="177">
        <v>2.0455005667449142</v>
      </c>
      <c r="I10" s="177">
        <v>2.0075094401098275</v>
      </c>
      <c r="J10" s="177">
        <v>1.9783140275846685</v>
      </c>
      <c r="K10" s="177">
        <v>1.9517938433059765</v>
      </c>
      <c r="L10" s="177">
        <v>1.9077407666397102</v>
      </c>
      <c r="M10" s="177">
        <v>1.8393218481585625</v>
      </c>
      <c r="N10" s="177">
        <v>1.8001420396298531</v>
      </c>
      <c r="O10" s="177">
        <v>1.7810354192210187</v>
      </c>
      <c r="P10" s="177">
        <v>1.7715177755874674</v>
      </c>
      <c r="Q10" s="177">
        <v>1.7554102197043062</v>
      </c>
      <c r="R10" s="177">
        <v>1.7378337350033379</v>
      </c>
      <c r="S10" s="177">
        <v>1.7222076071552077</v>
      </c>
      <c r="T10" s="178">
        <v>1.7167268897745671</v>
      </c>
      <c r="U10" s="178">
        <v>1.7243596443812232</v>
      </c>
      <c r="V10" s="178">
        <v>1.7264758801312119</v>
      </c>
      <c r="W10" s="178">
        <v>1.7200662311290857</v>
      </c>
      <c r="X10" s="178"/>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80"/>
      <c r="BM10" s="180"/>
      <c r="BN10" s="180"/>
      <c r="BO10" s="180"/>
      <c r="BP10" s="180"/>
      <c r="BQ10" s="180"/>
      <c r="BR10" s="180"/>
      <c r="BS10" s="180"/>
      <c r="BT10" s="180"/>
      <c r="BU10" s="180"/>
      <c r="BV10" s="181"/>
    </row>
    <row r="11" spans="1:74">
      <c r="B11" s="750"/>
      <c r="C11" s="628">
        <v>1.7999999999999999E-2</v>
      </c>
      <c r="D11" s="148"/>
      <c r="E11" s="149"/>
      <c r="F11" s="182"/>
      <c r="G11" s="182"/>
      <c r="H11" s="182"/>
      <c r="I11" s="182"/>
      <c r="J11" s="182"/>
      <c r="K11" s="182"/>
      <c r="L11" s="182"/>
      <c r="M11" s="182"/>
      <c r="N11" s="182"/>
      <c r="O11" s="182"/>
      <c r="P11" s="182"/>
      <c r="Q11" s="182"/>
      <c r="R11" s="182"/>
      <c r="S11" s="183"/>
      <c r="T11" s="183"/>
      <c r="U11" s="183"/>
      <c r="V11" s="183"/>
      <c r="W11" s="183">
        <v>1.7200662311290857</v>
      </c>
      <c r="X11" s="183">
        <v>1.6906286251732019</v>
      </c>
      <c r="Y11" s="183">
        <v>1.6763407239915835</v>
      </c>
      <c r="Z11" s="183">
        <v>1.6846409355414473</v>
      </c>
      <c r="AA11" s="183">
        <v>1.6742661939082359</v>
      </c>
      <c r="AB11" s="183">
        <v>1.6591381933295126</v>
      </c>
      <c r="AC11" s="183">
        <v>1.6410385572176895</v>
      </c>
      <c r="AD11" s="183">
        <v>1.6223572331528981</v>
      </c>
      <c r="AE11" s="183">
        <v>1.6057730906052869</v>
      </c>
      <c r="AF11" s="183">
        <v>1.5920918640289816</v>
      </c>
      <c r="AG11" s="183">
        <v>1.583395439267486</v>
      </c>
      <c r="AH11" s="183">
        <v>1.5760528091257446</v>
      </c>
      <c r="AI11" s="183">
        <v>1.5657520695489111</v>
      </c>
      <c r="AJ11" s="183">
        <v>1.5565419410488475</v>
      </c>
      <c r="AK11" s="183">
        <v>1.5485715135448044</v>
      </c>
      <c r="AL11" s="183">
        <v>1.5373891874180956</v>
      </c>
      <c r="AM11" s="183">
        <v>1.527374091237744</v>
      </c>
      <c r="AN11" s="183">
        <v>1.5168447360527715</v>
      </c>
      <c r="AO11" s="183">
        <v>1.5070571823534789</v>
      </c>
      <c r="AP11" s="183">
        <v>1.4979929734768724</v>
      </c>
      <c r="AQ11" s="183">
        <v>1.4908042800835599</v>
      </c>
      <c r="AR11" s="183">
        <v>1.4820772230841752</v>
      </c>
      <c r="AS11" s="183">
        <v>1.4705026400218912</v>
      </c>
      <c r="AT11" s="183">
        <v>1.458712216311024</v>
      </c>
      <c r="AU11" s="183">
        <v>1.4468728413566176</v>
      </c>
      <c r="AV11" s="183">
        <v>1.4395768583112811</v>
      </c>
      <c r="AW11" s="183">
        <v>1.4358639500764852</v>
      </c>
      <c r="AX11" s="183">
        <v>1.424936820537217</v>
      </c>
      <c r="AY11" s="183">
        <v>1.4159367702173811</v>
      </c>
      <c r="AZ11" s="183">
        <v>1.4085529803900563</v>
      </c>
      <c r="BA11" s="183">
        <v>1.4024948782396205</v>
      </c>
      <c r="BB11" s="183">
        <v>1.3962166582574091</v>
      </c>
      <c r="BC11" s="183">
        <v>1.389997548668809</v>
      </c>
      <c r="BD11" s="183">
        <v>1.3836027182299226</v>
      </c>
      <c r="BE11" s="183">
        <v>1.3769770648146979</v>
      </c>
      <c r="BF11" s="183">
        <v>1.370947778824299</v>
      </c>
      <c r="BG11" s="183">
        <v>1.3655742879259769</v>
      </c>
      <c r="BH11" s="183">
        <v>1.360361197590046</v>
      </c>
      <c r="BI11" s="183">
        <v>1.3554128137780372</v>
      </c>
      <c r="BJ11" s="183">
        <v>1.350667850559234</v>
      </c>
      <c r="BK11" s="183">
        <v>1.3467956261881309</v>
      </c>
      <c r="BL11" s="184">
        <v>1.3429039793753457</v>
      </c>
      <c r="BM11" s="184">
        <v>1.3348815137942815</v>
      </c>
      <c r="BN11" s="184">
        <v>1.3263029264552242</v>
      </c>
      <c r="BO11" s="184">
        <v>1.318936586002976</v>
      </c>
      <c r="BP11" s="184">
        <v>1.3119130802057317</v>
      </c>
      <c r="BQ11" s="184">
        <v>1.3056019466358768</v>
      </c>
      <c r="BR11" s="184">
        <v>1.2983485110985777</v>
      </c>
      <c r="BS11" s="184">
        <v>1.2907493720070791</v>
      </c>
      <c r="BT11" s="184">
        <v>1.2827166988401844</v>
      </c>
      <c r="BU11" s="184">
        <v>1.2739890899673345</v>
      </c>
      <c r="BV11" s="185">
        <v>1.2650155615970666</v>
      </c>
    </row>
    <row r="12" spans="1:74">
      <c r="B12" s="750"/>
      <c r="C12" s="628">
        <v>1.4999999999999999E-2</v>
      </c>
      <c r="D12" s="148"/>
      <c r="E12" s="149"/>
      <c r="F12" s="182"/>
      <c r="G12" s="182"/>
      <c r="H12" s="182"/>
      <c r="I12" s="182"/>
      <c r="J12" s="182"/>
      <c r="K12" s="182"/>
      <c r="L12" s="182"/>
      <c r="M12" s="182"/>
      <c r="N12" s="182"/>
      <c r="O12" s="182"/>
      <c r="P12" s="182"/>
      <c r="Q12" s="182"/>
      <c r="R12" s="182"/>
      <c r="S12" s="183"/>
      <c r="T12" s="183"/>
      <c r="U12" s="183"/>
      <c r="V12" s="183"/>
      <c r="W12" s="183">
        <v>1.7200662311290857</v>
      </c>
      <c r="X12" s="183">
        <v>1.6906286251732019</v>
      </c>
      <c r="Y12" s="183">
        <v>1.6763407239915835</v>
      </c>
      <c r="Z12" s="183">
        <v>1.6846409355414473</v>
      </c>
      <c r="AA12" s="183">
        <v>1.6742661939082359</v>
      </c>
      <c r="AB12" s="183">
        <v>1.6591381933295126</v>
      </c>
      <c r="AC12" s="183">
        <v>1.6410385572176895</v>
      </c>
      <c r="AD12" s="183">
        <v>1.6223572331528981</v>
      </c>
      <c r="AE12" s="183">
        <v>1.6057730906052869</v>
      </c>
      <c r="AF12" s="183">
        <v>1.5920918640289816</v>
      </c>
      <c r="AG12" s="183">
        <v>1.583395439267486</v>
      </c>
      <c r="AH12" s="183">
        <v>1.5760528091257446</v>
      </c>
      <c r="AI12" s="183">
        <v>1.5657520695489111</v>
      </c>
      <c r="AJ12" s="183">
        <v>1.5565419410488475</v>
      </c>
      <c r="AK12" s="183">
        <v>1.5485715135448044</v>
      </c>
      <c r="AL12" s="183">
        <v>1.5373891874180956</v>
      </c>
      <c r="AM12" s="183">
        <v>1.527374091237744</v>
      </c>
      <c r="AN12" s="183">
        <v>1.5168447360527715</v>
      </c>
      <c r="AO12" s="183">
        <v>1.5070571823534789</v>
      </c>
      <c r="AP12" s="183">
        <v>1.4979929734768724</v>
      </c>
      <c r="AQ12" s="183">
        <v>1.4908042800835599</v>
      </c>
      <c r="AR12" s="183">
        <v>1.4820772230841752</v>
      </c>
      <c r="AS12" s="183">
        <v>1.4705026400218912</v>
      </c>
      <c r="AT12" s="183">
        <v>1.458712216311024</v>
      </c>
      <c r="AU12" s="183">
        <v>1.4468728413566176</v>
      </c>
      <c r="AV12" s="183">
        <v>1.4395768583112811</v>
      </c>
      <c r="AW12" s="183">
        <v>1.4358639500764852</v>
      </c>
      <c r="AX12" s="183">
        <v>1.424936820537217</v>
      </c>
      <c r="AY12" s="183">
        <v>1.4159367702173811</v>
      </c>
      <c r="AZ12" s="183">
        <v>1.4085529803900563</v>
      </c>
      <c r="BA12" s="183">
        <v>1.4024948782396205</v>
      </c>
      <c r="BB12" s="183">
        <v>1.3962166582574091</v>
      </c>
      <c r="BC12" s="183">
        <v>1.389997548668809</v>
      </c>
      <c r="BD12" s="183">
        <v>1.3836027182299226</v>
      </c>
      <c r="BE12" s="183">
        <v>1.3769770648146979</v>
      </c>
      <c r="BF12" s="183">
        <v>1.370947778824299</v>
      </c>
      <c r="BG12" s="183">
        <v>1.3655742879259769</v>
      </c>
      <c r="BH12" s="183">
        <v>1.360361197590046</v>
      </c>
      <c r="BI12" s="183">
        <v>1.3554128137780372</v>
      </c>
      <c r="BJ12" s="183">
        <v>1.350667850559234</v>
      </c>
      <c r="BK12" s="183">
        <v>1.3467956261881309</v>
      </c>
      <c r="BL12" s="184">
        <v>1.3429039793753457</v>
      </c>
      <c r="BM12" s="184">
        <v>1.3348815137942815</v>
      </c>
      <c r="BN12" s="184">
        <v>1.3263029264552242</v>
      </c>
      <c r="BO12" s="184">
        <v>1.318936586002976</v>
      </c>
      <c r="BP12" s="184">
        <v>1.3119130802057317</v>
      </c>
      <c r="BQ12" s="184">
        <v>1.3056019466358768</v>
      </c>
      <c r="BR12" s="184">
        <v>1.2983485110985777</v>
      </c>
      <c r="BS12" s="184">
        <v>1.2907493720070791</v>
      </c>
      <c r="BT12" s="184">
        <v>1.2827166988401844</v>
      </c>
      <c r="BU12" s="184">
        <v>1.2739890899673345</v>
      </c>
      <c r="BV12" s="185">
        <v>1.2650155615970666</v>
      </c>
    </row>
    <row r="13" spans="1:74">
      <c r="B13" s="750"/>
      <c r="C13" s="628">
        <v>1.2999999999999999E-2</v>
      </c>
      <c r="D13" s="148"/>
      <c r="E13" s="149"/>
      <c r="F13" s="182"/>
      <c r="G13" s="182"/>
      <c r="H13" s="182"/>
      <c r="I13" s="182"/>
      <c r="J13" s="182"/>
      <c r="K13" s="182"/>
      <c r="L13" s="182"/>
      <c r="M13" s="182"/>
      <c r="N13" s="182"/>
      <c r="O13" s="182"/>
      <c r="P13" s="182"/>
      <c r="Q13" s="182"/>
      <c r="R13" s="182"/>
      <c r="S13" s="183"/>
      <c r="T13" s="183"/>
      <c r="U13" s="183"/>
      <c r="V13" s="183"/>
      <c r="W13" s="183">
        <v>1.7200662311290857</v>
      </c>
      <c r="X13" s="183">
        <v>1.6906286251732019</v>
      </c>
      <c r="Y13" s="183">
        <v>1.6763407239915835</v>
      </c>
      <c r="Z13" s="183">
        <v>1.6846409355414473</v>
      </c>
      <c r="AA13" s="183">
        <v>1.6742661939082359</v>
      </c>
      <c r="AB13" s="183">
        <v>1.6591381933295126</v>
      </c>
      <c r="AC13" s="183">
        <v>1.6410385572176895</v>
      </c>
      <c r="AD13" s="183">
        <v>1.6223572331528981</v>
      </c>
      <c r="AE13" s="183">
        <v>1.6057730906052869</v>
      </c>
      <c r="AF13" s="183">
        <v>1.5920918640289816</v>
      </c>
      <c r="AG13" s="183">
        <v>1.583395439267486</v>
      </c>
      <c r="AH13" s="183">
        <v>1.5760528091257446</v>
      </c>
      <c r="AI13" s="183">
        <v>1.5657520695489111</v>
      </c>
      <c r="AJ13" s="183">
        <v>1.5565419410488475</v>
      </c>
      <c r="AK13" s="183">
        <v>1.5485715135448044</v>
      </c>
      <c r="AL13" s="183">
        <v>1.5373891874180956</v>
      </c>
      <c r="AM13" s="183">
        <v>1.527374091237744</v>
      </c>
      <c r="AN13" s="183">
        <v>1.5168447360527715</v>
      </c>
      <c r="AO13" s="183">
        <v>1.5070571823534789</v>
      </c>
      <c r="AP13" s="183">
        <v>1.4979929734768724</v>
      </c>
      <c r="AQ13" s="183">
        <v>1.4908042800835599</v>
      </c>
      <c r="AR13" s="183">
        <v>1.4820772230841752</v>
      </c>
      <c r="AS13" s="183">
        <v>1.4705026400218912</v>
      </c>
      <c r="AT13" s="183">
        <v>1.458712216311024</v>
      </c>
      <c r="AU13" s="183">
        <v>1.4468728413566176</v>
      </c>
      <c r="AV13" s="183">
        <v>1.4395768583112811</v>
      </c>
      <c r="AW13" s="183">
        <v>1.4358639500764852</v>
      </c>
      <c r="AX13" s="183">
        <v>1.424936820537217</v>
      </c>
      <c r="AY13" s="183">
        <v>1.4159367702173811</v>
      </c>
      <c r="AZ13" s="183">
        <v>1.4085529803900563</v>
      </c>
      <c r="BA13" s="183">
        <v>1.4024948782396205</v>
      </c>
      <c r="BB13" s="183">
        <v>1.3962166582574091</v>
      </c>
      <c r="BC13" s="183">
        <v>1.389997548668809</v>
      </c>
      <c r="BD13" s="183">
        <v>1.3836027182299226</v>
      </c>
      <c r="BE13" s="183">
        <v>1.3769770648146979</v>
      </c>
      <c r="BF13" s="183">
        <v>1.370947778824299</v>
      </c>
      <c r="BG13" s="183">
        <v>1.3655742879259769</v>
      </c>
      <c r="BH13" s="183">
        <v>1.360361197590046</v>
      </c>
      <c r="BI13" s="183">
        <v>1.3554128137780372</v>
      </c>
      <c r="BJ13" s="183">
        <v>1.350667850559234</v>
      </c>
      <c r="BK13" s="183">
        <v>1.3467956261881309</v>
      </c>
      <c r="BL13" s="184">
        <v>1.3429039793753457</v>
      </c>
      <c r="BM13" s="184">
        <v>1.3348815137942815</v>
      </c>
      <c r="BN13" s="184">
        <v>1.3263029264552242</v>
      </c>
      <c r="BO13" s="184">
        <v>1.318936586002976</v>
      </c>
      <c r="BP13" s="184">
        <v>1.3119130802057317</v>
      </c>
      <c r="BQ13" s="184">
        <v>1.3056019466358768</v>
      </c>
      <c r="BR13" s="184">
        <v>1.2983485110985777</v>
      </c>
      <c r="BS13" s="184">
        <v>1.2907493720070791</v>
      </c>
      <c r="BT13" s="184">
        <v>1.2827166988401844</v>
      </c>
      <c r="BU13" s="184">
        <v>1.2739890899673345</v>
      </c>
      <c r="BV13" s="185">
        <v>1.2650155615970666</v>
      </c>
    </row>
    <row r="14" spans="1:74" ht="15.75" thickBot="1">
      <c r="B14" s="751"/>
      <c r="C14" s="629">
        <v>0.01</v>
      </c>
      <c r="D14" s="154"/>
      <c r="E14" s="155"/>
      <c r="F14" s="186"/>
      <c r="G14" s="186"/>
      <c r="H14" s="186"/>
      <c r="I14" s="186"/>
      <c r="J14" s="186"/>
      <c r="K14" s="186"/>
      <c r="L14" s="186"/>
      <c r="M14" s="186"/>
      <c r="N14" s="186"/>
      <c r="O14" s="186"/>
      <c r="P14" s="186"/>
      <c r="Q14" s="186"/>
      <c r="R14" s="186"/>
      <c r="S14" s="187"/>
      <c r="T14" s="187"/>
      <c r="U14" s="187"/>
      <c r="V14" s="187"/>
      <c r="W14" s="187">
        <v>1.7200662311290857</v>
      </c>
      <c r="X14" s="187">
        <v>1.6906286251732019</v>
      </c>
      <c r="Y14" s="187">
        <v>1.6763407239915835</v>
      </c>
      <c r="Z14" s="187">
        <v>1.6846409355414473</v>
      </c>
      <c r="AA14" s="187">
        <v>1.6742661939082359</v>
      </c>
      <c r="AB14" s="187">
        <v>1.6591381933295126</v>
      </c>
      <c r="AC14" s="187">
        <v>1.6410385572176895</v>
      </c>
      <c r="AD14" s="187">
        <v>1.6223572331528981</v>
      </c>
      <c r="AE14" s="187">
        <v>1.6057730906052869</v>
      </c>
      <c r="AF14" s="187">
        <v>1.5920918640289816</v>
      </c>
      <c r="AG14" s="187">
        <v>1.583395439267486</v>
      </c>
      <c r="AH14" s="187">
        <v>1.5760528091257446</v>
      </c>
      <c r="AI14" s="187">
        <v>1.5657520695489111</v>
      </c>
      <c r="AJ14" s="187">
        <v>1.5565419410488475</v>
      </c>
      <c r="AK14" s="187">
        <v>1.5485715135448044</v>
      </c>
      <c r="AL14" s="187">
        <v>1.5373891874180956</v>
      </c>
      <c r="AM14" s="187">
        <v>1.527374091237744</v>
      </c>
      <c r="AN14" s="187">
        <v>1.5168447360527715</v>
      </c>
      <c r="AO14" s="187">
        <v>1.5070571823534789</v>
      </c>
      <c r="AP14" s="187">
        <v>1.4979929734768724</v>
      </c>
      <c r="AQ14" s="187">
        <v>1.4908042800835599</v>
      </c>
      <c r="AR14" s="187">
        <v>1.4820772230841752</v>
      </c>
      <c r="AS14" s="187">
        <v>1.4705026400218912</v>
      </c>
      <c r="AT14" s="187">
        <v>1.458712216311024</v>
      </c>
      <c r="AU14" s="187">
        <v>1.4468728413566176</v>
      </c>
      <c r="AV14" s="187">
        <v>1.4395768583112811</v>
      </c>
      <c r="AW14" s="187">
        <v>1.4358639500764852</v>
      </c>
      <c r="AX14" s="187">
        <v>1.424936820537217</v>
      </c>
      <c r="AY14" s="187">
        <v>1.4159367702173811</v>
      </c>
      <c r="AZ14" s="187">
        <v>1.4085529803900563</v>
      </c>
      <c r="BA14" s="187">
        <v>1.4024948782396205</v>
      </c>
      <c r="BB14" s="187">
        <v>1.3962166582574091</v>
      </c>
      <c r="BC14" s="187">
        <v>1.389997548668809</v>
      </c>
      <c r="BD14" s="187">
        <v>1.3836027182299226</v>
      </c>
      <c r="BE14" s="187">
        <v>1.3769770648146979</v>
      </c>
      <c r="BF14" s="187">
        <v>1.370947778824299</v>
      </c>
      <c r="BG14" s="187">
        <v>1.3655742879259769</v>
      </c>
      <c r="BH14" s="187">
        <v>1.360361197590046</v>
      </c>
      <c r="BI14" s="187">
        <v>1.3554128137780372</v>
      </c>
      <c r="BJ14" s="187">
        <v>1.350667850559234</v>
      </c>
      <c r="BK14" s="187">
        <v>1.3467956261881309</v>
      </c>
      <c r="BL14" s="188">
        <v>1.3429039793753457</v>
      </c>
      <c r="BM14" s="188">
        <v>1.3348815137942815</v>
      </c>
      <c r="BN14" s="188">
        <v>1.3263029264552242</v>
      </c>
      <c r="BO14" s="188">
        <v>1.318936586002976</v>
      </c>
      <c r="BP14" s="188">
        <v>1.3119130802057317</v>
      </c>
      <c r="BQ14" s="188">
        <v>1.3056019466358768</v>
      </c>
      <c r="BR14" s="188">
        <v>1.2983485110985777</v>
      </c>
      <c r="BS14" s="188">
        <v>1.2907493720070791</v>
      </c>
      <c r="BT14" s="188">
        <v>1.2827166988401844</v>
      </c>
      <c r="BU14" s="188">
        <v>1.2739890899673345</v>
      </c>
      <c r="BV14" s="189">
        <v>1.2650155615970666</v>
      </c>
    </row>
    <row r="16" spans="1:74">
      <c r="R16" s="190"/>
      <c r="S16" s="191"/>
      <c r="T16" s="190"/>
      <c r="U16" s="190"/>
    </row>
    <row r="17" spans="18:74">
      <c r="R17" s="190"/>
      <c r="T17" s="190"/>
    </row>
    <row r="24" spans="18:74">
      <c r="V24" s="136"/>
    </row>
    <row r="25" spans="18:74">
      <c r="V25" s="136"/>
      <c r="BV25" s="192"/>
    </row>
    <row r="26" spans="18:74">
      <c r="V26" s="136"/>
      <c r="BV26" s="192"/>
    </row>
    <row r="27" spans="18:74">
      <c r="V27" s="136"/>
      <c r="BV27" s="192"/>
    </row>
    <row r="28" spans="18:74">
      <c r="V28" s="136"/>
      <c r="BV28" s="192"/>
    </row>
    <row r="29" spans="18:74">
      <c r="V29" s="136"/>
      <c r="BV29" s="192"/>
    </row>
    <row r="30" spans="18:74">
      <c r="V30" s="136"/>
    </row>
    <row r="31" spans="18:74">
      <c r="V31" s="136"/>
    </row>
    <row r="32" spans="18:74">
      <c r="V32" s="136"/>
    </row>
    <row r="33" spans="1:74">
      <c r="V33" s="136"/>
    </row>
    <row r="34" spans="1:74">
      <c r="V34" s="136"/>
    </row>
    <row r="35" spans="1:74">
      <c r="V35" s="136"/>
    </row>
    <row r="36" spans="1:74">
      <c r="V36" s="136"/>
    </row>
    <row r="37" spans="1:74">
      <c r="V37" s="136"/>
    </row>
    <row r="38" spans="1:74">
      <c r="V38" s="136"/>
    </row>
    <row r="39" spans="1:74">
      <c r="V39" s="136"/>
    </row>
    <row r="40" spans="1:74">
      <c r="V40" s="136"/>
    </row>
    <row r="41" spans="1:74">
      <c r="V41" s="136"/>
    </row>
    <row r="42" spans="1:74">
      <c r="V42" s="136"/>
    </row>
    <row r="45" spans="1:74" ht="18.75">
      <c r="A45" s="193" t="s">
        <v>100</v>
      </c>
    </row>
    <row r="46" spans="1:74" ht="15.75" thickBot="1"/>
    <row r="47" spans="1:74" s="138" customFormat="1" ht="15.75" thickBot="1">
      <c r="B47" s="139" t="s">
        <v>101</v>
      </c>
      <c r="C47" s="141"/>
      <c r="D47" s="139">
        <v>2000</v>
      </c>
      <c r="E47" s="140">
        <v>2001</v>
      </c>
      <c r="F47" s="140">
        <v>2002</v>
      </c>
      <c r="G47" s="140">
        <v>2003</v>
      </c>
      <c r="H47" s="140">
        <v>2004</v>
      </c>
      <c r="I47" s="140">
        <v>2005</v>
      </c>
      <c r="J47" s="140">
        <v>2006</v>
      </c>
      <c r="K47" s="140">
        <v>2007</v>
      </c>
      <c r="L47" s="140">
        <v>2008</v>
      </c>
      <c r="M47" s="140">
        <v>2009</v>
      </c>
      <c r="N47" s="140">
        <v>2010</v>
      </c>
      <c r="O47" s="140">
        <v>2011</v>
      </c>
      <c r="P47" s="140">
        <v>2012</v>
      </c>
      <c r="Q47" s="140">
        <v>2013</v>
      </c>
      <c r="R47" s="140">
        <v>2014</v>
      </c>
      <c r="S47" s="140">
        <v>2015</v>
      </c>
      <c r="T47" s="140">
        <v>2016</v>
      </c>
      <c r="U47" s="140">
        <v>2017</v>
      </c>
      <c r="V47" s="140">
        <v>2018</v>
      </c>
      <c r="W47" s="140">
        <v>2019</v>
      </c>
      <c r="X47" s="140">
        <v>2020</v>
      </c>
      <c r="Y47" s="140">
        <v>2021</v>
      </c>
      <c r="Z47" s="140">
        <v>2022</v>
      </c>
      <c r="AA47" s="140">
        <v>2023</v>
      </c>
      <c r="AB47" s="140">
        <v>2024</v>
      </c>
      <c r="AC47" s="140">
        <v>2025</v>
      </c>
      <c r="AD47" s="140">
        <v>2026</v>
      </c>
      <c r="AE47" s="140">
        <v>2027</v>
      </c>
      <c r="AF47" s="140">
        <v>2028</v>
      </c>
      <c r="AG47" s="140">
        <v>2029</v>
      </c>
      <c r="AH47" s="140">
        <v>2030</v>
      </c>
      <c r="AI47" s="140">
        <v>2031</v>
      </c>
      <c r="AJ47" s="140">
        <v>2032</v>
      </c>
      <c r="AK47" s="140">
        <v>2033</v>
      </c>
      <c r="AL47" s="140">
        <v>2034</v>
      </c>
      <c r="AM47" s="140">
        <v>2035</v>
      </c>
      <c r="AN47" s="140">
        <v>2036</v>
      </c>
      <c r="AO47" s="140">
        <v>2037</v>
      </c>
      <c r="AP47" s="140">
        <v>2038</v>
      </c>
      <c r="AQ47" s="140">
        <v>2039</v>
      </c>
      <c r="AR47" s="140">
        <v>2040</v>
      </c>
      <c r="AS47" s="140">
        <v>2041</v>
      </c>
      <c r="AT47" s="140">
        <v>2042</v>
      </c>
      <c r="AU47" s="140">
        <v>2043</v>
      </c>
      <c r="AV47" s="140">
        <v>2044</v>
      </c>
      <c r="AW47" s="140">
        <v>2045</v>
      </c>
      <c r="AX47" s="140">
        <v>2046</v>
      </c>
      <c r="AY47" s="140">
        <v>2047</v>
      </c>
      <c r="AZ47" s="140">
        <v>2048</v>
      </c>
      <c r="BA47" s="140">
        <v>2049</v>
      </c>
      <c r="BB47" s="140">
        <v>2050</v>
      </c>
      <c r="BC47" s="140">
        <v>2051</v>
      </c>
      <c r="BD47" s="140">
        <v>2052</v>
      </c>
      <c r="BE47" s="140">
        <v>2053</v>
      </c>
      <c r="BF47" s="140">
        <v>2054</v>
      </c>
      <c r="BG47" s="140">
        <v>2055</v>
      </c>
      <c r="BH47" s="140">
        <v>2056</v>
      </c>
      <c r="BI47" s="140">
        <v>2057</v>
      </c>
      <c r="BJ47" s="140">
        <v>2058</v>
      </c>
      <c r="BK47" s="140">
        <v>2059</v>
      </c>
      <c r="BL47" s="140">
        <v>2060</v>
      </c>
      <c r="BM47" s="140">
        <v>2061</v>
      </c>
      <c r="BN47" s="140">
        <v>2062</v>
      </c>
      <c r="BO47" s="140">
        <v>2063</v>
      </c>
      <c r="BP47" s="140">
        <v>2064</v>
      </c>
      <c r="BQ47" s="140">
        <v>2065</v>
      </c>
      <c r="BR47" s="140">
        <v>2066</v>
      </c>
      <c r="BS47" s="140">
        <v>2067</v>
      </c>
      <c r="BT47" s="140">
        <v>2068</v>
      </c>
      <c r="BU47" s="140">
        <v>2069</v>
      </c>
      <c r="BV47" s="141">
        <v>2070</v>
      </c>
    </row>
    <row r="48" spans="1:74" s="138" customFormat="1">
      <c r="B48" s="752" t="s">
        <v>102</v>
      </c>
      <c r="C48" s="194" t="s">
        <v>103</v>
      </c>
      <c r="D48" s="195"/>
      <c r="E48" s="196"/>
      <c r="F48" s="196"/>
      <c r="G48" s="196"/>
      <c r="H48" s="196"/>
      <c r="I48" s="196"/>
      <c r="J48" s="196"/>
      <c r="K48" s="196"/>
      <c r="L48" s="196"/>
      <c r="M48" s="196"/>
      <c r="N48" s="196"/>
      <c r="O48" s="196"/>
      <c r="P48" s="196"/>
      <c r="Q48" s="196"/>
      <c r="R48" s="196"/>
      <c r="S48" s="196"/>
      <c r="T48" s="197">
        <v>0.51316100332882186</v>
      </c>
      <c r="U48" s="197">
        <v>0.51010014559332195</v>
      </c>
      <c r="V48" s="197">
        <v>0.50787050092839825</v>
      </c>
      <c r="W48" s="197">
        <v>0.50114016924220162</v>
      </c>
      <c r="X48" s="197">
        <v>0.52239378040031204</v>
      </c>
      <c r="Y48" s="197">
        <v>0.50802475722231377</v>
      </c>
      <c r="Z48" s="197">
        <v>0.50319342435874082</v>
      </c>
      <c r="AA48" s="197">
        <v>0.49495522740630615</v>
      </c>
      <c r="AB48" s="197">
        <v>0.49269698076350987</v>
      </c>
      <c r="AC48" s="197">
        <v>0.48912677710979519</v>
      </c>
      <c r="AD48" s="197">
        <v>0.48636122512774149</v>
      </c>
      <c r="AE48" s="197">
        <v>0.48369904213988313</v>
      </c>
      <c r="AF48" s="197">
        <v>0.48104115807451886</v>
      </c>
      <c r="AG48" s="197">
        <v>0.47861526325313436</v>
      </c>
      <c r="AH48" s="197">
        <v>0.47563526758016261</v>
      </c>
      <c r="AI48" s="197">
        <v>0.47163781896486767</v>
      </c>
      <c r="AJ48" s="197">
        <v>0.46767392722886092</v>
      </c>
      <c r="AK48" s="197">
        <v>0.46517283773743562</v>
      </c>
      <c r="AL48" s="197">
        <v>0.46065654712003995</v>
      </c>
      <c r="AM48" s="197">
        <v>0.45666593701902214</v>
      </c>
      <c r="AN48" s="197">
        <v>0.45229124784481239</v>
      </c>
      <c r="AO48" s="197">
        <v>0.44778235836787472</v>
      </c>
      <c r="AP48" s="197">
        <v>0.44371001646086478</v>
      </c>
      <c r="AQ48" s="197">
        <v>0.44011274199688399</v>
      </c>
      <c r="AR48" s="197">
        <v>0.43634268522638298</v>
      </c>
      <c r="AS48" s="197">
        <v>0.43200105256121757</v>
      </c>
      <c r="AT48" s="197">
        <v>0.42763875711490401</v>
      </c>
      <c r="AU48" s="197">
        <v>0.42364511390128007</v>
      </c>
      <c r="AV48" s="197">
        <v>0.42100571264586639</v>
      </c>
      <c r="AW48" s="197">
        <v>0.4191219834551928</v>
      </c>
      <c r="AX48" s="197">
        <v>0.41505041864999664</v>
      </c>
      <c r="AY48" s="197">
        <v>0.41136336809603907</v>
      </c>
      <c r="AZ48" s="197">
        <v>0.40842744119206853</v>
      </c>
      <c r="BA48" s="197">
        <v>0.40576228102639011</v>
      </c>
      <c r="BB48" s="197">
        <v>0.40297682793022027</v>
      </c>
      <c r="BC48" s="197">
        <v>0.40023616739025308</v>
      </c>
      <c r="BD48" s="197">
        <v>0.3975484871456928</v>
      </c>
      <c r="BE48" s="197">
        <v>0.39474297301690892</v>
      </c>
      <c r="BF48" s="197">
        <v>0.39185391255346114</v>
      </c>
      <c r="BG48" s="197">
        <v>0.3890530113262578</v>
      </c>
      <c r="BH48" s="197">
        <v>0.38644278617400118</v>
      </c>
      <c r="BI48" s="197">
        <v>0.3842212615642096</v>
      </c>
      <c r="BJ48" s="197">
        <v>0.38225419038815267</v>
      </c>
      <c r="BK48" s="197">
        <v>0.3801829524868226</v>
      </c>
      <c r="BL48" s="198">
        <v>0.3782539620869661</v>
      </c>
      <c r="BM48" s="198">
        <v>0.37587099874915897</v>
      </c>
      <c r="BN48" s="198">
        <v>0.37367276985589981</v>
      </c>
      <c r="BO48" s="198">
        <v>0.37182252389784182</v>
      </c>
      <c r="BP48" s="198">
        <v>0.36990669663093556</v>
      </c>
      <c r="BQ48" s="198">
        <v>0.36826128736403091</v>
      </c>
      <c r="BR48" s="198">
        <v>0.36690667194696192</v>
      </c>
      <c r="BS48" s="198">
        <v>0.36550722481500991</v>
      </c>
      <c r="BT48" s="198">
        <v>0.36418144910162681</v>
      </c>
      <c r="BU48" s="198">
        <v>0.36295447642426565</v>
      </c>
      <c r="BV48" s="199">
        <v>0.36179714194290385</v>
      </c>
    </row>
    <row r="49" spans="2:74" s="138" customFormat="1" ht="15.75" thickBot="1">
      <c r="B49" s="753"/>
      <c r="C49" s="200" t="s">
        <v>104</v>
      </c>
      <c r="D49" s="201"/>
      <c r="E49" s="202"/>
      <c r="F49" s="202"/>
      <c r="G49" s="202"/>
      <c r="H49" s="202"/>
      <c r="I49" s="202"/>
      <c r="J49" s="202"/>
      <c r="K49" s="202"/>
      <c r="L49" s="202"/>
      <c r="M49" s="202"/>
      <c r="N49" s="202"/>
      <c r="O49" s="202"/>
      <c r="P49" s="202"/>
      <c r="Q49" s="202"/>
      <c r="R49" s="202"/>
      <c r="S49" s="203"/>
      <c r="T49" s="203">
        <v>0.51316100332882186</v>
      </c>
      <c r="U49" s="203">
        <v>0.51010014559332195</v>
      </c>
      <c r="V49" s="203">
        <v>0.50787050092839825</v>
      </c>
      <c r="W49" s="203">
        <v>0.50114016924220162</v>
      </c>
      <c r="X49" s="203">
        <v>0.52239378040031204</v>
      </c>
      <c r="Y49" s="203">
        <v>0.50802475722231377</v>
      </c>
      <c r="Z49" s="203">
        <v>0.5031934243587407</v>
      </c>
      <c r="AA49" s="203">
        <v>0.49495522740630615</v>
      </c>
      <c r="AB49" s="203">
        <v>0.49269698076350982</v>
      </c>
      <c r="AC49" s="203">
        <v>0.48906589662463229</v>
      </c>
      <c r="AD49" s="203">
        <v>0.48626224228500803</v>
      </c>
      <c r="AE49" s="203">
        <v>0.48357292252603362</v>
      </c>
      <c r="AF49" s="203">
        <v>0.47938822572935841</v>
      </c>
      <c r="AG49" s="203">
        <v>0.47545276671693976</v>
      </c>
      <c r="AH49" s="203">
        <v>0.47098434428527547</v>
      </c>
      <c r="AI49" s="203">
        <v>0.46549786064462445</v>
      </c>
      <c r="AJ49" s="203">
        <v>0.46009321766470762</v>
      </c>
      <c r="AK49" s="203">
        <v>0.45745150465009765</v>
      </c>
      <c r="AL49" s="203">
        <v>0.45275134603316508</v>
      </c>
      <c r="AM49" s="203">
        <v>0.44859795250032752</v>
      </c>
      <c r="AN49" s="203">
        <v>0.44405848442119306</v>
      </c>
      <c r="AO49" s="203">
        <v>0.43938152475542303</v>
      </c>
      <c r="AP49" s="203">
        <v>0.43512161751054401</v>
      </c>
      <c r="AQ49" s="203">
        <v>0.43132940904560652</v>
      </c>
      <c r="AR49" s="203">
        <v>0.42736050948595494</v>
      </c>
      <c r="AS49" s="203">
        <v>0.42284968908057102</v>
      </c>
      <c r="AT49" s="203">
        <v>0.41825778083193854</v>
      </c>
      <c r="AU49" s="203">
        <v>0.4140633921583014</v>
      </c>
      <c r="AV49" s="203">
        <v>0.41117539473559678</v>
      </c>
      <c r="AW49" s="203">
        <v>0.40900955131222622</v>
      </c>
      <c r="AX49" s="203">
        <v>0.4046881601908548</v>
      </c>
      <c r="AY49" s="203">
        <v>0.40077228160789669</v>
      </c>
      <c r="AZ49" s="203">
        <v>0.39753114662359484</v>
      </c>
      <c r="BA49" s="203">
        <v>0.39457224056677914</v>
      </c>
      <c r="BB49" s="203">
        <v>0.39146928369604145</v>
      </c>
      <c r="BC49" s="203">
        <v>0.38843034125404313</v>
      </c>
      <c r="BD49" s="203">
        <v>0.38548824365405576</v>
      </c>
      <c r="BE49" s="203">
        <v>0.3824553887432311</v>
      </c>
      <c r="BF49" s="203">
        <v>0.37938923921541501</v>
      </c>
      <c r="BG49" s="203">
        <v>0.37637236943768815</v>
      </c>
      <c r="BH49" s="203">
        <v>0.37357412698232478</v>
      </c>
      <c r="BI49" s="203">
        <v>0.37115132084044905</v>
      </c>
      <c r="BJ49" s="203">
        <v>0.36904374589336891</v>
      </c>
      <c r="BK49" s="203">
        <v>0.36687793776346656</v>
      </c>
      <c r="BL49" s="204">
        <v>0.36484675063482463</v>
      </c>
      <c r="BM49" s="204">
        <v>0.36234563444766327</v>
      </c>
      <c r="BN49" s="204">
        <v>0.36004306476745968</v>
      </c>
      <c r="BO49" s="204">
        <v>0.35804460323201742</v>
      </c>
      <c r="BP49" s="204">
        <v>0.35599121498072989</v>
      </c>
      <c r="BQ49" s="204">
        <v>0.35422970080983679</v>
      </c>
      <c r="BR49" s="204">
        <v>0.35273032800869614</v>
      </c>
      <c r="BS49" s="204">
        <v>0.35116310384752758</v>
      </c>
      <c r="BT49" s="204">
        <v>0.34971793792005879</v>
      </c>
      <c r="BU49" s="204">
        <v>0.34837178846578298</v>
      </c>
      <c r="BV49" s="205">
        <v>0.34703814101890562</v>
      </c>
    </row>
    <row r="50" spans="2:74" s="138" customFormat="1" ht="15.75" customHeight="1">
      <c r="B50" s="754" t="s">
        <v>105</v>
      </c>
      <c r="C50" s="194" t="s">
        <v>103</v>
      </c>
      <c r="D50" s="206"/>
      <c r="E50" s="207"/>
      <c r="F50" s="207"/>
      <c r="G50" s="207"/>
      <c r="H50" s="207"/>
      <c r="I50" s="207"/>
      <c r="J50" s="207"/>
      <c r="K50" s="207"/>
      <c r="L50" s="207"/>
      <c r="M50" s="207"/>
      <c r="N50" s="207"/>
      <c r="O50" s="207"/>
      <c r="P50" s="207"/>
      <c r="Q50" s="207"/>
      <c r="R50" s="208"/>
      <c r="S50" s="208"/>
      <c r="T50" s="209">
        <v>1.7167268897745671</v>
      </c>
      <c r="U50" s="209">
        <v>1.7243596443812232</v>
      </c>
      <c r="V50" s="209">
        <v>1.7264758801312119</v>
      </c>
      <c r="W50" s="209">
        <v>1.7200662311290857</v>
      </c>
      <c r="X50" s="209">
        <v>1.6906286251732019</v>
      </c>
      <c r="Y50" s="209">
        <v>1.6763407239915835</v>
      </c>
      <c r="Z50" s="209">
        <v>1.6846409355414473</v>
      </c>
      <c r="AA50" s="209">
        <v>1.6742661939082359</v>
      </c>
      <c r="AB50" s="209">
        <v>1.6591381933295126</v>
      </c>
      <c r="AC50" s="209">
        <v>1.6411818554058286</v>
      </c>
      <c r="AD50" s="209">
        <v>1.6225765452227305</v>
      </c>
      <c r="AE50" s="209">
        <v>1.6061462638617396</v>
      </c>
      <c r="AF50" s="209">
        <v>1.6011609053435856</v>
      </c>
      <c r="AG50" s="209">
        <v>1.6009932770871762</v>
      </c>
      <c r="AH50" s="209">
        <v>1.6021551173233888</v>
      </c>
      <c r="AI50" s="209">
        <v>1.6002796648293225</v>
      </c>
      <c r="AJ50" s="209">
        <v>1.5994295957785929</v>
      </c>
      <c r="AK50" s="209">
        <v>1.5914378419698945</v>
      </c>
      <c r="AL50" s="209">
        <v>1.5802188020864447</v>
      </c>
      <c r="AM50" s="209">
        <v>1.5700614545506415</v>
      </c>
      <c r="AN50" s="209">
        <v>1.5594635591156152</v>
      </c>
      <c r="AO50" s="209">
        <v>1.5496700702730219</v>
      </c>
      <c r="AP50" s="209">
        <v>1.5405635301172445</v>
      </c>
      <c r="AQ50" s="209">
        <v>1.5334369121674332</v>
      </c>
      <c r="AR50" s="209">
        <v>1.5247058906876403</v>
      </c>
      <c r="AS50" s="209">
        <v>1.5131397142656833</v>
      </c>
      <c r="AT50" s="209">
        <v>1.5014048448419102</v>
      </c>
      <c r="AU50" s="209">
        <v>1.4895655875723679</v>
      </c>
      <c r="AV50" s="209">
        <v>1.4822619192459057</v>
      </c>
      <c r="AW50" s="209">
        <v>1.4786570142401834</v>
      </c>
      <c r="AX50" s="209">
        <v>1.4676050029507981</v>
      </c>
      <c r="AY50" s="209">
        <v>1.458483357136467</v>
      </c>
      <c r="AZ50" s="209">
        <v>1.4510597192375714</v>
      </c>
      <c r="BA50" s="209">
        <v>1.4449315891537151</v>
      </c>
      <c r="BB50" s="209">
        <v>1.4385874557250944</v>
      </c>
      <c r="BC50" s="209">
        <v>1.4324831921267966</v>
      </c>
      <c r="BD50" s="209">
        <v>1.4261371723782781</v>
      </c>
      <c r="BE50" s="209">
        <v>1.4194253212467536</v>
      </c>
      <c r="BF50" s="209">
        <v>1.413223085474951</v>
      </c>
      <c r="BG50" s="209">
        <v>1.4078388878549382</v>
      </c>
      <c r="BH50" s="209">
        <v>1.402505581085709</v>
      </c>
      <c r="BI50" s="209">
        <v>1.3975913661486321</v>
      </c>
      <c r="BJ50" s="209">
        <v>1.3927370800725956</v>
      </c>
      <c r="BK50" s="209">
        <v>1.3888116025017656</v>
      </c>
      <c r="BL50" s="210">
        <v>1.3847639881159457</v>
      </c>
      <c r="BM50" s="210">
        <v>1.3766637699277684</v>
      </c>
      <c r="BN50" s="210">
        <v>1.3678926079790197</v>
      </c>
      <c r="BO50" s="210">
        <v>1.3603190642234151</v>
      </c>
      <c r="BP50" s="210">
        <v>1.3532022043416787</v>
      </c>
      <c r="BQ50" s="210">
        <v>1.3466591346853634</v>
      </c>
      <c r="BR50" s="210">
        <v>1.3391608825794126</v>
      </c>
      <c r="BS50" s="210">
        <v>1.3313079990896473</v>
      </c>
      <c r="BT50" s="210">
        <v>1.3230915018634388</v>
      </c>
      <c r="BU50" s="210">
        <v>1.3142464733798314</v>
      </c>
      <c r="BV50" s="211">
        <v>1.3051045198071958</v>
      </c>
    </row>
    <row r="51" spans="2:74" s="138" customFormat="1" ht="15.75" thickBot="1">
      <c r="B51" s="755"/>
      <c r="C51" s="200" t="s">
        <v>104</v>
      </c>
      <c r="D51" s="212"/>
      <c r="E51" s="213"/>
      <c r="F51" s="213"/>
      <c r="G51" s="213"/>
      <c r="H51" s="213"/>
      <c r="I51" s="213"/>
      <c r="J51" s="213"/>
      <c r="K51" s="213"/>
      <c r="L51" s="213"/>
      <c r="M51" s="213"/>
      <c r="N51" s="213"/>
      <c r="O51" s="213"/>
      <c r="P51" s="213"/>
      <c r="Q51" s="213"/>
      <c r="R51" s="214"/>
      <c r="S51" s="214"/>
      <c r="T51" s="215">
        <v>1.7167268897745671</v>
      </c>
      <c r="U51" s="215">
        <v>1.7243596443812232</v>
      </c>
      <c r="V51" s="215">
        <v>1.7264758801312119</v>
      </c>
      <c r="W51" s="215">
        <v>1.7200662311290857</v>
      </c>
      <c r="X51" s="215">
        <v>1.6906286251732019</v>
      </c>
      <c r="Y51" s="215">
        <v>1.6763407239915835</v>
      </c>
      <c r="Z51" s="215">
        <v>1.6846409355414473</v>
      </c>
      <c r="AA51" s="215">
        <v>1.6742661939082359</v>
      </c>
      <c r="AB51" s="215">
        <v>1.6591381933295126</v>
      </c>
      <c r="AC51" s="215">
        <v>1.6409343373029026</v>
      </c>
      <c r="AD51" s="215">
        <v>1.6222055382772707</v>
      </c>
      <c r="AE51" s="215">
        <v>1.6056517074635355</v>
      </c>
      <c r="AF51" s="215">
        <v>1.5815086090207324</v>
      </c>
      <c r="AG51" s="215">
        <v>1.5625231006652256</v>
      </c>
      <c r="AH51" s="215">
        <v>1.5451600163632762</v>
      </c>
      <c r="AI51" s="215">
        <v>1.5248750586898578</v>
      </c>
      <c r="AJ51" s="215">
        <v>1.5059268259716474</v>
      </c>
      <c r="AK51" s="215">
        <v>1.4981109220337265</v>
      </c>
      <c r="AL51" s="215">
        <v>1.4869579370859616</v>
      </c>
      <c r="AM51" s="215">
        <v>1.4770251941990327</v>
      </c>
      <c r="AN51" s="215">
        <v>1.4666840622493134</v>
      </c>
      <c r="AO51" s="215">
        <v>1.4569662802884111</v>
      </c>
      <c r="AP51" s="215">
        <v>1.4479261977206805</v>
      </c>
      <c r="AQ51" s="215">
        <v>1.4407973156983302</v>
      </c>
      <c r="AR51" s="215">
        <v>1.4320529288562491</v>
      </c>
      <c r="AS51" s="215">
        <v>1.4208347187682042</v>
      </c>
      <c r="AT51" s="215">
        <v>1.409281213846225</v>
      </c>
      <c r="AU51" s="215">
        <v>1.397722449580401</v>
      </c>
      <c r="AV51" s="215">
        <v>1.3904002359907877</v>
      </c>
      <c r="AW51" s="215">
        <v>1.386632076542047</v>
      </c>
      <c r="AX51" s="215">
        <v>1.3758794145019175</v>
      </c>
      <c r="AY51" s="215">
        <v>1.3670408431255847</v>
      </c>
      <c r="AZ51" s="215">
        <v>1.3596685731814746</v>
      </c>
      <c r="BA51" s="215">
        <v>1.3536849595506459</v>
      </c>
      <c r="BB51" s="215">
        <v>1.3473695408490103</v>
      </c>
      <c r="BC51" s="215">
        <v>1.3413012927490739</v>
      </c>
      <c r="BD51" s="215">
        <v>1.3349450301296424</v>
      </c>
      <c r="BE51" s="215">
        <v>1.3284009841255915</v>
      </c>
      <c r="BF51" s="215">
        <v>1.322390085539507</v>
      </c>
      <c r="BG51" s="215">
        <v>1.3170784902028911</v>
      </c>
      <c r="BH51" s="215">
        <v>1.3119200848091597</v>
      </c>
      <c r="BI51" s="215">
        <v>1.3071866651820467</v>
      </c>
      <c r="BJ51" s="215">
        <v>1.3025689346094003</v>
      </c>
      <c r="BK51" s="215">
        <v>1.2989262780450181</v>
      </c>
      <c r="BL51" s="216">
        <v>1.2951956578000492</v>
      </c>
      <c r="BM51" s="216">
        <v>1.2873917340426175</v>
      </c>
      <c r="BN51" s="216">
        <v>1.2791419776819231</v>
      </c>
      <c r="BO51" s="216">
        <v>1.2720345190298976</v>
      </c>
      <c r="BP51" s="216">
        <v>1.2653723572747479</v>
      </c>
      <c r="BQ51" s="216">
        <v>1.2594117916918441</v>
      </c>
      <c r="BR51" s="216">
        <v>1.2525712830361959</v>
      </c>
      <c r="BS51" s="216">
        <v>1.2453394322707039</v>
      </c>
      <c r="BT51" s="216">
        <v>1.2376887279359599</v>
      </c>
      <c r="BU51" s="216">
        <v>1.2294303584879256</v>
      </c>
      <c r="BV51" s="217">
        <v>1.2208066762240193</v>
      </c>
    </row>
  </sheetData>
  <mergeCells count="4">
    <mergeCell ref="B5:B9"/>
    <mergeCell ref="B10:B14"/>
    <mergeCell ref="B48:B49"/>
    <mergeCell ref="B50:B51"/>
  </mergeCells>
  <hyperlinks>
    <hyperlink ref="A3" location="SOMMAIRE!A1" display="Retour au sommaire"/>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C7"/>
  <sheetViews>
    <sheetView workbookViewId="0"/>
  </sheetViews>
  <sheetFormatPr baseColWidth="10" defaultColWidth="10.85546875" defaultRowHeight="15"/>
  <cols>
    <col min="1" max="1" width="26.7109375" style="219" customWidth="1"/>
    <col min="2" max="2" width="15.140625" style="219" customWidth="1"/>
    <col min="3" max="72" width="5.7109375" style="219" customWidth="1"/>
    <col min="73" max="73" width="5.5703125" style="219" customWidth="1"/>
    <col min="74" max="16384" width="10.85546875" style="219"/>
  </cols>
  <sheetData>
    <row r="1" spans="1:107" ht="15.75">
      <c r="A1" s="132" t="s">
        <v>10</v>
      </c>
      <c r="B1" s="218"/>
    </row>
    <row r="2" spans="1:107">
      <c r="B2" s="218"/>
    </row>
    <row r="3" spans="1:107" ht="15.75" thickBot="1">
      <c r="A3" s="131" t="s">
        <v>85</v>
      </c>
      <c r="B3" s="218"/>
    </row>
    <row r="4" spans="1:107" ht="15.75" thickBot="1">
      <c r="B4" s="585"/>
      <c r="C4" s="139">
        <v>2000</v>
      </c>
      <c r="D4" s="140">
        <v>2001</v>
      </c>
      <c r="E4" s="140">
        <v>2002</v>
      </c>
      <c r="F4" s="140">
        <v>2003</v>
      </c>
      <c r="G4" s="140">
        <v>2004</v>
      </c>
      <c r="H4" s="140">
        <v>2005</v>
      </c>
      <c r="I4" s="140">
        <v>2006</v>
      </c>
      <c r="J4" s="140">
        <v>2007</v>
      </c>
      <c r="K4" s="140">
        <v>2008</v>
      </c>
      <c r="L4" s="140">
        <v>2009</v>
      </c>
      <c r="M4" s="140">
        <v>2010</v>
      </c>
      <c r="N4" s="140">
        <v>2011</v>
      </c>
      <c r="O4" s="140">
        <v>2012</v>
      </c>
      <c r="P4" s="140">
        <v>2013</v>
      </c>
      <c r="Q4" s="140">
        <v>2014</v>
      </c>
      <c r="R4" s="140">
        <v>2015</v>
      </c>
      <c r="S4" s="140">
        <v>2016</v>
      </c>
      <c r="T4" s="140">
        <v>2017</v>
      </c>
      <c r="U4" s="140">
        <v>2018</v>
      </c>
      <c r="V4" s="581">
        <v>2019</v>
      </c>
      <c r="W4" s="140">
        <v>2020</v>
      </c>
      <c r="X4" s="140">
        <v>2021</v>
      </c>
      <c r="Y4" s="140">
        <v>2022</v>
      </c>
      <c r="Z4" s="140">
        <v>2023</v>
      </c>
      <c r="AA4" s="140">
        <v>2024</v>
      </c>
      <c r="AB4" s="140">
        <v>2025</v>
      </c>
      <c r="AC4" s="140">
        <v>2026</v>
      </c>
      <c r="AD4" s="140">
        <v>2027</v>
      </c>
      <c r="AE4" s="140">
        <v>2028</v>
      </c>
      <c r="AF4" s="140">
        <v>2029</v>
      </c>
      <c r="AG4" s="140">
        <v>2030</v>
      </c>
      <c r="AH4" s="140">
        <v>2031</v>
      </c>
      <c r="AI4" s="140">
        <v>2032</v>
      </c>
      <c r="AJ4" s="140">
        <v>2033</v>
      </c>
      <c r="AK4" s="140">
        <v>2034</v>
      </c>
      <c r="AL4" s="140">
        <v>2035</v>
      </c>
      <c r="AM4" s="140">
        <v>2036</v>
      </c>
      <c r="AN4" s="140">
        <v>2037</v>
      </c>
      <c r="AO4" s="140">
        <v>2038</v>
      </c>
      <c r="AP4" s="140">
        <v>2039</v>
      </c>
      <c r="AQ4" s="140">
        <v>2040</v>
      </c>
      <c r="AR4" s="140">
        <v>2041</v>
      </c>
      <c r="AS4" s="140">
        <v>2042</v>
      </c>
      <c r="AT4" s="140">
        <v>2043</v>
      </c>
      <c r="AU4" s="140">
        <v>2044</v>
      </c>
      <c r="AV4" s="140">
        <v>2045</v>
      </c>
      <c r="AW4" s="140">
        <v>2046</v>
      </c>
      <c r="AX4" s="140">
        <v>2047</v>
      </c>
      <c r="AY4" s="140">
        <v>2048</v>
      </c>
      <c r="AZ4" s="140">
        <v>2049</v>
      </c>
      <c r="BA4" s="141">
        <v>2050</v>
      </c>
      <c r="BB4" s="140">
        <v>2051</v>
      </c>
      <c r="BC4" s="140">
        <v>2052</v>
      </c>
      <c r="BD4" s="140">
        <v>2053</v>
      </c>
      <c r="BE4" s="139">
        <v>2054</v>
      </c>
      <c r="BF4" s="140">
        <v>2055</v>
      </c>
      <c r="BG4" s="140">
        <v>2056</v>
      </c>
      <c r="BH4" s="140">
        <v>2057</v>
      </c>
      <c r="BI4" s="140">
        <v>2058</v>
      </c>
      <c r="BJ4" s="140">
        <v>2059</v>
      </c>
      <c r="BK4" s="140">
        <v>2060</v>
      </c>
      <c r="BL4" s="140">
        <v>2061</v>
      </c>
      <c r="BM4" s="140">
        <v>2062</v>
      </c>
      <c r="BN4" s="140">
        <v>2063</v>
      </c>
      <c r="BO4" s="140">
        <v>2064</v>
      </c>
      <c r="BP4" s="140">
        <v>2065</v>
      </c>
      <c r="BQ4" s="140">
        <v>2066</v>
      </c>
      <c r="BR4" s="140">
        <v>2067</v>
      </c>
      <c r="BS4" s="140">
        <v>2068</v>
      </c>
      <c r="BT4" s="221">
        <v>2069</v>
      </c>
      <c r="BU4" s="141">
        <v>2070</v>
      </c>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10"/>
    </row>
    <row r="5" spans="1:107" ht="15" customHeight="1">
      <c r="B5" s="222" t="s">
        <v>90</v>
      </c>
      <c r="C5" s="223">
        <v>60.739511626178199</v>
      </c>
      <c r="D5" s="177">
        <v>60.763321262969711</v>
      </c>
      <c r="E5" s="177">
        <v>60.763741937900242</v>
      </c>
      <c r="F5" s="177">
        <v>60.785515137037578</v>
      </c>
      <c r="G5" s="177">
        <v>60.67</v>
      </c>
      <c r="H5" s="177">
        <v>60.64</v>
      </c>
      <c r="I5" s="177">
        <v>60.56</v>
      </c>
      <c r="J5" s="177">
        <v>60.519999999999996</v>
      </c>
      <c r="K5" s="177">
        <v>60.46</v>
      </c>
      <c r="L5" s="177">
        <v>60.55</v>
      </c>
      <c r="M5" s="177">
        <v>60.51</v>
      </c>
      <c r="N5" s="177">
        <v>60.769999999999996</v>
      </c>
      <c r="O5" s="177">
        <v>61.03</v>
      </c>
      <c r="P5" s="177">
        <v>61.19</v>
      </c>
      <c r="Q5" s="177">
        <v>61.34</v>
      </c>
      <c r="R5" s="177">
        <v>61.6</v>
      </c>
      <c r="S5" s="177">
        <v>61.92</v>
      </c>
      <c r="T5" s="177">
        <v>62.08</v>
      </c>
      <c r="U5" s="177">
        <v>62.149350551927377</v>
      </c>
      <c r="V5" s="578">
        <v>62.199311579600923</v>
      </c>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591"/>
      <c r="BB5" s="177"/>
      <c r="BC5" s="177"/>
      <c r="BD5" s="177"/>
      <c r="BE5" s="611"/>
      <c r="BF5" s="612"/>
      <c r="BG5" s="612"/>
      <c r="BH5" s="612"/>
      <c r="BI5" s="612"/>
      <c r="BJ5" s="612"/>
      <c r="BK5" s="613"/>
      <c r="BL5" s="613"/>
      <c r="BM5" s="613"/>
      <c r="BN5" s="613"/>
      <c r="BO5" s="613"/>
      <c r="BP5" s="613"/>
      <c r="BQ5" s="613"/>
      <c r="BR5" s="613"/>
      <c r="BS5" s="613"/>
      <c r="BT5" s="613"/>
      <c r="BU5" s="591"/>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c r="CU5" s="614"/>
      <c r="CV5" s="614"/>
      <c r="CW5" s="614"/>
      <c r="CX5" s="614"/>
      <c r="CY5" s="614"/>
      <c r="CZ5" s="614"/>
      <c r="DA5" s="614"/>
      <c r="DB5" s="614"/>
      <c r="DC5" s="592"/>
    </row>
    <row r="6" spans="1:107" ht="15.75" thickBot="1">
      <c r="B6" s="224" t="s">
        <v>106</v>
      </c>
      <c r="C6" s="225"/>
      <c r="D6" s="187"/>
      <c r="E6" s="187"/>
      <c r="F6" s="187"/>
      <c r="G6" s="187"/>
      <c r="H6" s="187"/>
      <c r="I6" s="187"/>
      <c r="J6" s="187"/>
      <c r="K6" s="187"/>
      <c r="L6" s="187"/>
      <c r="M6" s="187"/>
      <c r="N6" s="187"/>
      <c r="O6" s="187"/>
      <c r="P6" s="187"/>
      <c r="Q6" s="187"/>
      <c r="R6" s="187"/>
      <c r="S6" s="187"/>
      <c r="T6" s="187"/>
      <c r="U6" s="187"/>
      <c r="V6" s="187">
        <v>62.199311579600923</v>
      </c>
      <c r="W6" s="187">
        <v>62.411580667545508</v>
      </c>
      <c r="X6" s="187">
        <v>62.553535650217626</v>
      </c>
      <c r="Y6" s="187">
        <v>62.668157522887071</v>
      </c>
      <c r="Z6" s="187">
        <v>62.758372222569122</v>
      </c>
      <c r="AA6" s="187">
        <v>62.844916568618579</v>
      </c>
      <c r="AB6" s="187">
        <v>62.930503798634639</v>
      </c>
      <c r="AC6" s="187">
        <v>62.99511094799071</v>
      </c>
      <c r="AD6" s="187">
        <v>63.084014388809265</v>
      </c>
      <c r="AE6" s="187">
        <v>63.160982066057635</v>
      </c>
      <c r="AF6" s="187">
        <v>63.229590570374633</v>
      </c>
      <c r="AG6" s="187">
        <v>63.301361491362343</v>
      </c>
      <c r="AH6" s="187">
        <v>63.376226948342307</v>
      </c>
      <c r="AI6" s="187">
        <v>63.447278123313097</v>
      </c>
      <c r="AJ6" s="187">
        <v>63.509003060728446</v>
      </c>
      <c r="AK6" s="187">
        <v>63.594439729874082</v>
      </c>
      <c r="AL6" s="187">
        <v>63.688827088666784</v>
      </c>
      <c r="AM6" s="187">
        <v>63.775878227498652</v>
      </c>
      <c r="AN6" s="187">
        <v>63.84542508798139</v>
      </c>
      <c r="AO6" s="187">
        <v>63.899078800013314</v>
      </c>
      <c r="AP6" s="187">
        <v>63.931753560822351</v>
      </c>
      <c r="AQ6" s="187">
        <v>63.942466999580404</v>
      </c>
      <c r="AR6" s="187">
        <v>63.92972780478275</v>
      </c>
      <c r="AS6" s="187">
        <v>63.908806060915509</v>
      </c>
      <c r="AT6" s="187">
        <v>63.873623396905614</v>
      </c>
      <c r="AU6" s="187">
        <v>63.842571329953486</v>
      </c>
      <c r="AV6" s="187">
        <v>63.845525973229535</v>
      </c>
      <c r="AW6" s="187">
        <v>63.857627404488753</v>
      </c>
      <c r="AX6" s="187">
        <v>63.878795890746652</v>
      </c>
      <c r="AY6" s="187">
        <v>63.901770353022705</v>
      </c>
      <c r="AZ6" s="187">
        <v>63.926069880315175</v>
      </c>
      <c r="BA6" s="189">
        <v>63.945329644389076</v>
      </c>
      <c r="BB6" s="187">
        <v>63.977557804183064</v>
      </c>
      <c r="BC6" s="187">
        <v>64.010446697248355</v>
      </c>
      <c r="BD6" s="187">
        <v>64.039541989773255</v>
      </c>
      <c r="BE6" s="225">
        <v>64.06199790985572</v>
      </c>
      <c r="BF6" s="187">
        <v>64.081786027267668</v>
      </c>
      <c r="BG6" s="187">
        <v>64.098405384404032</v>
      </c>
      <c r="BH6" s="187">
        <v>64.102354148281066</v>
      </c>
      <c r="BI6" s="187">
        <v>64.098045835018098</v>
      </c>
      <c r="BJ6" s="187">
        <v>64.08065220107575</v>
      </c>
      <c r="BK6" s="188">
        <v>64.053046770644144</v>
      </c>
      <c r="BL6" s="188">
        <v>64.012869318613056</v>
      </c>
      <c r="BM6" s="188">
        <v>63.976625783659919</v>
      </c>
      <c r="BN6" s="188">
        <v>63.961071104418231</v>
      </c>
      <c r="BO6" s="188">
        <v>63.967028403372716</v>
      </c>
      <c r="BP6" s="188">
        <v>63.970363314220592</v>
      </c>
      <c r="BQ6" s="188">
        <v>63.972679136503537</v>
      </c>
      <c r="BR6" s="188">
        <v>63.969399099827136</v>
      </c>
      <c r="BS6" s="188">
        <v>63.963465453730592</v>
      </c>
      <c r="BT6" s="188">
        <v>63.954062869315493</v>
      </c>
      <c r="BU6" s="189">
        <v>63.944660284900387</v>
      </c>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c r="CU6" s="614"/>
      <c r="CV6" s="614"/>
      <c r="CW6" s="614"/>
      <c r="CX6" s="614"/>
      <c r="CY6" s="614"/>
      <c r="CZ6" s="614"/>
      <c r="DA6" s="614"/>
      <c r="DB6" s="614"/>
      <c r="DC6" s="592"/>
    </row>
    <row r="7" spans="1:107" ht="15.75" thickBot="1">
      <c r="BA7" s="592"/>
      <c r="BE7" s="615"/>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7"/>
    </row>
  </sheetData>
  <hyperlinks>
    <hyperlink ref="A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43"/>
  <sheetViews>
    <sheetView workbookViewId="0"/>
  </sheetViews>
  <sheetFormatPr baseColWidth="10" defaultRowHeight="15"/>
  <cols>
    <col min="1" max="1" width="26.7109375" style="135" customWidth="1"/>
    <col min="2" max="2" width="41" style="135" customWidth="1"/>
    <col min="3" max="3" width="16.140625" style="136" customWidth="1"/>
    <col min="4" max="74" width="7.42578125" style="135" customWidth="1"/>
    <col min="75" max="16384" width="11.42578125" style="135"/>
  </cols>
  <sheetData>
    <row r="1" spans="1:74" ht="15.75">
      <c r="A1" s="6" t="s">
        <v>11</v>
      </c>
    </row>
    <row r="3" spans="1:74" ht="15.75" thickBot="1">
      <c r="A3" s="131" t="s">
        <v>85</v>
      </c>
    </row>
    <row r="4" spans="1:74" ht="15.75" thickBot="1">
      <c r="B4" s="584"/>
      <c r="C4" s="467"/>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140">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0">
        <v>2049</v>
      </c>
      <c r="BB4" s="140">
        <v>2050</v>
      </c>
      <c r="BC4" s="140">
        <v>2051</v>
      </c>
      <c r="BD4" s="140">
        <v>2052</v>
      </c>
      <c r="BE4" s="140">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row>
    <row r="5" spans="1:74">
      <c r="B5" s="756" t="s">
        <v>107</v>
      </c>
      <c r="C5" s="222" t="s">
        <v>108</v>
      </c>
      <c r="D5" s="143"/>
      <c r="E5" s="144"/>
      <c r="F5" s="179">
        <v>12.244999999999999</v>
      </c>
      <c r="G5" s="179">
        <v>12.484999999999999</v>
      </c>
      <c r="H5" s="179">
        <v>12.78</v>
      </c>
      <c r="I5" s="179">
        <v>13.111499999999999</v>
      </c>
      <c r="J5" s="179">
        <v>13.4495</v>
      </c>
      <c r="K5" s="179">
        <v>13.829499999999999</v>
      </c>
      <c r="L5" s="179">
        <v>14.220499999999999</v>
      </c>
      <c r="M5" s="179">
        <v>14.581</v>
      </c>
      <c r="N5" s="179">
        <v>14.913</v>
      </c>
      <c r="O5" s="179">
        <v>15.186500000000001</v>
      </c>
      <c r="P5" s="179">
        <v>15.32</v>
      </c>
      <c r="Q5" s="179">
        <v>15.489000000000001</v>
      </c>
      <c r="R5" s="179">
        <v>15.7285</v>
      </c>
      <c r="S5" s="179">
        <v>15.904500000000001</v>
      </c>
      <c r="T5" s="179">
        <v>16.058</v>
      </c>
      <c r="U5" s="179">
        <v>16.169</v>
      </c>
      <c r="V5" s="577">
        <v>16.3095</v>
      </c>
      <c r="W5" s="179">
        <v>16.566500000000001</v>
      </c>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590"/>
    </row>
    <row r="6" spans="1:74" ht="15.75" thickBot="1">
      <c r="B6" s="757"/>
      <c r="C6" s="333" t="s">
        <v>106</v>
      </c>
      <c r="D6" s="154"/>
      <c r="E6" s="155"/>
      <c r="F6" s="186"/>
      <c r="G6" s="186"/>
      <c r="H6" s="186"/>
      <c r="I6" s="186"/>
      <c r="J6" s="186"/>
      <c r="K6" s="186"/>
      <c r="L6" s="186"/>
      <c r="M6" s="186"/>
      <c r="N6" s="186"/>
      <c r="O6" s="186"/>
      <c r="P6" s="186"/>
      <c r="Q6" s="186"/>
      <c r="R6" s="186"/>
      <c r="S6" s="186"/>
      <c r="T6" s="186"/>
      <c r="U6" s="186"/>
      <c r="V6" s="186"/>
      <c r="W6" s="186">
        <v>16.566500000000001</v>
      </c>
      <c r="X6" s="186">
        <v>16.69635146932885</v>
      </c>
      <c r="Y6" s="186">
        <v>16.82182028789726</v>
      </c>
      <c r="Z6" s="186">
        <v>16.939806594395279</v>
      </c>
      <c r="AA6" s="186">
        <v>17.078865186654191</v>
      </c>
      <c r="AB6" s="186">
        <v>17.269059238554746</v>
      </c>
      <c r="AC6" s="186">
        <v>17.476985763166955</v>
      </c>
      <c r="AD6" s="186">
        <v>17.713588431109628</v>
      </c>
      <c r="AE6" s="186">
        <v>17.932324324903593</v>
      </c>
      <c r="AF6" s="186">
        <v>18.185896397245145</v>
      </c>
      <c r="AG6" s="186">
        <v>18.382692753853341</v>
      </c>
      <c r="AH6" s="186">
        <v>18.571758066027993</v>
      </c>
      <c r="AI6" s="186">
        <v>18.787407278467626</v>
      </c>
      <c r="AJ6" s="186">
        <v>18.989286361648013</v>
      </c>
      <c r="AK6" s="186">
        <v>19.127106108300023</v>
      </c>
      <c r="AL6" s="186">
        <v>19.304761137950379</v>
      </c>
      <c r="AM6" s="186">
        <v>19.46632019333925</v>
      </c>
      <c r="AN6" s="186">
        <v>19.626929814560995</v>
      </c>
      <c r="AO6" s="186">
        <v>19.766249168249239</v>
      </c>
      <c r="AP6" s="186">
        <v>19.885852807478742</v>
      </c>
      <c r="AQ6" s="186">
        <v>19.98573920721768</v>
      </c>
      <c r="AR6" s="186">
        <v>20.11146451528818</v>
      </c>
      <c r="AS6" s="186">
        <v>20.275846294009142</v>
      </c>
      <c r="AT6" s="186">
        <v>20.443819080734158</v>
      </c>
      <c r="AU6" s="186">
        <v>20.598738741954712</v>
      </c>
      <c r="AV6" s="186">
        <v>20.692784551325023</v>
      </c>
      <c r="AW6" s="186">
        <v>20.727621028528947</v>
      </c>
      <c r="AX6" s="186">
        <v>20.848974985193578</v>
      </c>
      <c r="AY6" s="186">
        <v>20.950024070719824</v>
      </c>
      <c r="AZ6" s="186">
        <v>21.026150649583776</v>
      </c>
      <c r="BA6" s="186">
        <v>21.100079911175726</v>
      </c>
      <c r="BB6" s="186">
        <v>21.169524461879316</v>
      </c>
      <c r="BC6" s="186">
        <v>21.230218097149447</v>
      </c>
      <c r="BD6" s="186">
        <v>21.296348870844216</v>
      </c>
      <c r="BE6" s="186">
        <v>21.371002862702728</v>
      </c>
      <c r="BF6" s="186">
        <v>21.443525324099546</v>
      </c>
      <c r="BG6" s="186">
        <v>21.508529792087806</v>
      </c>
      <c r="BH6" s="186">
        <v>21.569362469240502</v>
      </c>
      <c r="BI6" s="186">
        <v>21.632954901427969</v>
      </c>
      <c r="BJ6" s="186">
        <v>21.700268965040532</v>
      </c>
      <c r="BK6" s="186">
        <v>21.773541580608057</v>
      </c>
      <c r="BL6" s="186">
        <v>21.847558182320078</v>
      </c>
      <c r="BM6" s="186">
        <v>21.970067643069186</v>
      </c>
      <c r="BN6" s="186">
        <v>22.098903732035403</v>
      </c>
      <c r="BO6" s="186">
        <v>22.215660745176528</v>
      </c>
      <c r="BP6" s="186">
        <v>22.325661480069048</v>
      </c>
      <c r="BQ6" s="186">
        <v>22.417877720112454</v>
      </c>
      <c r="BR6" s="186">
        <v>22.507049857077902</v>
      </c>
      <c r="BS6" s="186">
        <v>22.605598198959875</v>
      </c>
      <c r="BT6" s="186">
        <v>22.713039023329177</v>
      </c>
      <c r="BU6" s="186">
        <v>22.829760627570646</v>
      </c>
      <c r="BV6" s="226">
        <v>22.952620169582413</v>
      </c>
    </row>
    <row r="7" spans="1:74">
      <c r="B7" s="756" t="s">
        <v>109</v>
      </c>
      <c r="C7" s="222" t="s">
        <v>108</v>
      </c>
      <c r="D7" s="143"/>
      <c r="E7" s="176"/>
      <c r="F7" s="179">
        <v>26.097499589999998</v>
      </c>
      <c r="G7" s="179">
        <v>26.105038724</v>
      </c>
      <c r="H7" s="179">
        <v>26.141497243</v>
      </c>
      <c r="I7" s="179">
        <v>26.321460024</v>
      </c>
      <c r="J7" s="179">
        <v>26.607334513999998</v>
      </c>
      <c r="K7" s="179">
        <v>26.992332956000002</v>
      </c>
      <c r="L7" s="179">
        <v>27.129027571999998</v>
      </c>
      <c r="M7" s="179">
        <v>26.819151868000002</v>
      </c>
      <c r="N7" s="179">
        <v>26.845518237</v>
      </c>
      <c r="O7" s="179">
        <v>27.047694394000001</v>
      </c>
      <c r="P7" s="179">
        <v>27.139652322000003</v>
      </c>
      <c r="Q7" s="179">
        <v>27.189548892999998</v>
      </c>
      <c r="R7" s="179">
        <v>27.333517901</v>
      </c>
      <c r="S7" s="179">
        <v>27.390850887999999</v>
      </c>
      <c r="T7" s="179">
        <v>27.567200396</v>
      </c>
      <c r="U7" s="179">
        <v>27.881171089999999</v>
      </c>
      <c r="V7" s="179">
        <v>28.157958366999999</v>
      </c>
      <c r="W7" s="179">
        <v>28.495477218000001</v>
      </c>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590"/>
    </row>
    <row r="8" spans="1:74" ht="15.75" thickBot="1">
      <c r="B8" s="757"/>
      <c r="C8" s="333" t="s">
        <v>106</v>
      </c>
      <c r="D8" s="154"/>
      <c r="E8" s="155"/>
      <c r="F8" s="186"/>
      <c r="G8" s="186"/>
      <c r="H8" s="186"/>
      <c r="I8" s="186"/>
      <c r="J8" s="186"/>
      <c r="K8" s="186"/>
      <c r="L8" s="186"/>
      <c r="M8" s="186"/>
      <c r="N8" s="186"/>
      <c r="O8" s="186"/>
      <c r="P8" s="186"/>
      <c r="Q8" s="186"/>
      <c r="R8" s="186"/>
      <c r="S8" s="186"/>
      <c r="T8" s="186"/>
      <c r="U8" s="186"/>
      <c r="V8" s="186"/>
      <c r="W8" s="227">
        <v>28.495477218000001</v>
      </c>
      <c r="X8" s="186">
        <v>28.227329730000001</v>
      </c>
      <c r="Y8" s="186">
        <v>28.19910240027</v>
      </c>
      <c r="Z8" s="227">
        <v>28.537491629073241</v>
      </c>
      <c r="AA8" s="186">
        <v>28.594566612331384</v>
      </c>
      <c r="AB8" s="186">
        <v>28.651755745556049</v>
      </c>
      <c r="AC8" s="186">
        <v>28.680407501301602</v>
      </c>
      <c r="AD8" s="186">
        <v>28.737768316304201</v>
      </c>
      <c r="AE8" s="186">
        <v>28.79524385293681</v>
      </c>
      <c r="AF8" s="186">
        <v>28.953617694127967</v>
      </c>
      <c r="AG8" s="186">
        <v>29.107071867906846</v>
      </c>
      <c r="AH8" s="186">
        <v>29.270071470367125</v>
      </c>
      <c r="AI8" s="186">
        <v>29.416421827718956</v>
      </c>
      <c r="AJ8" s="186">
        <v>29.557620652492005</v>
      </c>
      <c r="AK8" s="227">
        <v>29.619691655862241</v>
      </c>
      <c r="AL8" s="227">
        <v>29.678931039173964</v>
      </c>
      <c r="AM8" s="227">
        <v>29.732353115044479</v>
      </c>
      <c r="AN8" s="227">
        <v>29.771005174094039</v>
      </c>
      <c r="AO8" s="227">
        <v>29.788867777198494</v>
      </c>
      <c r="AP8" s="227">
        <v>29.788867777198494</v>
      </c>
      <c r="AQ8" s="227">
        <v>29.794825550753931</v>
      </c>
      <c r="AR8" s="227">
        <v>29.80674348097423</v>
      </c>
      <c r="AS8" s="227">
        <v>29.815685504018521</v>
      </c>
      <c r="AT8" s="227">
        <v>29.821648641119328</v>
      </c>
      <c r="AU8" s="227">
        <v>29.803755651934654</v>
      </c>
      <c r="AV8" s="227">
        <v>29.788853774108688</v>
      </c>
      <c r="AW8" s="227">
        <v>29.762043805711993</v>
      </c>
      <c r="AX8" s="227">
        <v>29.708472126861711</v>
      </c>
      <c r="AY8" s="227">
        <v>29.663909418671416</v>
      </c>
      <c r="AZ8" s="227">
        <v>29.616447163601546</v>
      </c>
      <c r="BA8" s="227">
        <v>29.592754005870663</v>
      </c>
      <c r="BB8" s="227">
        <v>29.557242701063618</v>
      </c>
      <c r="BC8" s="227">
        <v>29.509951112741913</v>
      </c>
      <c r="BD8" s="227">
        <v>29.465686186072801</v>
      </c>
      <c r="BE8" s="227">
        <v>29.42738079403091</v>
      </c>
      <c r="BF8" s="227">
        <v>29.39795341323688</v>
      </c>
      <c r="BG8" s="227">
        <v>29.371495255164966</v>
      </c>
      <c r="BH8" s="227">
        <v>29.342123759909803</v>
      </c>
      <c r="BI8" s="227">
        <v>29.321584273277864</v>
      </c>
      <c r="BJ8" s="227">
        <v>29.309855639568553</v>
      </c>
      <c r="BK8" s="227">
        <v>29.324510567388334</v>
      </c>
      <c r="BL8" s="227">
        <v>29.339172822672026</v>
      </c>
      <c r="BM8" s="227">
        <v>29.327437153542959</v>
      </c>
      <c r="BN8" s="227">
        <v>29.309840691250834</v>
      </c>
      <c r="BO8" s="227">
        <v>29.301047739043458</v>
      </c>
      <c r="BP8" s="227">
        <v>29.289327319947837</v>
      </c>
      <c r="BQ8" s="227">
        <v>29.268824790823874</v>
      </c>
      <c r="BR8" s="227">
        <v>29.221994671158551</v>
      </c>
      <c r="BS8" s="227">
        <v>29.178161679151813</v>
      </c>
      <c r="BT8" s="227">
        <v>29.134394436633087</v>
      </c>
      <c r="BU8" s="227">
        <v>29.08486596609081</v>
      </c>
      <c r="BV8" s="630">
        <v>29.035421693948454</v>
      </c>
    </row>
    <row r="9" spans="1:74">
      <c r="B9" s="631" t="s">
        <v>207</v>
      </c>
      <c r="R9" s="190"/>
      <c r="T9" s="190"/>
    </row>
    <row r="16" spans="1:74">
      <c r="V16" s="136"/>
    </row>
    <row r="17" spans="22:22">
      <c r="V17" s="136"/>
    </row>
    <row r="18" spans="22:22">
      <c r="V18" s="136"/>
    </row>
    <row r="19" spans="22:22">
      <c r="V19" s="136"/>
    </row>
    <row r="20" spans="22:22">
      <c r="V20" s="136"/>
    </row>
    <row r="21" spans="22:22">
      <c r="V21" s="136"/>
    </row>
    <row r="22" spans="22:22">
      <c r="V22" s="136"/>
    </row>
    <row r="23" spans="22:22">
      <c r="V23" s="136"/>
    </row>
    <row r="24" spans="22:22">
      <c r="V24" s="136"/>
    </row>
    <row r="25" spans="22:22">
      <c r="V25" s="136"/>
    </row>
    <row r="26" spans="22:22">
      <c r="V26" s="136"/>
    </row>
    <row r="27" spans="22:22">
      <c r="V27" s="136"/>
    </row>
    <row r="28" spans="22:22">
      <c r="V28" s="136"/>
    </row>
    <row r="29" spans="22:22">
      <c r="V29" s="136"/>
    </row>
    <row r="30" spans="22:22">
      <c r="V30" s="136"/>
    </row>
    <row r="31" spans="22:22">
      <c r="V31" s="136"/>
    </row>
    <row r="32" spans="22:22">
      <c r="V32" s="136"/>
    </row>
    <row r="33" spans="1:74">
      <c r="V33" s="136"/>
    </row>
    <row r="34" spans="1:74">
      <c r="V34" s="136"/>
    </row>
    <row r="37" spans="1:74" ht="18.75">
      <c r="A37" s="193" t="s">
        <v>100</v>
      </c>
    </row>
    <row r="38" spans="1:74" ht="15.75" thickBot="1"/>
    <row r="39" spans="1:74" s="138" customFormat="1" ht="15.75" thickBot="1">
      <c r="B39" s="139" t="s">
        <v>101</v>
      </c>
      <c r="C39" s="141"/>
      <c r="D39" s="139">
        <v>2000</v>
      </c>
      <c r="E39" s="140">
        <v>2001</v>
      </c>
      <c r="F39" s="140">
        <v>2002</v>
      </c>
      <c r="G39" s="140">
        <v>2003</v>
      </c>
      <c r="H39" s="140">
        <v>2004</v>
      </c>
      <c r="I39" s="140">
        <v>2005</v>
      </c>
      <c r="J39" s="140">
        <v>2006</v>
      </c>
      <c r="K39" s="140">
        <v>2007</v>
      </c>
      <c r="L39" s="140">
        <v>2008</v>
      </c>
      <c r="M39" s="140">
        <v>2009</v>
      </c>
      <c r="N39" s="140">
        <v>2010</v>
      </c>
      <c r="O39" s="140">
        <v>2011</v>
      </c>
      <c r="P39" s="140">
        <v>2012</v>
      </c>
      <c r="Q39" s="140">
        <v>2013</v>
      </c>
      <c r="R39" s="140">
        <v>2014</v>
      </c>
      <c r="S39" s="140">
        <v>2015</v>
      </c>
      <c r="T39" s="140">
        <v>2016</v>
      </c>
      <c r="U39" s="140">
        <v>2017</v>
      </c>
      <c r="V39" s="140">
        <v>2018</v>
      </c>
      <c r="W39" s="140">
        <v>2019</v>
      </c>
      <c r="X39" s="140">
        <v>2020</v>
      </c>
      <c r="Y39" s="140">
        <v>2021</v>
      </c>
      <c r="Z39" s="140">
        <v>2022</v>
      </c>
      <c r="AA39" s="140">
        <v>2023</v>
      </c>
      <c r="AB39" s="140">
        <v>2024</v>
      </c>
      <c r="AC39" s="140">
        <v>2025</v>
      </c>
      <c r="AD39" s="140">
        <v>2026</v>
      </c>
      <c r="AE39" s="140">
        <v>2027</v>
      </c>
      <c r="AF39" s="140">
        <v>2028</v>
      </c>
      <c r="AG39" s="140">
        <v>2029</v>
      </c>
      <c r="AH39" s="140">
        <v>2030</v>
      </c>
      <c r="AI39" s="140">
        <v>2031</v>
      </c>
      <c r="AJ39" s="140">
        <v>2032</v>
      </c>
      <c r="AK39" s="140">
        <v>2033</v>
      </c>
      <c r="AL39" s="140">
        <v>2034</v>
      </c>
      <c r="AM39" s="140">
        <v>2035</v>
      </c>
      <c r="AN39" s="140">
        <v>2036</v>
      </c>
      <c r="AO39" s="140">
        <v>2037</v>
      </c>
      <c r="AP39" s="140">
        <v>2038</v>
      </c>
      <c r="AQ39" s="140">
        <v>2039</v>
      </c>
      <c r="AR39" s="140">
        <v>2040</v>
      </c>
      <c r="AS39" s="140">
        <v>2041</v>
      </c>
      <c r="AT39" s="140">
        <v>2042</v>
      </c>
      <c r="AU39" s="140">
        <v>2043</v>
      </c>
      <c r="AV39" s="140">
        <v>2044</v>
      </c>
      <c r="AW39" s="140">
        <v>2045</v>
      </c>
      <c r="AX39" s="140">
        <v>2046</v>
      </c>
      <c r="AY39" s="140">
        <v>2047</v>
      </c>
      <c r="AZ39" s="140">
        <v>2048</v>
      </c>
      <c r="BA39" s="140">
        <v>2049</v>
      </c>
      <c r="BB39" s="140">
        <v>2050</v>
      </c>
      <c r="BC39" s="140">
        <v>2051</v>
      </c>
      <c r="BD39" s="140">
        <v>2052</v>
      </c>
      <c r="BE39" s="140">
        <v>2053</v>
      </c>
      <c r="BF39" s="140">
        <v>2054</v>
      </c>
      <c r="BG39" s="140">
        <v>2055</v>
      </c>
      <c r="BH39" s="140">
        <v>2056</v>
      </c>
      <c r="BI39" s="140">
        <v>2057</v>
      </c>
      <c r="BJ39" s="140">
        <v>2058</v>
      </c>
      <c r="BK39" s="140">
        <v>2059</v>
      </c>
      <c r="BL39" s="140">
        <v>2060</v>
      </c>
      <c r="BM39" s="140">
        <v>2061</v>
      </c>
      <c r="BN39" s="140">
        <v>2062</v>
      </c>
      <c r="BO39" s="140">
        <v>2063</v>
      </c>
      <c r="BP39" s="140">
        <v>2064</v>
      </c>
      <c r="BQ39" s="140">
        <v>2065</v>
      </c>
      <c r="BR39" s="140">
        <v>2066</v>
      </c>
      <c r="BS39" s="140">
        <v>2067</v>
      </c>
      <c r="BT39" s="140">
        <v>2068</v>
      </c>
      <c r="BU39" s="140">
        <v>2069</v>
      </c>
      <c r="BV39" s="140">
        <v>2070</v>
      </c>
    </row>
    <row r="40" spans="1:74" s="138" customFormat="1">
      <c r="B40" s="752" t="s">
        <v>102</v>
      </c>
      <c r="C40" s="194" t="s">
        <v>103</v>
      </c>
      <c r="D40" s="195"/>
      <c r="E40" s="196"/>
      <c r="F40" s="196"/>
      <c r="G40" s="196"/>
      <c r="H40" s="196"/>
      <c r="I40" s="196"/>
      <c r="J40" s="196"/>
      <c r="K40" s="196"/>
      <c r="L40" s="196"/>
      <c r="M40" s="196"/>
      <c r="N40" s="196"/>
      <c r="O40" s="196"/>
      <c r="P40" s="196"/>
      <c r="Q40" s="196"/>
      <c r="R40" s="196"/>
      <c r="S40" s="196"/>
      <c r="T40" s="197">
        <v>0.51316100332882186</v>
      </c>
      <c r="U40" s="197">
        <v>0.51010014559332195</v>
      </c>
      <c r="V40" s="197">
        <v>0.50787050092839825</v>
      </c>
      <c r="W40" s="197">
        <v>0.50114016924220162</v>
      </c>
      <c r="X40" s="197">
        <v>0.52239378040031204</v>
      </c>
      <c r="Y40" s="197">
        <v>0.50802475722231377</v>
      </c>
      <c r="Z40" s="197">
        <v>0.50319342435874082</v>
      </c>
      <c r="AA40" s="197">
        <v>0.49495522740630615</v>
      </c>
      <c r="AB40" s="197">
        <v>0.49269698076350987</v>
      </c>
      <c r="AC40" s="197">
        <v>0.48912677710979519</v>
      </c>
      <c r="AD40" s="197">
        <v>0.48636122512774149</v>
      </c>
      <c r="AE40" s="197">
        <v>0.48369904213988313</v>
      </c>
      <c r="AF40" s="197">
        <v>0.48104115807451886</v>
      </c>
      <c r="AG40" s="197">
        <v>0.47861526325313436</v>
      </c>
      <c r="AH40" s="197">
        <v>0.47563526758016261</v>
      </c>
      <c r="AI40" s="197">
        <v>0.47163781896486767</v>
      </c>
      <c r="AJ40" s="197">
        <v>0.46767392722886092</v>
      </c>
      <c r="AK40" s="197">
        <v>0.46517283773743562</v>
      </c>
      <c r="AL40" s="197">
        <v>0.46065654712003995</v>
      </c>
      <c r="AM40" s="197">
        <v>0.45666593701902214</v>
      </c>
      <c r="AN40" s="197">
        <v>0.45229124784481239</v>
      </c>
      <c r="AO40" s="197">
        <v>0.44778235836787472</v>
      </c>
      <c r="AP40" s="197">
        <v>0.44371001646086478</v>
      </c>
      <c r="AQ40" s="197">
        <v>0.44011274199688399</v>
      </c>
      <c r="AR40" s="197">
        <v>0.43634268522638298</v>
      </c>
      <c r="AS40" s="197">
        <v>0.43200105256121757</v>
      </c>
      <c r="AT40" s="197">
        <v>0.42763875711490401</v>
      </c>
      <c r="AU40" s="197">
        <v>0.42364511390128007</v>
      </c>
      <c r="AV40" s="197">
        <v>0.42100571264586639</v>
      </c>
      <c r="AW40" s="197">
        <v>0.4191219834551928</v>
      </c>
      <c r="AX40" s="197">
        <v>0.41505041864999664</v>
      </c>
      <c r="AY40" s="197">
        <v>0.41136336809603907</v>
      </c>
      <c r="AZ40" s="197">
        <v>0.40842744119206853</v>
      </c>
      <c r="BA40" s="197">
        <v>0.40576228102639011</v>
      </c>
      <c r="BB40" s="197">
        <v>0.40297682793022027</v>
      </c>
      <c r="BC40" s="197">
        <v>0.40023616739025308</v>
      </c>
      <c r="BD40" s="197">
        <v>0.3975484871456928</v>
      </c>
      <c r="BE40" s="197">
        <v>0.39474297301690892</v>
      </c>
      <c r="BF40" s="197">
        <v>0.39185391255346114</v>
      </c>
      <c r="BG40" s="197">
        <v>0.3890530113262578</v>
      </c>
      <c r="BH40" s="197">
        <v>0.38644278617400118</v>
      </c>
      <c r="BI40" s="197">
        <v>0.3842212615642096</v>
      </c>
      <c r="BJ40" s="197">
        <v>0.38225419038815267</v>
      </c>
      <c r="BK40" s="197">
        <v>0.3801829524868226</v>
      </c>
      <c r="BL40" s="197">
        <v>0.3782539620869661</v>
      </c>
      <c r="BM40" s="197">
        <v>0.37587099874915897</v>
      </c>
      <c r="BN40" s="197">
        <v>0.37367276985589981</v>
      </c>
      <c r="BO40" s="197">
        <v>0.37182252389784182</v>
      </c>
      <c r="BP40" s="197">
        <v>0.36990669663093556</v>
      </c>
      <c r="BQ40" s="197">
        <v>0.36826128736403091</v>
      </c>
      <c r="BR40" s="197">
        <v>0.36690667194696192</v>
      </c>
      <c r="BS40" s="197">
        <v>0.36550722481500991</v>
      </c>
      <c r="BT40" s="197">
        <v>0.36418144910162681</v>
      </c>
      <c r="BU40" s="197">
        <v>0.36295447642426565</v>
      </c>
      <c r="BV40" s="197">
        <v>0.36179714194290385</v>
      </c>
    </row>
    <row r="41" spans="1:74" s="138" customFormat="1" ht="15.75" thickBot="1">
      <c r="B41" s="753"/>
      <c r="C41" s="200" t="s">
        <v>104</v>
      </c>
      <c r="D41" s="201"/>
      <c r="E41" s="202"/>
      <c r="F41" s="202"/>
      <c r="G41" s="202"/>
      <c r="H41" s="202"/>
      <c r="I41" s="202"/>
      <c r="J41" s="202"/>
      <c r="K41" s="202"/>
      <c r="L41" s="202"/>
      <c r="M41" s="202"/>
      <c r="N41" s="202"/>
      <c r="O41" s="202"/>
      <c r="P41" s="202"/>
      <c r="Q41" s="202"/>
      <c r="R41" s="202"/>
      <c r="S41" s="203"/>
      <c r="T41" s="203">
        <v>0.51316100332882186</v>
      </c>
      <c r="U41" s="203">
        <v>0.51010014559332195</v>
      </c>
      <c r="V41" s="203">
        <v>0.50787050092839825</v>
      </c>
      <c r="W41" s="203">
        <v>0.50114016924220162</v>
      </c>
      <c r="X41" s="203">
        <v>0.52239378040031204</v>
      </c>
      <c r="Y41" s="203">
        <v>0.50802475722231377</v>
      </c>
      <c r="Z41" s="203">
        <v>0.5031934243587407</v>
      </c>
      <c r="AA41" s="203">
        <v>0.49495522740630615</v>
      </c>
      <c r="AB41" s="203">
        <v>0.49269698076350982</v>
      </c>
      <c r="AC41" s="203">
        <v>0.48906589662463229</v>
      </c>
      <c r="AD41" s="203">
        <v>0.48626224228500803</v>
      </c>
      <c r="AE41" s="203">
        <v>0.48357292252603362</v>
      </c>
      <c r="AF41" s="203">
        <v>0.47938822572935841</v>
      </c>
      <c r="AG41" s="203">
        <v>0.47545276671693976</v>
      </c>
      <c r="AH41" s="203">
        <v>0.47098434428527547</v>
      </c>
      <c r="AI41" s="203">
        <v>0.46549786064462445</v>
      </c>
      <c r="AJ41" s="203">
        <v>0.46009321766470762</v>
      </c>
      <c r="AK41" s="203">
        <v>0.45745150465009765</v>
      </c>
      <c r="AL41" s="203">
        <v>0.45275134603316508</v>
      </c>
      <c r="AM41" s="203">
        <v>0.44859795250032752</v>
      </c>
      <c r="AN41" s="203">
        <v>0.44405848442119306</v>
      </c>
      <c r="AO41" s="203">
        <v>0.43938152475542303</v>
      </c>
      <c r="AP41" s="203">
        <v>0.43512161751054401</v>
      </c>
      <c r="AQ41" s="203">
        <v>0.43132940904560652</v>
      </c>
      <c r="AR41" s="203">
        <v>0.42736050948595494</v>
      </c>
      <c r="AS41" s="203">
        <v>0.42284968908057102</v>
      </c>
      <c r="AT41" s="203">
        <v>0.41825778083193854</v>
      </c>
      <c r="AU41" s="203">
        <v>0.4140633921583014</v>
      </c>
      <c r="AV41" s="203">
        <v>0.41117539473559678</v>
      </c>
      <c r="AW41" s="203">
        <v>0.40900955131222622</v>
      </c>
      <c r="AX41" s="203">
        <v>0.4046881601908548</v>
      </c>
      <c r="AY41" s="203">
        <v>0.40077228160789669</v>
      </c>
      <c r="AZ41" s="203">
        <v>0.39753114662359484</v>
      </c>
      <c r="BA41" s="203">
        <v>0.39457224056677914</v>
      </c>
      <c r="BB41" s="203">
        <v>0.39146928369604145</v>
      </c>
      <c r="BC41" s="203">
        <v>0.38843034125404313</v>
      </c>
      <c r="BD41" s="203">
        <v>0.38548824365405576</v>
      </c>
      <c r="BE41" s="203">
        <v>0.3824553887432311</v>
      </c>
      <c r="BF41" s="203">
        <v>0.37938923921541501</v>
      </c>
      <c r="BG41" s="203">
        <v>0.37637236943768815</v>
      </c>
      <c r="BH41" s="203">
        <v>0.37357412698232478</v>
      </c>
      <c r="BI41" s="203">
        <v>0.37115132084044905</v>
      </c>
      <c r="BJ41" s="203">
        <v>0.36904374589336891</v>
      </c>
      <c r="BK41" s="203">
        <v>0.36687793776346656</v>
      </c>
      <c r="BL41" s="203">
        <v>0.36484675063482463</v>
      </c>
      <c r="BM41" s="203">
        <v>0.36234563444766327</v>
      </c>
      <c r="BN41" s="203">
        <v>0.36004306476745968</v>
      </c>
      <c r="BO41" s="203">
        <v>0.35804460323201742</v>
      </c>
      <c r="BP41" s="203">
        <v>0.35599121498072989</v>
      </c>
      <c r="BQ41" s="203">
        <v>0.35422970080983679</v>
      </c>
      <c r="BR41" s="203">
        <v>0.35273032800869614</v>
      </c>
      <c r="BS41" s="203">
        <v>0.35116310384752758</v>
      </c>
      <c r="BT41" s="203">
        <v>0.34971793792005879</v>
      </c>
      <c r="BU41" s="203">
        <v>0.34837178846578298</v>
      </c>
      <c r="BV41" s="203">
        <v>0.34703814101890562</v>
      </c>
    </row>
    <row r="42" spans="1:74" s="138" customFormat="1" ht="15.75" customHeight="1">
      <c r="B42" s="754" t="s">
        <v>105</v>
      </c>
      <c r="C42" s="194" t="s">
        <v>103</v>
      </c>
      <c r="D42" s="206"/>
      <c r="E42" s="207"/>
      <c r="F42" s="207"/>
      <c r="G42" s="207"/>
      <c r="H42" s="207"/>
      <c r="I42" s="207"/>
      <c r="J42" s="207"/>
      <c r="K42" s="207"/>
      <c r="L42" s="207"/>
      <c r="M42" s="207"/>
      <c r="N42" s="207"/>
      <c r="O42" s="207"/>
      <c r="P42" s="207"/>
      <c r="Q42" s="207"/>
      <c r="R42" s="208"/>
      <c r="S42" s="208"/>
      <c r="T42" s="209">
        <v>1.7167268897745671</v>
      </c>
      <c r="U42" s="209">
        <v>1.7243596443812232</v>
      </c>
      <c r="V42" s="209">
        <v>1.7264758801312119</v>
      </c>
      <c r="W42" s="209">
        <v>1.7200662311290857</v>
      </c>
      <c r="X42" s="209">
        <v>1.6906286251732019</v>
      </c>
      <c r="Y42" s="209">
        <v>1.6763407239915835</v>
      </c>
      <c r="Z42" s="209">
        <v>1.6846409355414473</v>
      </c>
      <c r="AA42" s="209">
        <v>1.6742661939082359</v>
      </c>
      <c r="AB42" s="209">
        <v>1.6591381933295126</v>
      </c>
      <c r="AC42" s="209">
        <v>1.6411818554058286</v>
      </c>
      <c r="AD42" s="209">
        <v>1.6225765452227305</v>
      </c>
      <c r="AE42" s="209">
        <v>1.6061462638617396</v>
      </c>
      <c r="AF42" s="209">
        <v>1.6011609053435856</v>
      </c>
      <c r="AG42" s="209">
        <v>1.6009932770871762</v>
      </c>
      <c r="AH42" s="209">
        <v>1.6021551173233888</v>
      </c>
      <c r="AI42" s="209">
        <v>1.6002796648293225</v>
      </c>
      <c r="AJ42" s="209">
        <v>1.5994295957785929</v>
      </c>
      <c r="AK42" s="209">
        <v>1.5914378419698945</v>
      </c>
      <c r="AL42" s="209">
        <v>1.5802188020864447</v>
      </c>
      <c r="AM42" s="209">
        <v>1.5700614545506415</v>
      </c>
      <c r="AN42" s="209">
        <v>1.5594635591156152</v>
      </c>
      <c r="AO42" s="209">
        <v>1.5496700702730219</v>
      </c>
      <c r="AP42" s="209">
        <v>1.5405635301172445</v>
      </c>
      <c r="AQ42" s="209">
        <v>1.5334369121674332</v>
      </c>
      <c r="AR42" s="209">
        <v>1.5247058906876403</v>
      </c>
      <c r="AS42" s="209">
        <v>1.5131397142656833</v>
      </c>
      <c r="AT42" s="209">
        <v>1.5014048448419102</v>
      </c>
      <c r="AU42" s="209">
        <v>1.4895655875723679</v>
      </c>
      <c r="AV42" s="209">
        <v>1.4822619192459057</v>
      </c>
      <c r="AW42" s="209">
        <v>1.4786570142401834</v>
      </c>
      <c r="AX42" s="209">
        <v>1.4676050029507981</v>
      </c>
      <c r="AY42" s="209">
        <v>1.458483357136467</v>
      </c>
      <c r="AZ42" s="209">
        <v>1.4510597192375714</v>
      </c>
      <c r="BA42" s="209">
        <v>1.4449315891537151</v>
      </c>
      <c r="BB42" s="209">
        <v>1.4385874557250944</v>
      </c>
      <c r="BC42" s="209">
        <v>1.4324831921267966</v>
      </c>
      <c r="BD42" s="209">
        <v>1.4261371723782781</v>
      </c>
      <c r="BE42" s="209">
        <v>1.4194253212467536</v>
      </c>
      <c r="BF42" s="209">
        <v>1.413223085474951</v>
      </c>
      <c r="BG42" s="209">
        <v>1.4078388878549382</v>
      </c>
      <c r="BH42" s="209">
        <v>1.402505581085709</v>
      </c>
      <c r="BI42" s="209">
        <v>1.3975913661486321</v>
      </c>
      <c r="BJ42" s="209">
        <v>1.3927370800725956</v>
      </c>
      <c r="BK42" s="209">
        <v>1.3888116025017656</v>
      </c>
      <c r="BL42" s="209">
        <v>1.3847639881159457</v>
      </c>
      <c r="BM42" s="209">
        <v>1.3766637699277684</v>
      </c>
      <c r="BN42" s="209">
        <v>1.3678926079790197</v>
      </c>
      <c r="BO42" s="209">
        <v>1.3603190642234151</v>
      </c>
      <c r="BP42" s="209">
        <v>1.3532022043416787</v>
      </c>
      <c r="BQ42" s="209">
        <v>1.3466591346853634</v>
      </c>
      <c r="BR42" s="209">
        <v>1.3391608825794126</v>
      </c>
      <c r="BS42" s="209">
        <v>1.3313079990896473</v>
      </c>
      <c r="BT42" s="209">
        <v>1.3230915018634388</v>
      </c>
      <c r="BU42" s="209">
        <v>1.3142464733798314</v>
      </c>
      <c r="BV42" s="209">
        <v>1.3051045198071958</v>
      </c>
    </row>
    <row r="43" spans="1:74" s="138" customFormat="1" ht="15.75" thickBot="1">
      <c r="B43" s="755"/>
      <c r="C43" s="200" t="s">
        <v>104</v>
      </c>
      <c r="D43" s="212"/>
      <c r="E43" s="213"/>
      <c r="F43" s="213"/>
      <c r="G43" s="213"/>
      <c r="H43" s="213"/>
      <c r="I43" s="213"/>
      <c r="J43" s="213"/>
      <c r="K43" s="213"/>
      <c r="L43" s="213"/>
      <c r="M43" s="213"/>
      <c r="N43" s="213"/>
      <c r="O43" s="213"/>
      <c r="P43" s="213"/>
      <c r="Q43" s="213"/>
      <c r="R43" s="214"/>
      <c r="S43" s="214"/>
      <c r="T43" s="215">
        <v>1.7167268897745671</v>
      </c>
      <c r="U43" s="215">
        <v>1.7243596443812232</v>
      </c>
      <c r="V43" s="215">
        <v>1.7264758801312119</v>
      </c>
      <c r="W43" s="215">
        <v>1.7200662311290857</v>
      </c>
      <c r="X43" s="215">
        <v>1.6906286251732019</v>
      </c>
      <c r="Y43" s="215">
        <v>1.6763407239915835</v>
      </c>
      <c r="Z43" s="215">
        <v>1.6846409355414473</v>
      </c>
      <c r="AA43" s="215">
        <v>1.6742661939082359</v>
      </c>
      <c r="AB43" s="215">
        <v>1.6591381933295126</v>
      </c>
      <c r="AC43" s="215">
        <v>1.6409343373029026</v>
      </c>
      <c r="AD43" s="215">
        <v>1.6222055382772707</v>
      </c>
      <c r="AE43" s="215">
        <v>1.6056517074635355</v>
      </c>
      <c r="AF43" s="215">
        <v>1.5815086090207324</v>
      </c>
      <c r="AG43" s="215">
        <v>1.5625231006652256</v>
      </c>
      <c r="AH43" s="215">
        <v>1.5451600163632762</v>
      </c>
      <c r="AI43" s="215">
        <v>1.5248750586898578</v>
      </c>
      <c r="AJ43" s="215">
        <v>1.5059268259716474</v>
      </c>
      <c r="AK43" s="215">
        <v>1.4981109220337265</v>
      </c>
      <c r="AL43" s="215">
        <v>1.4869579370859616</v>
      </c>
      <c r="AM43" s="215">
        <v>1.4770251941990327</v>
      </c>
      <c r="AN43" s="215">
        <v>1.4666840622493134</v>
      </c>
      <c r="AO43" s="215">
        <v>1.4569662802884111</v>
      </c>
      <c r="AP43" s="215">
        <v>1.4479261977206805</v>
      </c>
      <c r="AQ43" s="215">
        <v>1.4407973156983302</v>
      </c>
      <c r="AR43" s="215">
        <v>1.4320529288562491</v>
      </c>
      <c r="AS43" s="215">
        <v>1.4208347187682042</v>
      </c>
      <c r="AT43" s="215">
        <v>1.409281213846225</v>
      </c>
      <c r="AU43" s="215">
        <v>1.397722449580401</v>
      </c>
      <c r="AV43" s="215">
        <v>1.3904002359907877</v>
      </c>
      <c r="AW43" s="215">
        <v>1.386632076542047</v>
      </c>
      <c r="AX43" s="215">
        <v>1.3758794145019175</v>
      </c>
      <c r="AY43" s="215">
        <v>1.3670408431255847</v>
      </c>
      <c r="AZ43" s="215">
        <v>1.3596685731814746</v>
      </c>
      <c r="BA43" s="215">
        <v>1.3536849595506459</v>
      </c>
      <c r="BB43" s="215">
        <v>1.3473695408490103</v>
      </c>
      <c r="BC43" s="215">
        <v>1.3413012927490739</v>
      </c>
      <c r="BD43" s="215">
        <v>1.3349450301296424</v>
      </c>
      <c r="BE43" s="215">
        <v>1.3284009841255915</v>
      </c>
      <c r="BF43" s="215">
        <v>1.322390085539507</v>
      </c>
      <c r="BG43" s="215">
        <v>1.3170784902028911</v>
      </c>
      <c r="BH43" s="215">
        <v>1.3119200848091597</v>
      </c>
      <c r="BI43" s="215">
        <v>1.3071866651820467</v>
      </c>
      <c r="BJ43" s="215">
        <v>1.3025689346094003</v>
      </c>
      <c r="BK43" s="215">
        <v>1.2989262780450181</v>
      </c>
      <c r="BL43" s="215">
        <v>1.2951956578000492</v>
      </c>
      <c r="BM43" s="215">
        <v>1.2873917340426175</v>
      </c>
      <c r="BN43" s="215">
        <v>1.2791419776819231</v>
      </c>
      <c r="BO43" s="215">
        <v>1.2720345190298976</v>
      </c>
      <c r="BP43" s="215">
        <v>1.2653723572747479</v>
      </c>
      <c r="BQ43" s="215">
        <v>1.2594117916918441</v>
      </c>
      <c r="BR43" s="215">
        <v>1.2525712830361959</v>
      </c>
      <c r="BS43" s="215">
        <v>1.2453394322707039</v>
      </c>
      <c r="BT43" s="215">
        <v>1.2376887279359599</v>
      </c>
      <c r="BU43" s="215">
        <v>1.2294303584879256</v>
      </c>
      <c r="BV43" s="215">
        <v>1.2208066762240193</v>
      </c>
    </row>
  </sheetData>
  <mergeCells count="4">
    <mergeCell ref="B5:B6"/>
    <mergeCell ref="B7:B8"/>
    <mergeCell ref="B40:B41"/>
    <mergeCell ref="B42:B43"/>
  </mergeCells>
  <hyperlinks>
    <hyperlink ref="A3"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C34"/>
  <sheetViews>
    <sheetView workbookViewId="0"/>
  </sheetViews>
  <sheetFormatPr baseColWidth="10" defaultColWidth="10.85546875" defaultRowHeight="15"/>
  <cols>
    <col min="1" max="1" width="26.7109375" style="133" customWidth="1"/>
    <col min="2" max="2" width="17.42578125" style="133" customWidth="1"/>
    <col min="3" max="3" width="13" style="133" customWidth="1"/>
    <col min="4" max="74" width="6.85546875" style="133" customWidth="1"/>
    <col min="75" max="16384" width="10.85546875" style="133"/>
  </cols>
  <sheetData>
    <row r="1" spans="1:107" ht="15.75">
      <c r="A1" s="132" t="s">
        <v>298</v>
      </c>
    </row>
    <row r="2" spans="1:107" ht="15.75">
      <c r="B2" s="134"/>
    </row>
    <row r="3" spans="1:107" s="135" customFormat="1" ht="15.75" thickBot="1">
      <c r="A3" s="131" t="s">
        <v>85</v>
      </c>
      <c r="C3" s="136"/>
      <c r="V3" s="137"/>
    </row>
    <row r="4" spans="1:107" s="138" customFormat="1" ht="15.75" thickBot="1">
      <c r="B4" s="741"/>
      <c r="C4" s="742"/>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581">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1">
        <v>2049</v>
      </c>
      <c r="BB4" s="140">
        <v>2050</v>
      </c>
      <c r="BC4" s="140">
        <v>2051</v>
      </c>
      <c r="BD4" s="140">
        <v>2052</v>
      </c>
      <c r="BE4" s="139">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c r="BW4" s="606"/>
      <c r="BX4" s="606"/>
      <c r="BY4" s="606"/>
      <c r="BZ4" s="606"/>
      <c r="CA4" s="606"/>
      <c r="CB4" s="606"/>
      <c r="CC4" s="606"/>
      <c r="CD4" s="606"/>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593"/>
    </row>
    <row r="5" spans="1:107" s="138" customFormat="1" ht="15" customHeight="1">
      <c r="B5" s="758" t="s">
        <v>89</v>
      </c>
      <c r="C5" s="482" t="s">
        <v>90</v>
      </c>
      <c r="D5" s="143"/>
      <c r="E5" s="144"/>
      <c r="F5" s="144">
        <v>0.11674965211149323</v>
      </c>
      <c r="G5" s="144">
        <v>0.11789391797648244</v>
      </c>
      <c r="H5" s="144">
        <v>0.11879445549318751</v>
      </c>
      <c r="I5" s="144">
        <v>0.12080131604057782</v>
      </c>
      <c r="J5" s="144">
        <v>0.12109156895465158</v>
      </c>
      <c r="K5" s="144">
        <v>0.12251119731123171</v>
      </c>
      <c r="L5" s="144">
        <v>0.12376627463691038</v>
      </c>
      <c r="M5" s="144">
        <v>0.13257657953902008</v>
      </c>
      <c r="N5" s="144">
        <v>0.13295947043542811</v>
      </c>
      <c r="O5" s="144">
        <v>0.13458290331420281</v>
      </c>
      <c r="P5" s="144">
        <v>0.13737798361532785</v>
      </c>
      <c r="Q5" s="144">
        <v>0.13962496034955735</v>
      </c>
      <c r="R5" s="144">
        <v>0.14118616532658962</v>
      </c>
      <c r="S5" s="144">
        <v>0.14000661116834842</v>
      </c>
      <c r="T5" s="144">
        <v>0.14003385971003116</v>
      </c>
      <c r="U5" s="144">
        <v>0.13799508464824442</v>
      </c>
      <c r="V5" s="289">
        <v>0.13733582394233498</v>
      </c>
      <c r="W5" s="145">
        <v>0.13632796484873877</v>
      </c>
      <c r="X5" s="144">
        <v>0.14675790794940935</v>
      </c>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486"/>
      <c r="BB5" s="144"/>
      <c r="BC5" s="144"/>
      <c r="BD5" s="144"/>
      <c r="BE5" s="483"/>
      <c r="BF5" s="484"/>
      <c r="BG5" s="484"/>
      <c r="BH5" s="484"/>
      <c r="BI5" s="484"/>
      <c r="BJ5" s="484"/>
      <c r="BK5" s="484"/>
      <c r="BL5" s="485"/>
      <c r="BM5" s="485"/>
      <c r="BN5" s="485"/>
      <c r="BO5" s="485"/>
      <c r="BP5" s="485"/>
      <c r="BQ5" s="485"/>
      <c r="BR5" s="485"/>
      <c r="BS5" s="485"/>
      <c r="BT5" s="484"/>
      <c r="BU5" s="484"/>
      <c r="BV5" s="486"/>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594"/>
    </row>
    <row r="6" spans="1:107" s="138" customFormat="1">
      <c r="B6" s="744"/>
      <c r="C6" s="147" t="s">
        <v>110</v>
      </c>
      <c r="D6" s="148"/>
      <c r="E6" s="149"/>
      <c r="F6" s="149"/>
      <c r="G6" s="149"/>
      <c r="H6" s="149"/>
      <c r="I6" s="149"/>
      <c r="J6" s="149"/>
      <c r="K6" s="149"/>
      <c r="L6" s="149"/>
      <c r="M6" s="149"/>
      <c r="N6" s="149"/>
      <c r="O6" s="149"/>
      <c r="P6" s="149"/>
      <c r="Q6" s="149"/>
      <c r="R6" s="149"/>
      <c r="S6" s="149"/>
      <c r="T6" s="149"/>
      <c r="U6" s="149"/>
      <c r="V6" s="149"/>
      <c r="W6" s="149"/>
      <c r="X6" s="149">
        <v>0.14675790794940935</v>
      </c>
      <c r="Y6" s="149">
        <v>0.14160690864890565</v>
      </c>
      <c r="Z6" s="150">
        <v>0.13743550715860095</v>
      </c>
      <c r="AA6" s="149">
        <v>0.13615188811662957</v>
      </c>
      <c r="AB6" s="149">
        <v>0.13624281877906969</v>
      </c>
      <c r="AC6" s="149">
        <v>0.13655496547409141</v>
      </c>
      <c r="AD6" s="149">
        <v>0.13724827478968604</v>
      </c>
      <c r="AE6" s="149">
        <v>0.13780135285280007</v>
      </c>
      <c r="AF6" s="149">
        <v>0.13792850689515188</v>
      </c>
      <c r="AG6" s="149">
        <v>0.13771275346233489</v>
      </c>
      <c r="AH6" s="149">
        <v>0.13730497719122403</v>
      </c>
      <c r="AI6" s="149">
        <v>0.13677531260742218</v>
      </c>
      <c r="AJ6" s="149">
        <v>0.13619893288430168</v>
      </c>
      <c r="AK6" s="149">
        <v>0.13602543999260169</v>
      </c>
      <c r="AL6" s="149">
        <v>0.13572282869907307</v>
      </c>
      <c r="AM6" s="149">
        <v>0.13529104938415784</v>
      </c>
      <c r="AN6" s="149">
        <v>0.13475498307207923</v>
      </c>
      <c r="AO6" s="149">
        <v>0.13420586716405183</v>
      </c>
      <c r="AP6" s="149">
        <v>0.13368139431198911</v>
      </c>
      <c r="AQ6" s="149">
        <v>0.13318226090782723</v>
      </c>
      <c r="AR6" s="149">
        <v>0.13272230036531188</v>
      </c>
      <c r="AS6" s="149">
        <v>0.13226959009679665</v>
      </c>
      <c r="AT6" s="149">
        <v>0.13188942056215</v>
      </c>
      <c r="AU6" s="149">
        <v>0.13164825100153696</v>
      </c>
      <c r="AV6" s="149">
        <v>0.1313506670176445</v>
      </c>
      <c r="AW6" s="149">
        <v>0.13096471809940627</v>
      </c>
      <c r="AX6" s="149">
        <v>0.13055798111833716</v>
      </c>
      <c r="AY6" s="149">
        <v>0.13017636322754464</v>
      </c>
      <c r="AZ6" s="149">
        <v>0.12985378530022101</v>
      </c>
      <c r="BA6" s="152">
        <v>0.1294221513846365</v>
      </c>
      <c r="BB6" s="149">
        <v>0.12900827147834526</v>
      </c>
      <c r="BC6" s="149">
        <v>0.12858682699613963</v>
      </c>
      <c r="BD6" s="149">
        <v>0.12818956166714052</v>
      </c>
      <c r="BE6" s="148">
        <v>0.1277418716850818</v>
      </c>
      <c r="BF6" s="149">
        <v>0.12728929267977071</v>
      </c>
      <c r="BG6" s="149">
        <v>0.12681899160810622</v>
      </c>
      <c r="BH6" s="149">
        <v>0.12636906793413158</v>
      </c>
      <c r="BI6" s="149">
        <v>0.12599245608784676</v>
      </c>
      <c r="BJ6" s="149">
        <v>0.12559315971868779</v>
      </c>
      <c r="BK6" s="149">
        <v>0.12506797541674666</v>
      </c>
      <c r="BL6" s="151">
        <v>0.12456990380126656</v>
      </c>
      <c r="BM6" s="151">
        <v>0.12418643483350722</v>
      </c>
      <c r="BN6" s="151">
        <v>0.12387852573069567</v>
      </c>
      <c r="BO6" s="151">
        <v>0.12358565975565539</v>
      </c>
      <c r="BP6" s="151">
        <v>0.12327455602960642</v>
      </c>
      <c r="BQ6" s="151">
        <v>0.12303212257988459</v>
      </c>
      <c r="BR6" s="151">
        <v>0.12293930528810744</v>
      </c>
      <c r="BS6" s="151">
        <v>0.12290656450015391</v>
      </c>
      <c r="BT6" s="149">
        <v>0.12291262827774493</v>
      </c>
      <c r="BU6" s="149">
        <v>0.12301587521158709</v>
      </c>
      <c r="BV6" s="152">
        <v>0.12311734313701857</v>
      </c>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594"/>
    </row>
    <row r="7" spans="1:107" s="138" customFormat="1">
      <c r="B7" s="759"/>
      <c r="C7" s="660" t="s">
        <v>111</v>
      </c>
      <c r="D7" s="661"/>
      <c r="E7" s="662"/>
      <c r="F7" s="662"/>
      <c r="G7" s="662"/>
      <c r="H7" s="662"/>
      <c r="I7" s="662"/>
      <c r="J7" s="662"/>
      <c r="K7" s="662"/>
      <c r="L7" s="662"/>
      <c r="M7" s="662"/>
      <c r="N7" s="662"/>
      <c r="O7" s="662"/>
      <c r="P7" s="662"/>
      <c r="Q7" s="662"/>
      <c r="R7" s="662"/>
      <c r="S7" s="662"/>
      <c r="T7" s="662"/>
      <c r="U7" s="662"/>
      <c r="V7" s="662"/>
      <c r="W7" s="662"/>
      <c r="X7" s="662">
        <v>0.15212720164206101</v>
      </c>
      <c r="Y7" s="662">
        <v>0.14329565716556256</v>
      </c>
      <c r="Z7" s="663">
        <v>0.14031344041215432</v>
      </c>
      <c r="AA7" s="662">
        <v>0.13971921121757652</v>
      </c>
      <c r="AB7" s="662">
        <v>0.13967148238473925</v>
      </c>
      <c r="AC7" s="662">
        <v>0.14043430197072113</v>
      </c>
      <c r="AD7" s="662">
        <v>0.1405455710047932</v>
      </c>
      <c r="AE7" s="662">
        <v>0.14046469927750793</v>
      </c>
      <c r="AF7" s="662">
        <v>0.14031336233503697</v>
      </c>
      <c r="AG7" s="662">
        <v>0.14008990929601567</v>
      </c>
      <c r="AH7" s="662">
        <v>0.13969043962730401</v>
      </c>
      <c r="AI7" s="662">
        <v>0.13917865260478943</v>
      </c>
      <c r="AJ7" s="662">
        <v>0.1385850690702797</v>
      </c>
      <c r="AK7" s="662">
        <v>0.13847542630193804</v>
      </c>
      <c r="AL7" s="662">
        <v>0.13831487398250886</v>
      </c>
      <c r="AM7" s="662">
        <v>0.13809179468284327</v>
      </c>
      <c r="AN7" s="662">
        <v>0.13775869316175401</v>
      </c>
      <c r="AO7" s="662">
        <v>0.13743383360996542</v>
      </c>
      <c r="AP7" s="662">
        <v>0.13703917898053869</v>
      </c>
      <c r="AQ7" s="662">
        <v>0.136509249573492</v>
      </c>
      <c r="AR7" s="662">
        <v>0.13603336097189217</v>
      </c>
      <c r="AS7" s="662">
        <v>0.1355504877409732</v>
      </c>
      <c r="AT7" s="662">
        <v>0.13512523810020635</v>
      </c>
      <c r="AU7" s="662">
        <v>0.13479187479936683</v>
      </c>
      <c r="AV7" s="662">
        <v>0.13444950494789579</v>
      </c>
      <c r="AW7" s="662">
        <v>0.13405978151179343</v>
      </c>
      <c r="AX7" s="662">
        <v>0.13361375919299495</v>
      </c>
      <c r="AY7" s="662">
        <v>0.13316996312845</v>
      </c>
      <c r="AZ7" s="662">
        <v>0.13272058759246572</v>
      </c>
      <c r="BA7" s="664">
        <v>0.13228008511355796</v>
      </c>
      <c r="BB7" s="662">
        <v>0.13204420005937387</v>
      </c>
      <c r="BC7" s="662">
        <v>0.1316659669031994</v>
      </c>
      <c r="BD7" s="662">
        <v>0.13117941403758904</v>
      </c>
      <c r="BE7" s="661">
        <v>0.13067520820878853</v>
      </c>
      <c r="BF7" s="662">
        <v>0.13021709031375564</v>
      </c>
      <c r="BG7" s="662">
        <v>0.1297982088255433</v>
      </c>
      <c r="BH7" s="662">
        <v>0.12938974538055381</v>
      </c>
      <c r="BI7" s="662">
        <v>0.12900318009854106</v>
      </c>
      <c r="BJ7" s="662">
        <v>0.12860066375131798</v>
      </c>
      <c r="BK7" s="662">
        <v>0.12821840697842626</v>
      </c>
      <c r="BL7" s="665">
        <v>0.12787296903708015</v>
      </c>
      <c r="BM7" s="665">
        <v>0.12758584350423621</v>
      </c>
      <c r="BN7" s="665">
        <v>0.12737360319334934</v>
      </c>
      <c r="BO7" s="665">
        <v>0.12718735819129171</v>
      </c>
      <c r="BP7" s="665">
        <v>0.12703565150833729</v>
      </c>
      <c r="BQ7" s="665">
        <v>0.12695228757996763</v>
      </c>
      <c r="BR7" s="665">
        <v>0.1269088305842804</v>
      </c>
      <c r="BS7" s="665">
        <v>0.12689417331100639</v>
      </c>
      <c r="BT7" s="662">
        <v>0.12692915734466875</v>
      </c>
      <c r="BU7" s="662">
        <v>0.12700112527929067</v>
      </c>
      <c r="BV7" s="664">
        <v>0.12712975809300339</v>
      </c>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594"/>
    </row>
    <row r="8" spans="1:107" s="138" customFormat="1" ht="15.75" thickBot="1">
      <c r="B8" s="745"/>
      <c r="C8" s="153" t="s">
        <v>297</v>
      </c>
      <c r="D8" s="154"/>
      <c r="E8" s="155"/>
      <c r="F8" s="155"/>
      <c r="G8" s="155"/>
      <c r="H8" s="155"/>
      <c r="I8" s="155"/>
      <c r="J8" s="155"/>
      <c r="K8" s="155"/>
      <c r="L8" s="155"/>
      <c r="M8" s="155"/>
      <c r="N8" s="155"/>
      <c r="O8" s="155"/>
      <c r="P8" s="155"/>
      <c r="Q8" s="155"/>
      <c r="R8" s="155"/>
      <c r="S8" s="155"/>
      <c r="T8" s="155"/>
      <c r="U8" s="155"/>
      <c r="V8" s="155"/>
      <c r="W8" s="155"/>
      <c r="X8" s="155">
        <v>0.1377757971846893</v>
      </c>
      <c r="Y8" s="155">
        <v>0.1377685810233939</v>
      </c>
      <c r="Z8" s="156">
        <v>0.13788445461310786</v>
      </c>
      <c r="AA8" s="155">
        <v>0.13839844612602961</v>
      </c>
      <c r="AB8" s="155">
        <v>0.13882417252026544</v>
      </c>
      <c r="AC8" s="155">
        <v>0.13915256078079352</v>
      </c>
      <c r="AD8" s="155">
        <v>0.13926062289773844</v>
      </c>
      <c r="AE8" s="155">
        <v>0.13928049658017735</v>
      </c>
      <c r="AF8" s="155">
        <v>0.13932262804613144</v>
      </c>
      <c r="AG8" s="155">
        <v>0.13929088461287054</v>
      </c>
      <c r="AH8" s="155">
        <v>0.13902709385913167</v>
      </c>
      <c r="AI8" s="155">
        <v>0.13872850789241142</v>
      </c>
      <c r="AJ8" s="155">
        <v>0.13842436215529319</v>
      </c>
      <c r="AK8" s="155">
        <v>0.13841761955732285</v>
      </c>
      <c r="AL8" s="155">
        <v>0.13834880015094869</v>
      </c>
      <c r="AM8" s="155">
        <v>0.13822074096815098</v>
      </c>
      <c r="AN8" s="155">
        <v>0.13801605787018054</v>
      </c>
      <c r="AO8" s="155">
        <v>0.13782410251129706</v>
      </c>
      <c r="AP8" s="155">
        <v>0.13757377801070189</v>
      </c>
      <c r="AQ8" s="155">
        <v>0.13725064146413601</v>
      </c>
      <c r="AR8" s="155">
        <v>0.13697011621548161</v>
      </c>
      <c r="AS8" s="155">
        <v>0.13665064277364053</v>
      </c>
      <c r="AT8" s="155">
        <v>0.13637706788877327</v>
      </c>
      <c r="AU8" s="155">
        <v>0.13619953347911273</v>
      </c>
      <c r="AV8" s="155">
        <v>0.13598686311820185</v>
      </c>
      <c r="AW8" s="155">
        <v>0.13575782154594332</v>
      </c>
      <c r="AX8" s="155">
        <v>0.13548134860879585</v>
      </c>
      <c r="AY8" s="155">
        <v>0.13520717271209534</v>
      </c>
      <c r="AZ8" s="155">
        <v>0.13488985455558558</v>
      </c>
      <c r="BA8" s="158">
        <v>0.13458656473931147</v>
      </c>
      <c r="BB8" s="155">
        <v>0.134286484217366</v>
      </c>
      <c r="BC8" s="155">
        <v>0.13402568448525901</v>
      </c>
      <c r="BD8" s="155">
        <v>0.13375885950788211</v>
      </c>
      <c r="BE8" s="154">
        <v>0.13346886694518029</v>
      </c>
      <c r="BF8" s="155">
        <v>0.13325271693804297</v>
      </c>
      <c r="BG8" s="155">
        <v>0.13299557292426148</v>
      </c>
      <c r="BH8" s="155">
        <v>0.13263423909760644</v>
      </c>
      <c r="BI8" s="155">
        <v>0.13228105880264274</v>
      </c>
      <c r="BJ8" s="155">
        <v>0.13188883271109131</v>
      </c>
      <c r="BK8" s="155">
        <v>0.13149724310868513</v>
      </c>
      <c r="BL8" s="157">
        <v>0.13112445086790925</v>
      </c>
      <c r="BM8" s="157">
        <v>0.13080687130916988</v>
      </c>
      <c r="BN8" s="157">
        <v>0.13054965088687612</v>
      </c>
      <c r="BO8" s="157">
        <v>0.13031629666243807</v>
      </c>
      <c r="BP8" s="157">
        <v>0.13012040652600221</v>
      </c>
      <c r="BQ8" s="157">
        <v>0.12999258272349323</v>
      </c>
      <c r="BR8" s="157">
        <v>0.12991212336499311</v>
      </c>
      <c r="BS8" s="157">
        <v>0.12986222226916255</v>
      </c>
      <c r="BT8" s="155">
        <v>0.12982232426976115</v>
      </c>
      <c r="BU8" s="155">
        <v>0.12984425250772177</v>
      </c>
      <c r="BV8" s="158">
        <v>0.12992600541469557</v>
      </c>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8"/>
    </row>
    <row r="9" spans="1:107">
      <c r="B9" s="159"/>
      <c r="C9" s="160"/>
      <c r="D9" s="161"/>
      <c r="E9" s="161"/>
      <c r="F9" s="161"/>
      <c r="G9" s="161"/>
      <c r="H9" s="161"/>
      <c r="I9" s="161"/>
      <c r="J9" s="161"/>
      <c r="K9" s="161"/>
      <c r="L9" s="161"/>
      <c r="M9" s="161"/>
      <c r="N9" s="161"/>
      <c r="U9" s="162"/>
      <c r="V9" s="162"/>
    </row>
    <row r="10" spans="1:107">
      <c r="B10" s="159"/>
      <c r="C10" s="160"/>
      <c r="D10" s="161"/>
      <c r="E10" s="161"/>
      <c r="F10" s="161"/>
      <c r="G10" s="161"/>
      <c r="H10" s="161"/>
      <c r="I10" s="161"/>
      <c r="J10" s="161"/>
      <c r="K10" s="161"/>
      <c r="L10" s="161"/>
      <c r="M10" s="161"/>
      <c r="N10" s="161"/>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row>
    <row r="11" spans="1:107">
      <c r="B11" s="159"/>
      <c r="C11" s="160"/>
      <c r="D11" s="161"/>
      <c r="E11" s="161"/>
      <c r="F11" s="161"/>
      <c r="G11" s="161"/>
      <c r="H11" s="161"/>
      <c r="I11" s="161"/>
      <c r="J11" s="161"/>
      <c r="K11" s="161"/>
      <c r="L11" s="161"/>
      <c r="M11" s="161"/>
      <c r="N11" s="161"/>
      <c r="R11" s="163"/>
      <c r="S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row>
    <row r="12" spans="1:107">
      <c r="B12" s="159"/>
      <c r="C12" s="160"/>
      <c r="D12" s="161"/>
      <c r="E12" s="161"/>
      <c r="F12" s="161"/>
      <c r="G12" s="161"/>
      <c r="H12" s="161"/>
      <c r="I12" s="161"/>
      <c r="J12" s="161"/>
      <c r="K12" s="161"/>
      <c r="L12" s="161"/>
      <c r="M12" s="161"/>
      <c r="N12" s="161"/>
      <c r="Q12" s="162"/>
      <c r="R12" s="163"/>
      <c r="S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row>
    <row r="13" spans="1:107">
      <c r="B13" s="159"/>
      <c r="C13" s="160"/>
      <c r="D13" s="161"/>
      <c r="E13" s="161"/>
      <c r="F13" s="161"/>
      <c r="G13" s="161"/>
      <c r="H13" s="161"/>
      <c r="I13" s="161"/>
      <c r="J13" s="161"/>
      <c r="K13" s="161"/>
      <c r="L13" s="161"/>
      <c r="M13" s="161"/>
      <c r="N13" s="161"/>
      <c r="Q13" s="162"/>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row>
    <row r="14" spans="1:107">
      <c r="B14" s="159"/>
      <c r="C14" s="160"/>
      <c r="D14" s="161"/>
      <c r="E14" s="161"/>
      <c r="F14" s="161"/>
      <c r="G14" s="161"/>
      <c r="H14" s="161"/>
      <c r="I14" s="161"/>
      <c r="J14" s="161"/>
      <c r="K14" s="161"/>
      <c r="L14" s="161"/>
      <c r="M14" s="161"/>
      <c r="N14" s="161"/>
      <c r="BT14" s="163"/>
      <c r="BV14" s="164"/>
    </row>
    <row r="15" spans="1:107">
      <c r="Y15" s="162"/>
      <c r="BT15" s="163"/>
      <c r="BV15" s="164"/>
    </row>
    <row r="16" spans="1:107" ht="15.75">
      <c r="D16" s="746"/>
      <c r="E16" s="746"/>
      <c r="F16" s="746"/>
      <c r="G16" s="746"/>
      <c r="M16" s="746"/>
      <c r="N16" s="746"/>
      <c r="O16" s="746"/>
      <c r="P16" s="746"/>
      <c r="BV16" s="164"/>
    </row>
    <row r="17" spans="74:74">
      <c r="BV17" s="164"/>
    </row>
    <row r="30" spans="74:74" ht="18" customHeight="1"/>
    <row r="34" spans="3:3">
      <c r="C34" s="135"/>
    </row>
  </sheetData>
  <mergeCells count="4">
    <mergeCell ref="B4:C4"/>
    <mergeCell ref="B5:B8"/>
    <mergeCell ref="D16:G16"/>
    <mergeCell ref="M16:P16"/>
  </mergeCells>
  <hyperlinks>
    <hyperlink ref="A3"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B23"/>
  <sheetViews>
    <sheetView zoomScale="71" workbookViewId="0">
      <selection activeCell="A3" sqref="A3"/>
    </sheetView>
  </sheetViews>
  <sheetFormatPr baseColWidth="10" defaultColWidth="11.42578125" defaultRowHeight="15.75"/>
  <cols>
    <col min="1" max="1" width="26.7109375" style="229" customWidth="1"/>
    <col min="2" max="2" width="11.28515625" style="229" customWidth="1"/>
    <col min="3" max="3" width="11.42578125" style="229"/>
    <col min="4" max="5" width="11.42578125" style="229" customWidth="1"/>
    <col min="6" max="11" width="11.42578125" style="229"/>
    <col min="12" max="12" width="15" style="229" customWidth="1"/>
    <col min="13" max="16384" width="11.42578125" style="229"/>
  </cols>
  <sheetData>
    <row r="1" spans="1:106" ht="15.75" customHeight="1">
      <c r="A1" s="760" t="s">
        <v>354</v>
      </c>
      <c r="B1" s="760"/>
      <c r="C1" s="760"/>
      <c r="D1" s="760"/>
      <c r="E1" s="760"/>
      <c r="F1" s="760"/>
      <c r="G1" s="760"/>
      <c r="H1" s="760"/>
      <c r="I1" s="760"/>
      <c r="J1" s="760"/>
      <c r="K1" s="760"/>
      <c r="L1" s="760"/>
      <c r="M1" s="760"/>
    </row>
    <row r="2" spans="1:106" ht="15.75" customHeight="1">
      <c r="A2" s="228"/>
      <c r="B2" s="228"/>
      <c r="C2" s="228"/>
      <c r="D2" s="228"/>
      <c r="E2" s="228"/>
      <c r="F2" s="228"/>
      <c r="G2" s="228"/>
      <c r="H2" s="228"/>
      <c r="I2" s="228"/>
      <c r="J2" s="228"/>
      <c r="K2" s="228"/>
      <c r="L2" s="228"/>
      <c r="M2" s="228"/>
    </row>
    <row r="3" spans="1:106" ht="15.75" customHeight="1">
      <c r="A3" s="131" t="s">
        <v>85</v>
      </c>
    </row>
    <row r="4" spans="1:106" s="230" customFormat="1" ht="16.5" thickBot="1">
      <c r="B4" s="231" t="s">
        <v>112</v>
      </c>
      <c r="C4" s="231"/>
    </row>
    <row r="5" spans="1:106" ht="16.5" thickBot="1">
      <c r="B5" s="583" t="s">
        <v>113</v>
      </c>
      <c r="C5" s="233">
        <v>2020</v>
      </c>
      <c r="D5" s="234">
        <v>2021</v>
      </c>
      <c r="E5" s="234">
        <v>2025</v>
      </c>
      <c r="F5" s="234">
        <v>2030</v>
      </c>
      <c r="G5" s="234">
        <v>2040</v>
      </c>
      <c r="H5" s="234">
        <v>2050</v>
      </c>
      <c r="I5" s="235">
        <v>2060</v>
      </c>
      <c r="J5" s="236">
        <v>2070</v>
      </c>
      <c r="AZ5" s="588"/>
      <c r="BD5" s="599"/>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600"/>
      <c r="CZ5" s="600"/>
      <c r="DA5" s="600"/>
      <c r="DB5" s="588"/>
    </row>
    <row r="6" spans="1:106">
      <c r="B6" s="237" t="s">
        <v>114</v>
      </c>
      <c r="C6" s="238">
        <v>0.14676775754115862</v>
      </c>
      <c r="D6" s="239">
        <v>0.14161431802671962</v>
      </c>
      <c r="E6" s="239">
        <v>0.13655295188273675</v>
      </c>
      <c r="F6" s="239">
        <v>0.13660775646566067</v>
      </c>
      <c r="G6" s="239">
        <v>0.12795278958349471</v>
      </c>
      <c r="H6" s="239">
        <v>0.12121230705447016</v>
      </c>
      <c r="I6" s="240">
        <v>0.11506532089871857</v>
      </c>
      <c r="J6" s="241">
        <v>0.11250685086361635</v>
      </c>
      <c r="AZ6" s="589"/>
      <c r="BD6" s="601"/>
      <c r="BE6" s="602"/>
      <c r="BF6" s="602"/>
      <c r="BG6" s="602"/>
      <c r="BH6" s="602"/>
      <c r="BI6" s="602"/>
      <c r="BJ6" s="602"/>
      <c r="BK6" s="602"/>
      <c r="BL6" s="602"/>
      <c r="BM6" s="602"/>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2"/>
      <c r="CR6" s="602"/>
      <c r="CS6" s="602"/>
      <c r="CT6" s="602"/>
      <c r="CU6" s="602"/>
      <c r="CV6" s="602"/>
      <c r="CW6" s="602"/>
      <c r="CX6" s="602"/>
      <c r="CY6" s="602"/>
      <c r="CZ6" s="602"/>
      <c r="DA6" s="602"/>
      <c r="DB6" s="589"/>
    </row>
    <row r="7" spans="1:106">
      <c r="B7" s="242" t="s">
        <v>115</v>
      </c>
      <c r="C7" s="243">
        <v>0.14676775607071416</v>
      </c>
      <c r="D7" s="244">
        <v>0.14161431912935998</v>
      </c>
      <c r="E7" s="244">
        <v>0.13655489631561366</v>
      </c>
      <c r="F7" s="244">
        <v>0.13701701075918188</v>
      </c>
      <c r="G7" s="244">
        <v>0.13079243273207414</v>
      </c>
      <c r="H7" s="244">
        <v>0.12578804598264648</v>
      </c>
      <c r="I7" s="245">
        <v>0.12060293380461903</v>
      </c>
      <c r="J7" s="246">
        <v>0.11853706201007005</v>
      </c>
      <c r="AZ7" s="589"/>
      <c r="BD7" s="601"/>
      <c r="BE7" s="602"/>
      <c r="BF7" s="602"/>
      <c r="BG7" s="602"/>
      <c r="BH7" s="602"/>
      <c r="BI7" s="602"/>
      <c r="BJ7" s="602"/>
      <c r="BK7" s="602"/>
      <c r="BL7" s="602"/>
      <c r="BM7" s="602"/>
      <c r="BN7" s="602"/>
      <c r="BO7" s="602"/>
      <c r="BP7" s="602"/>
      <c r="BQ7" s="602"/>
      <c r="BR7" s="602"/>
      <c r="BS7" s="602"/>
      <c r="BT7" s="602"/>
      <c r="BU7" s="602"/>
      <c r="BV7" s="602"/>
      <c r="BW7" s="602"/>
      <c r="BX7" s="602"/>
      <c r="BY7" s="602"/>
      <c r="BZ7" s="602"/>
      <c r="CA7" s="602"/>
      <c r="CB7" s="602"/>
      <c r="CC7" s="602"/>
      <c r="CD7" s="602"/>
      <c r="CE7" s="602"/>
      <c r="CF7" s="602"/>
      <c r="CG7" s="602"/>
      <c r="CH7" s="602"/>
      <c r="CI7" s="602"/>
      <c r="CJ7" s="602"/>
      <c r="CK7" s="602"/>
      <c r="CL7" s="602"/>
      <c r="CM7" s="602"/>
      <c r="CN7" s="602"/>
      <c r="CO7" s="602"/>
      <c r="CP7" s="602"/>
      <c r="CQ7" s="602"/>
      <c r="CR7" s="602"/>
      <c r="CS7" s="602"/>
      <c r="CT7" s="602"/>
      <c r="CU7" s="602"/>
      <c r="CV7" s="602"/>
      <c r="CW7" s="602"/>
      <c r="CX7" s="602"/>
      <c r="CY7" s="602"/>
      <c r="CZ7" s="602"/>
      <c r="DA7" s="602"/>
      <c r="DB7" s="589"/>
    </row>
    <row r="8" spans="1:106" ht="16.5" thickBot="1">
      <c r="B8" s="247" t="s">
        <v>116</v>
      </c>
      <c r="C8" s="248">
        <v>0.14675790794940935</v>
      </c>
      <c r="D8" s="249">
        <v>0.14160690864890565</v>
      </c>
      <c r="E8" s="249">
        <v>0.13655496547409141</v>
      </c>
      <c r="F8" s="249">
        <v>0.13730497719122403</v>
      </c>
      <c r="G8" s="249">
        <v>0.13272230036531188</v>
      </c>
      <c r="H8" s="249">
        <v>0.12900827147834526</v>
      </c>
      <c r="I8" s="250">
        <v>0.12456990380126656</v>
      </c>
      <c r="J8" s="251">
        <v>0.12311734313701857</v>
      </c>
      <c r="AZ8" s="589"/>
      <c r="BD8" s="603"/>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5"/>
    </row>
    <row r="9" spans="1:106" ht="16.5" thickBot="1">
      <c r="B9" s="252" t="s">
        <v>117</v>
      </c>
      <c r="C9" s="253">
        <v>0.1467677538655002</v>
      </c>
      <c r="D9" s="254">
        <v>0.14161430956325188</v>
      </c>
      <c r="E9" s="254">
        <v>0.13655489318510286</v>
      </c>
      <c r="F9" s="254">
        <v>0.13771086491049886</v>
      </c>
      <c r="G9" s="254">
        <v>0.13571446084028388</v>
      </c>
      <c r="H9" s="254">
        <v>0.13406399961444176</v>
      </c>
      <c r="I9" s="255">
        <v>0.13107381951495661</v>
      </c>
      <c r="J9" s="256">
        <v>0.13036520224924378</v>
      </c>
    </row>
    <row r="10" spans="1:106" s="257" customFormat="1" ht="9.6" customHeight="1">
      <c r="B10" s="258"/>
      <c r="C10" s="259"/>
      <c r="D10" s="259"/>
      <c r="E10" s="259"/>
      <c r="F10" s="259"/>
      <c r="G10" s="259"/>
      <c r="H10" s="259"/>
      <c r="I10" s="259"/>
      <c r="J10" s="259"/>
    </row>
    <row r="11" spans="1:106" s="230" customFormat="1" ht="16.5" thickBot="1">
      <c r="B11" s="231" t="s">
        <v>118</v>
      </c>
      <c r="C11" s="231"/>
    </row>
    <row r="12" spans="1:106" ht="16.5" thickBot="1">
      <c r="B12" s="232" t="s">
        <v>113</v>
      </c>
      <c r="C12" s="233">
        <v>2020</v>
      </c>
      <c r="D12" s="234">
        <v>2021</v>
      </c>
      <c r="E12" s="234">
        <v>2025</v>
      </c>
      <c r="F12" s="234">
        <v>2030</v>
      </c>
      <c r="G12" s="234">
        <v>2040</v>
      </c>
      <c r="H12" s="234">
        <v>2050</v>
      </c>
      <c r="I12" s="235">
        <v>2060</v>
      </c>
      <c r="J12" s="236">
        <v>2070</v>
      </c>
    </row>
    <row r="13" spans="1:106">
      <c r="B13" s="237" t="s">
        <v>114</v>
      </c>
      <c r="C13" s="248">
        <v>0.15212720164206101</v>
      </c>
      <c r="D13" s="239">
        <v>0.14329565716556256</v>
      </c>
      <c r="E13" s="239">
        <v>0.14042998776959473</v>
      </c>
      <c r="F13" s="239">
        <v>0.13847911254237524</v>
      </c>
      <c r="G13" s="239">
        <v>0.13066596384245388</v>
      </c>
      <c r="H13" s="239">
        <v>0.12370526959999077</v>
      </c>
      <c r="I13" s="240">
        <v>0.11788947694466648</v>
      </c>
      <c r="J13" s="241">
        <v>0.11633654514280443</v>
      </c>
    </row>
    <row r="14" spans="1:106">
      <c r="B14" s="242" t="s">
        <v>115</v>
      </c>
      <c r="C14" s="243">
        <v>0.15212720164206101</v>
      </c>
      <c r="D14" s="244">
        <v>0.14329565716556256</v>
      </c>
      <c r="E14" s="244">
        <v>0.14045770837600802</v>
      </c>
      <c r="F14" s="244">
        <v>0.13929640617406522</v>
      </c>
      <c r="G14" s="244">
        <v>0.13392929518374144</v>
      </c>
      <c r="H14" s="244">
        <v>0.12869902649679646</v>
      </c>
      <c r="I14" s="245">
        <v>0.12372510681732034</v>
      </c>
      <c r="J14" s="246">
        <v>0.12247736231175486</v>
      </c>
    </row>
    <row r="15" spans="1:106">
      <c r="B15" s="247" t="s">
        <v>116</v>
      </c>
      <c r="C15" s="248">
        <v>0.15212720164206101</v>
      </c>
      <c r="D15" s="249">
        <v>0.14329565716556256</v>
      </c>
      <c r="E15" s="249">
        <v>0.14043430197072113</v>
      </c>
      <c r="F15" s="249">
        <v>0.13969043962730401</v>
      </c>
      <c r="G15" s="249">
        <v>0.13603336097189217</v>
      </c>
      <c r="H15" s="249">
        <v>0.13204420005937387</v>
      </c>
      <c r="I15" s="250">
        <v>0.12787296903708015</v>
      </c>
      <c r="J15" s="251">
        <v>0.12712975809300339</v>
      </c>
    </row>
    <row r="16" spans="1:106" ht="16.5" thickBot="1">
      <c r="B16" s="252" t="s">
        <v>117</v>
      </c>
      <c r="C16" s="253">
        <v>0.15212720164206101</v>
      </c>
      <c r="D16" s="254">
        <v>0.14329565716556256</v>
      </c>
      <c r="E16" s="254">
        <v>0.14039914760426683</v>
      </c>
      <c r="F16" s="254">
        <v>0.14027983553421022</v>
      </c>
      <c r="G16" s="254">
        <v>0.13926900389839411</v>
      </c>
      <c r="H16" s="254">
        <v>0.13728077389737398</v>
      </c>
      <c r="I16" s="255">
        <v>0.13418716381009377</v>
      </c>
      <c r="J16" s="256">
        <v>0.13393668046171983</v>
      </c>
    </row>
    <row r="17" spans="2:10" s="257" customFormat="1" ht="9.6" customHeight="1">
      <c r="B17" s="258"/>
      <c r="C17" s="259"/>
      <c r="D17" s="259"/>
      <c r="E17" s="259"/>
      <c r="F17" s="259"/>
      <c r="G17" s="259"/>
      <c r="H17" s="259"/>
      <c r="I17" s="259"/>
      <c r="J17" s="259"/>
    </row>
    <row r="18" spans="2:10" s="230" customFormat="1" ht="16.5" thickBot="1">
      <c r="B18" s="231" t="s">
        <v>119</v>
      </c>
      <c r="C18" s="231"/>
    </row>
    <row r="19" spans="2:10" ht="16.5" thickBot="1">
      <c r="B19" s="232" t="s">
        <v>113</v>
      </c>
      <c r="C19" s="233">
        <v>2020</v>
      </c>
      <c r="D19" s="234">
        <v>2021</v>
      </c>
      <c r="E19" s="234">
        <v>2025</v>
      </c>
      <c r="F19" s="234">
        <v>2030</v>
      </c>
      <c r="G19" s="234">
        <v>2040</v>
      </c>
      <c r="H19" s="234">
        <v>2050</v>
      </c>
      <c r="I19" s="235">
        <v>2060</v>
      </c>
      <c r="J19" s="236">
        <v>2070</v>
      </c>
    </row>
    <row r="20" spans="2:10">
      <c r="B20" s="260" t="s">
        <v>114</v>
      </c>
      <c r="C20" s="261">
        <v>-0.53594441009023797</v>
      </c>
      <c r="D20" s="262">
        <v>-0.16813391388429366</v>
      </c>
      <c r="E20" s="262">
        <v>-0.38770358868579891</v>
      </c>
      <c r="F20" s="262">
        <v>-0.18713560767145765</v>
      </c>
      <c r="G20" s="262">
        <v>-0.27131742589591745</v>
      </c>
      <c r="H20" s="262">
        <v>-0.24929625455206228</v>
      </c>
      <c r="I20" s="263">
        <v>-0.28241560459479054</v>
      </c>
      <c r="J20" s="264">
        <v>-0.38296942791880895</v>
      </c>
    </row>
    <row r="21" spans="2:10">
      <c r="B21" s="242" t="s">
        <v>115</v>
      </c>
      <c r="C21" s="265">
        <v>-0.53594455713468392</v>
      </c>
      <c r="D21" s="266">
        <v>-0.16813380362025576</v>
      </c>
      <c r="E21" s="266">
        <v>-0.39028120603943606</v>
      </c>
      <c r="F21" s="266">
        <v>-0.22793954148833429</v>
      </c>
      <c r="G21" s="266">
        <v>-0.31368624516673016</v>
      </c>
      <c r="H21" s="266">
        <v>-0.29109805141499834</v>
      </c>
      <c r="I21" s="267">
        <v>-0.31221730127013103</v>
      </c>
      <c r="J21" s="268">
        <v>-0.39403003016848004</v>
      </c>
    </row>
    <row r="22" spans="2:10">
      <c r="B22" s="269" t="s">
        <v>116</v>
      </c>
      <c r="C22" s="261">
        <v>-0.53692936926516488</v>
      </c>
      <c r="D22" s="270">
        <v>-0.16887485166568972</v>
      </c>
      <c r="E22" s="270">
        <v>-0.38793364966297261</v>
      </c>
      <c r="F22" s="270">
        <v>-0.23854624360799725</v>
      </c>
      <c r="G22" s="270">
        <v>-0.33110606065802983</v>
      </c>
      <c r="H22" s="270">
        <v>-0.30359285810285996</v>
      </c>
      <c r="I22" s="271">
        <v>-0.33030652358135804</v>
      </c>
      <c r="J22" s="272">
        <v>-0.40124149559848199</v>
      </c>
    </row>
    <row r="23" spans="2:10" ht="16.5" thickBot="1">
      <c r="B23" s="252" t="s">
        <v>117</v>
      </c>
      <c r="C23" s="273">
        <v>-0.53594477765608062</v>
      </c>
      <c r="D23" s="274">
        <v>-0.16813476023106588</v>
      </c>
      <c r="E23" s="274">
        <v>-0.38442544191639705</v>
      </c>
      <c r="F23" s="274">
        <v>-0.25689706237113619</v>
      </c>
      <c r="G23" s="274">
        <v>-0.35545430581102266</v>
      </c>
      <c r="H23" s="274">
        <v>-0.32167742829322066</v>
      </c>
      <c r="I23" s="275">
        <v>-0.3113344295137157</v>
      </c>
      <c r="J23" s="276">
        <v>-0.35714782124760625</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9 B13:B2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B16"/>
  <sheetViews>
    <sheetView workbookViewId="0">
      <selection sqref="A1:M1"/>
    </sheetView>
  </sheetViews>
  <sheetFormatPr baseColWidth="10" defaultColWidth="11.42578125" defaultRowHeight="15.75"/>
  <cols>
    <col min="1" max="1" width="26.7109375" style="229" customWidth="1"/>
    <col min="2" max="2" width="11.28515625" style="229" customWidth="1"/>
    <col min="3" max="3" width="11.42578125" style="229"/>
    <col min="4" max="4" width="11.140625" style="229" customWidth="1"/>
    <col min="5" max="5" width="12.7109375" style="229" customWidth="1"/>
    <col min="6" max="11" width="11.42578125" style="229"/>
    <col min="12" max="12" width="15" style="229" customWidth="1"/>
    <col min="13" max="16384" width="11.42578125" style="229"/>
  </cols>
  <sheetData>
    <row r="1" spans="1:106" ht="15.75" customHeight="1">
      <c r="A1" s="760" t="s">
        <v>355</v>
      </c>
      <c r="B1" s="760"/>
      <c r="C1" s="760"/>
      <c r="D1" s="760"/>
      <c r="E1" s="760"/>
      <c r="F1" s="760"/>
      <c r="G1" s="760"/>
      <c r="H1" s="760"/>
      <c r="I1" s="760"/>
      <c r="J1" s="760"/>
      <c r="K1" s="760"/>
      <c r="L1" s="760"/>
      <c r="M1" s="760"/>
    </row>
    <row r="2" spans="1:106" ht="15.75" customHeight="1"/>
    <row r="3" spans="1:106" ht="15.75" customHeight="1">
      <c r="A3" s="131" t="s">
        <v>85</v>
      </c>
    </row>
    <row r="4" spans="1:106" s="257" customFormat="1" ht="16.5" thickBot="1">
      <c r="B4" s="231" t="s">
        <v>120</v>
      </c>
      <c r="C4" s="277"/>
    </row>
    <row r="5" spans="1:106" ht="16.5" thickBot="1">
      <c r="B5" s="583" t="s">
        <v>113</v>
      </c>
      <c r="C5" s="233">
        <v>2020</v>
      </c>
      <c r="D5" s="234">
        <v>2021</v>
      </c>
      <c r="E5" s="234">
        <v>2025</v>
      </c>
      <c r="F5" s="234">
        <v>2030</v>
      </c>
      <c r="G5" s="234">
        <v>2040</v>
      </c>
      <c r="H5" s="234">
        <v>2050</v>
      </c>
      <c r="I5" s="235">
        <v>2060</v>
      </c>
      <c r="J5" s="236">
        <v>2070</v>
      </c>
      <c r="AZ5" s="588"/>
      <c r="BD5" s="599"/>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600"/>
      <c r="CZ5" s="600"/>
      <c r="DA5" s="600"/>
      <c r="DB5" s="588"/>
    </row>
    <row r="6" spans="1:106">
      <c r="B6" s="237" t="s">
        <v>114</v>
      </c>
      <c r="C6" s="248">
        <v>-3.1673104926710494E-4</v>
      </c>
      <c r="D6" s="239">
        <v>-4.4150523765701388E-3</v>
      </c>
      <c r="E6" s="239">
        <v>-8.766551207950779E-3</v>
      </c>
      <c r="F6" s="239">
        <v>-1.3583874895541914E-2</v>
      </c>
      <c r="G6" s="239">
        <v>-2.9239836122233576E-2</v>
      </c>
      <c r="H6" s="239">
        <v>-4.4252242747035542E-2</v>
      </c>
      <c r="I6" s="240">
        <v>-6.5746224507261641E-2</v>
      </c>
      <c r="J6" s="241">
        <v>-9.287006331207337E-2</v>
      </c>
      <c r="AZ6" s="589"/>
      <c r="BD6" s="601"/>
      <c r="BE6" s="602"/>
      <c r="BF6" s="602"/>
      <c r="BG6" s="602"/>
      <c r="BH6" s="602"/>
      <c r="BI6" s="602"/>
      <c r="BJ6" s="602"/>
      <c r="BK6" s="602"/>
      <c r="BL6" s="602"/>
      <c r="BM6" s="602"/>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2"/>
      <c r="CR6" s="602"/>
      <c r="CS6" s="602"/>
      <c r="CT6" s="602"/>
      <c r="CU6" s="602"/>
      <c r="CV6" s="602"/>
      <c r="CW6" s="602"/>
      <c r="CX6" s="602"/>
      <c r="CY6" s="602"/>
      <c r="CZ6" s="602"/>
      <c r="DA6" s="602"/>
      <c r="DB6" s="589"/>
    </row>
    <row r="7" spans="1:106">
      <c r="B7" s="242" t="s">
        <v>115</v>
      </c>
      <c r="C7" s="243">
        <v>-3.167410649460578E-4</v>
      </c>
      <c r="D7" s="244">
        <v>-4.4150446247257502E-3</v>
      </c>
      <c r="E7" s="244">
        <v>-8.9480683562179752E-3</v>
      </c>
      <c r="F7" s="244">
        <v>-1.37356090779992E-2</v>
      </c>
      <c r="G7" s="244">
        <v>-2.8956508136119163E-2</v>
      </c>
      <c r="H7" s="244">
        <v>-4.3830133122700232E-2</v>
      </c>
      <c r="I7" s="245">
        <v>-6.4071056294589313E-2</v>
      </c>
      <c r="J7" s="246">
        <v>-8.9402522831744657E-2</v>
      </c>
      <c r="AZ7" s="589"/>
      <c r="BD7" s="601"/>
      <c r="BE7" s="602"/>
      <c r="BF7" s="602"/>
      <c r="BG7" s="602"/>
      <c r="BH7" s="602"/>
      <c r="BI7" s="602"/>
      <c r="BJ7" s="602"/>
      <c r="BK7" s="602"/>
      <c r="BL7" s="602"/>
      <c r="BM7" s="602"/>
      <c r="BN7" s="602"/>
      <c r="BO7" s="602"/>
      <c r="BP7" s="602"/>
      <c r="BQ7" s="602"/>
      <c r="BR7" s="602"/>
      <c r="BS7" s="602"/>
      <c r="BT7" s="602"/>
      <c r="BU7" s="602"/>
      <c r="BV7" s="602"/>
      <c r="BW7" s="602"/>
      <c r="BX7" s="602"/>
      <c r="BY7" s="602"/>
      <c r="BZ7" s="602"/>
      <c r="CA7" s="602"/>
      <c r="CB7" s="602"/>
      <c r="CC7" s="602"/>
      <c r="CD7" s="602"/>
      <c r="CE7" s="602"/>
      <c r="CF7" s="602"/>
      <c r="CG7" s="602"/>
      <c r="CH7" s="602"/>
      <c r="CI7" s="602"/>
      <c r="CJ7" s="602"/>
      <c r="CK7" s="602"/>
      <c r="CL7" s="602"/>
      <c r="CM7" s="602"/>
      <c r="CN7" s="602"/>
      <c r="CO7" s="602"/>
      <c r="CP7" s="602"/>
      <c r="CQ7" s="602"/>
      <c r="CR7" s="602"/>
      <c r="CS7" s="602"/>
      <c r="CT7" s="602"/>
      <c r="CU7" s="602"/>
      <c r="CV7" s="602"/>
      <c r="CW7" s="602"/>
      <c r="CX7" s="602"/>
      <c r="CY7" s="602"/>
      <c r="CZ7" s="602"/>
      <c r="DA7" s="602"/>
      <c r="DB7" s="589"/>
    </row>
    <row r="8" spans="1:106" ht="16.5" thickBot="1">
      <c r="B8" s="247" t="s">
        <v>116</v>
      </c>
      <c r="C8" s="248">
        <v>-3.8381984480839737E-4</v>
      </c>
      <c r="D8" s="249">
        <v>-4.4671422014243012E-3</v>
      </c>
      <c r="E8" s="249">
        <v>-8.7823861732432285E-3</v>
      </c>
      <c r="F8" s="249">
        <v>-1.2614019915466179E-2</v>
      </c>
      <c r="G8" s="249">
        <v>-2.7981631101479998E-2</v>
      </c>
      <c r="H8" s="249">
        <v>-4.2365945759482271E-2</v>
      </c>
      <c r="I8" s="250">
        <v>-6.2887805458315515E-2</v>
      </c>
      <c r="J8" s="251">
        <v>-8.7154907378964364E-2</v>
      </c>
      <c r="AZ8" s="589"/>
      <c r="BD8" s="603"/>
      <c r="BE8" s="604"/>
      <c r="BF8" s="604"/>
      <c r="BG8" s="604"/>
      <c r="BH8" s="604"/>
      <c r="BI8" s="604"/>
      <c r="BJ8" s="604"/>
      <c r="BK8" s="604"/>
      <c r="BL8" s="604"/>
      <c r="BM8" s="604"/>
      <c r="BN8" s="604"/>
      <c r="BO8" s="604"/>
      <c r="BP8" s="604"/>
      <c r="BQ8" s="604"/>
      <c r="BR8" s="604"/>
      <c r="BS8" s="604"/>
      <c r="BT8" s="604"/>
      <c r="BU8" s="604"/>
      <c r="BV8" s="604"/>
      <c r="BW8" s="604"/>
      <c r="BX8" s="604"/>
      <c r="BY8" s="604"/>
      <c r="BZ8" s="604"/>
      <c r="CA8" s="604"/>
      <c r="CB8" s="604"/>
      <c r="CC8" s="604"/>
      <c r="CD8" s="604"/>
      <c r="CE8" s="604"/>
      <c r="CF8" s="604"/>
      <c r="CG8" s="604"/>
      <c r="CH8" s="604"/>
      <c r="CI8" s="604"/>
      <c r="CJ8" s="604"/>
      <c r="CK8" s="604"/>
      <c r="CL8" s="604"/>
      <c r="CM8" s="604"/>
      <c r="CN8" s="604"/>
      <c r="CO8" s="604"/>
      <c r="CP8" s="604"/>
      <c r="CQ8" s="604"/>
      <c r="CR8" s="604"/>
      <c r="CS8" s="604"/>
      <c r="CT8" s="604"/>
      <c r="CU8" s="604"/>
      <c r="CV8" s="604"/>
      <c r="CW8" s="604"/>
      <c r="CX8" s="604"/>
      <c r="CY8" s="604"/>
      <c r="CZ8" s="604"/>
      <c r="DA8" s="604"/>
      <c r="DB8" s="605"/>
    </row>
    <row r="9" spans="1:106" ht="16.5" thickBot="1">
      <c r="B9" s="252" t="s">
        <v>117</v>
      </c>
      <c r="C9" s="253">
        <v>-3.1675608538039857E-4</v>
      </c>
      <c r="D9" s="254">
        <v>-4.4151118769175657E-3</v>
      </c>
      <c r="E9" s="254">
        <v>-8.5347212969728581E-3</v>
      </c>
      <c r="F9" s="254">
        <v>-1.1045574533765201E-2</v>
      </c>
      <c r="G9" s="254">
        <v>-2.6320787706467175E-2</v>
      </c>
      <c r="H9" s="254">
        <v>-3.9949453230623932E-2</v>
      </c>
      <c r="I9" s="255">
        <v>-5.7615149588289061E-2</v>
      </c>
      <c r="J9" s="256">
        <v>-7.9825576253234165E-2</v>
      </c>
    </row>
    <row r="10" spans="1:106" s="257" customFormat="1" ht="9.6" customHeight="1">
      <c r="B10" s="258"/>
      <c r="C10" s="259"/>
      <c r="D10" s="259"/>
      <c r="E10" s="259"/>
      <c r="F10" s="259"/>
      <c r="G10" s="259"/>
      <c r="H10" s="259"/>
      <c r="I10" s="259"/>
      <c r="J10" s="259"/>
    </row>
    <row r="11" spans="1:106" s="257" customFormat="1" ht="16.5" thickBot="1">
      <c r="B11" s="231" t="s">
        <v>121</v>
      </c>
      <c r="C11" s="277"/>
    </row>
    <row r="12" spans="1:106" ht="16.5" thickBot="1">
      <c r="B12" s="232" t="s">
        <v>113</v>
      </c>
      <c r="C12" s="233">
        <v>2020</v>
      </c>
      <c r="D12" s="234">
        <v>2021</v>
      </c>
      <c r="E12" s="234">
        <v>2025</v>
      </c>
      <c r="F12" s="234">
        <v>2030</v>
      </c>
      <c r="G12" s="234">
        <v>2040</v>
      </c>
      <c r="H12" s="234">
        <v>2050</v>
      </c>
      <c r="I12" s="235">
        <v>2060</v>
      </c>
      <c r="J12" s="236">
        <v>2070</v>
      </c>
    </row>
    <row r="13" spans="1:106">
      <c r="B13" s="237" t="s">
        <v>114</v>
      </c>
      <c r="C13" s="238">
        <v>3.618819815527119E-2</v>
      </c>
      <c r="D13" s="239">
        <v>7.4051926509581811E-3</v>
      </c>
      <c r="E13" s="239">
        <v>1.9376726547926326E-2</v>
      </c>
      <c r="F13" s="239">
        <v>-7.1202865476793775E-5</v>
      </c>
      <c r="G13" s="239">
        <v>-8.655357293521071E-3</v>
      </c>
      <c r="H13" s="239">
        <v>-2.4595465149969797E-2</v>
      </c>
      <c r="I13" s="240">
        <v>-4.2815958221124051E-2</v>
      </c>
      <c r="J13" s="241">
        <v>-6.1991674108687667E-2</v>
      </c>
    </row>
    <row r="14" spans="1:106">
      <c r="B14" s="242" t="s">
        <v>115</v>
      </c>
      <c r="C14" s="243">
        <v>3.618819815527119E-2</v>
      </c>
      <c r="D14" s="244">
        <v>7.4051926509581811E-3</v>
      </c>
      <c r="E14" s="244">
        <v>1.9376726547926326E-2</v>
      </c>
      <c r="F14" s="244">
        <v>2.671744418286659E-3</v>
      </c>
      <c r="G14" s="244">
        <v>-5.6674706517914064E-3</v>
      </c>
      <c r="H14" s="244">
        <v>-2.1702499062137726E-2</v>
      </c>
      <c r="I14" s="245">
        <v>-3.9841694722199894E-2</v>
      </c>
      <c r="J14" s="246">
        <v>-5.9133276630124687E-2</v>
      </c>
    </row>
    <row r="15" spans="1:106">
      <c r="B15" s="247" t="s">
        <v>116</v>
      </c>
      <c r="C15" s="248">
        <v>3.618819815527119E-2</v>
      </c>
      <c r="D15" s="249">
        <v>7.4051926509581811E-3</v>
      </c>
      <c r="E15" s="249">
        <v>1.9376726547926326E-2</v>
      </c>
      <c r="F15" s="249">
        <v>4.5402902456530558E-3</v>
      </c>
      <c r="G15" s="249">
        <v>-3.7324150972831704E-3</v>
      </c>
      <c r="H15" s="249">
        <v>-1.9830114823067513E-2</v>
      </c>
      <c r="I15" s="250">
        <v>-3.8039566699250571E-2</v>
      </c>
      <c r="J15" s="251">
        <v>-5.7405132011786986E-2</v>
      </c>
    </row>
    <row r="16" spans="1:106" ht="16.5" thickBot="1">
      <c r="B16" s="252" t="s">
        <v>117</v>
      </c>
      <c r="C16" s="253">
        <v>3.618819815527119E-2</v>
      </c>
      <c r="D16" s="254">
        <v>7.4051926509581811E-3</v>
      </c>
      <c r="E16" s="254">
        <v>1.9376726547926326E-2</v>
      </c>
      <c r="F16" s="254">
        <v>7.4031867085906367E-3</v>
      </c>
      <c r="G16" s="254">
        <v>-8.1882819931267115E-4</v>
      </c>
      <c r="H16" s="254">
        <v>-1.6913694801482637E-2</v>
      </c>
      <c r="I16" s="255">
        <v>-3.5231057107347974E-2</v>
      </c>
      <c r="J16" s="256">
        <v>-5.4616526220035211E-2</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1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0"/>
  <sheetViews>
    <sheetView workbookViewId="0">
      <selection activeCell="A3" sqref="A3"/>
    </sheetView>
  </sheetViews>
  <sheetFormatPr baseColWidth="10" defaultColWidth="11.42578125" defaultRowHeight="15"/>
  <cols>
    <col min="1" max="1" width="26.7109375" style="60" customWidth="1"/>
    <col min="2" max="2" width="40.5703125" style="86" customWidth="1"/>
    <col min="3" max="19" width="10.28515625" style="60" customWidth="1"/>
    <col min="20" max="16384" width="11.42578125" style="60"/>
  </cols>
  <sheetData>
    <row r="1" spans="1:20" s="58" customFormat="1">
      <c r="A1" s="56" t="s">
        <v>338</v>
      </c>
      <c r="B1" s="57"/>
    </row>
    <row r="2" spans="1:20" s="58" customFormat="1">
      <c r="B2" s="57"/>
      <c r="C2" s="59"/>
      <c r="D2" s="59"/>
      <c r="E2" s="59"/>
      <c r="F2" s="59"/>
      <c r="G2" s="59"/>
      <c r="H2" s="59"/>
      <c r="I2" s="59"/>
      <c r="J2" s="59"/>
      <c r="K2" s="59"/>
      <c r="L2" s="59"/>
    </row>
    <row r="3" spans="1:20" ht="15.75" thickBot="1">
      <c r="A3" s="131" t="s">
        <v>85</v>
      </c>
      <c r="B3" s="60"/>
    </row>
    <row r="4" spans="1:20" ht="15.75" thickBot="1">
      <c r="B4" s="61"/>
      <c r="C4" s="62">
        <v>2004</v>
      </c>
      <c r="D4" s="62">
        <v>2005</v>
      </c>
      <c r="E4" s="62">
        <v>2006</v>
      </c>
      <c r="F4" s="62">
        <v>2007</v>
      </c>
      <c r="G4" s="62">
        <v>2008</v>
      </c>
      <c r="H4" s="62">
        <v>2009</v>
      </c>
      <c r="I4" s="62">
        <v>2010</v>
      </c>
      <c r="J4" s="62">
        <v>2011</v>
      </c>
      <c r="K4" s="62">
        <v>2012</v>
      </c>
      <c r="L4" s="63">
        <v>2013</v>
      </c>
      <c r="M4" s="62">
        <v>2014</v>
      </c>
      <c r="N4" s="62">
        <v>2015</v>
      </c>
      <c r="O4" s="64">
        <v>2016</v>
      </c>
      <c r="P4" s="64">
        <v>2017</v>
      </c>
      <c r="Q4" s="64">
        <v>2018</v>
      </c>
      <c r="R4" s="64">
        <v>2019</v>
      </c>
      <c r="S4" s="65">
        <v>2020</v>
      </c>
    </row>
    <row r="5" spans="1:20" ht="18.75" customHeight="1">
      <c r="B5" s="66" t="s">
        <v>57</v>
      </c>
      <c r="C5" s="67">
        <v>0.81456541605274924</v>
      </c>
      <c r="D5" s="68">
        <v>0.79784163165432298</v>
      </c>
      <c r="E5" s="68">
        <v>0.7990180220816735</v>
      </c>
      <c r="F5" s="68">
        <v>0.78886078889984346</v>
      </c>
      <c r="G5" s="68">
        <v>0.77242114842211818</v>
      </c>
      <c r="H5" s="68">
        <v>0.76637808120944484</v>
      </c>
      <c r="I5" s="68">
        <v>0.76859133401526591</v>
      </c>
      <c r="J5" s="68">
        <v>0.76151356591488251</v>
      </c>
      <c r="K5" s="68">
        <v>0.75337952397641494</v>
      </c>
      <c r="L5" s="69">
        <v>0.77221565960472938</v>
      </c>
      <c r="M5" s="68">
        <v>0.77888448457435022</v>
      </c>
      <c r="N5" s="68">
        <v>0.78012751819473747</v>
      </c>
      <c r="O5" s="68">
        <v>0.78022914877657956</v>
      </c>
      <c r="P5" s="68">
        <v>0.79048032830252468</v>
      </c>
      <c r="Q5" s="68">
        <v>0.79468223522142267</v>
      </c>
      <c r="R5" s="68">
        <v>0.78314959325799882</v>
      </c>
      <c r="S5" s="70">
        <v>0.74983046559003441</v>
      </c>
      <c r="T5" s="71"/>
    </row>
    <row r="6" spans="1:20" ht="18.75" customHeight="1">
      <c r="B6" s="72" t="s">
        <v>58</v>
      </c>
      <c r="C6" s="73">
        <v>7.1794214129739256E-2</v>
      </c>
      <c r="D6" s="74">
        <v>7.689893264149153E-2</v>
      </c>
      <c r="E6" s="74">
        <v>9.8875004789603718E-2</v>
      </c>
      <c r="F6" s="74">
        <v>0.10156715632246237</v>
      </c>
      <c r="G6" s="74">
        <v>0.10706787193289879</v>
      </c>
      <c r="H6" s="74">
        <v>9.9397543307849043E-2</v>
      </c>
      <c r="I6" s="74">
        <v>9.5385358873698686E-2</v>
      </c>
      <c r="J6" s="74">
        <v>0.11102877610061984</v>
      </c>
      <c r="K6" s="74">
        <v>0.11147994083608898</v>
      </c>
      <c r="L6" s="75">
        <v>0.11916060228063087</v>
      </c>
      <c r="M6" s="74">
        <v>0.11997397334294554</v>
      </c>
      <c r="N6" s="74">
        <v>0.117954317557029</v>
      </c>
      <c r="O6" s="74">
        <v>0.11789057124162686</v>
      </c>
      <c r="P6" s="74">
        <v>0.11280242942502064</v>
      </c>
      <c r="Q6" s="74">
        <v>0.11330817147665385</v>
      </c>
      <c r="R6" s="74">
        <v>0.11355714119655827</v>
      </c>
      <c r="S6" s="76">
        <v>0.11724335596844235</v>
      </c>
      <c r="T6" s="71"/>
    </row>
    <row r="7" spans="1:20" ht="18.75" customHeight="1">
      <c r="B7" s="72" t="s">
        <v>59</v>
      </c>
      <c r="C7" s="73">
        <v>2.0914897661559871E-2</v>
      </c>
      <c r="D7" s="74">
        <v>1.8628193898944191E-2</v>
      </c>
      <c r="E7" s="74">
        <v>2.2741825630257881E-2</v>
      </c>
      <c r="F7" s="74">
        <v>2.308513591519774E-2</v>
      </c>
      <c r="G7" s="74">
        <v>2.331475845922347E-2</v>
      </c>
      <c r="H7" s="74">
        <v>2.2392709633035354E-2</v>
      </c>
      <c r="I7" s="74">
        <v>2.3991686431505524E-2</v>
      </c>
      <c r="J7" s="74">
        <v>2.4818276764895435E-2</v>
      </c>
      <c r="K7" s="74">
        <v>2.5481515669402141E-2</v>
      </c>
      <c r="L7" s="75">
        <v>2.5114510719982226E-2</v>
      </c>
      <c r="M7" s="74">
        <v>2.4322846941448893E-2</v>
      </c>
      <c r="N7" s="74">
        <v>2.4159233444477995E-2</v>
      </c>
      <c r="O7" s="74">
        <v>2.8324406915983209E-2</v>
      </c>
      <c r="P7" s="74">
        <v>2.2586206894498449E-2</v>
      </c>
      <c r="Q7" s="74">
        <v>2.255811103057144E-2</v>
      </c>
      <c r="R7" s="74">
        <v>2.1460140088606396E-2</v>
      </c>
      <c r="S7" s="76">
        <v>2.1881417200744019E-2</v>
      </c>
      <c r="T7" s="71"/>
    </row>
    <row r="8" spans="1:20" ht="18.75" customHeight="1">
      <c r="B8" s="72" t="s">
        <v>60</v>
      </c>
      <c r="C8" s="77">
        <v>7.633939184968315E-2</v>
      </c>
      <c r="D8" s="78">
        <v>7.5204390380826991E-2</v>
      </c>
      <c r="E8" s="78">
        <v>5.0948468043325125E-2</v>
      </c>
      <c r="F8" s="78">
        <v>4.7706868393121035E-2</v>
      </c>
      <c r="G8" s="78">
        <v>5.3093707676429791E-2</v>
      </c>
      <c r="H8" s="78">
        <v>5.226026413633228E-2</v>
      </c>
      <c r="I8" s="78">
        <v>4.8946197545539638E-2</v>
      </c>
      <c r="J8" s="78">
        <v>4.707008387689126E-2</v>
      </c>
      <c r="K8" s="78">
        <v>4.723092909011329E-2</v>
      </c>
      <c r="L8" s="79">
        <v>4.7787624061583593E-2</v>
      </c>
      <c r="M8" s="78">
        <v>4.7235231482273772E-2</v>
      </c>
      <c r="N8" s="78">
        <v>4.8034508716912748E-2</v>
      </c>
      <c r="O8" s="78">
        <v>4.4873020222168186E-2</v>
      </c>
      <c r="P8" s="78">
        <v>4.7198106422751726E-2</v>
      </c>
      <c r="Q8" s="78">
        <v>4.8128583653835724E-2</v>
      </c>
      <c r="R8" s="78">
        <v>6.4531601489108803E-2</v>
      </c>
      <c r="S8" s="80">
        <v>6.5244770126260038E-2</v>
      </c>
      <c r="T8" s="71"/>
    </row>
    <row r="9" spans="1:20" ht="18.75" customHeight="1">
      <c r="B9" s="72" t="s">
        <v>61</v>
      </c>
      <c r="C9" s="73">
        <v>1.2824790993036742E-2</v>
      </c>
      <c r="D9" s="74">
        <v>1.1974364404821873E-2</v>
      </c>
      <c r="E9" s="74">
        <v>1.2858244554229499E-2</v>
      </c>
      <c r="F9" s="74">
        <v>1.9368809335699875E-2</v>
      </c>
      <c r="G9" s="74">
        <v>7.6054648828909411E-3</v>
      </c>
      <c r="H9" s="74">
        <v>1.1182394566802065E-2</v>
      </c>
      <c r="I9" s="74">
        <v>4.104003222956472E-3</v>
      </c>
      <c r="J9" s="74">
        <v>6.7164195090341152E-4</v>
      </c>
      <c r="K9" s="74">
        <v>1.0049191810847232E-2</v>
      </c>
      <c r="L9" s="75">
        <v>7.8378247358337899E-3</v>
      </c>
      <c r="M9" s="74">
        <v>2.8951370433764694E-3</v>
      </c>
      <c r="N9" s="74">
        <v>2.890290624519805E-3</v>
      </c>
      <c r="O9" s="74">
        <v>6.6508484735808473E-3</v>
      </c>
      <c r="P9" s="74">
        <v>1.0312284199241985E-2</v>
      </c>
      <c r="Q9" s="74">
        <v>8.9581502777822935E-3</v>
      </c>
      <c r="R9" s="74">
        <v>7.6107415222290507E-3</v>
      </c>
      <c r="S9" s="76">
        <v>4.7621287742942121E-3</v>
      </c>
      <c r="T9" s="71"/>
    </row>
    <row r="10" spans="1:20" ht="18.75" customHeight="1" thickBot="1">
      <c r="B10" s="81" t="s">
        <v>62</v>
      </c>
      <c r="C10" s="82">
        <v>3.5612893132317717E-3</v>
      </c>
      <c r="D10" s="83">
        <v>1.9452487019592419E-2</v>
      </c>
      <c r="E10" s="83">
        <v>1.5558434900910257E-2</v>
      </c>
      <c r="F10" s="83">
        <v>1.9411241133675431E-2</v>
      </c>
      <c r="G10" s="83">
        <v>3.6497048626438787E-2</v>
      </c>
      <c r="H10" s="83">
        <v>4.8389007146536253E-2</v>
      </c>
      <c r="I10" s="83">
        <v>5.8981419911033749E-2</v>
      </c>
      <c r="J10" s="83">
        <v>5.4897655391807305E-2</v>
      </c>
      <c r="K10" s="83">
        <v>5.2378898617133351E-2</v>
      </c>
      <c r="L10" s="84">
        <v>2.7883778597240144E-2</v>
      </c>
      <c r="M10" s="83">
        <v>2.6688326615604954E-2</v>
      </c>
      <c r="N10" s="83">
        <v>2.6834131462322962E-2</v>
      </c>
      <c r="O10" s="83">
        <v>2.2032004370061122E-2</v>
      </c>
      <c r="P10" s="83">
        <v>1.6620644755962598E-2</v>
      </c>
      <c r="Q10" s="83">
        <v>1.2364748339733873E-2</v>
      </c>
      <c r="R10" s="83">
        <v>9.6907824454985775E-3</v>
      </c>
      <c r="S10" s="85">
        <v>4.1037862340225086E-2</v>
      </c>
      <c r="T10" s="71"/>
    </row>
  </sheetData>
  <hyperlinks>
    <hyperlink ref="A3"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8"/>
  <sheetViews>
    <sheetView workbookViewId="0"/>
  </sheetViews>
  <sheetFormatPr baseColWidth="10" defaultColWidth="11.5703125" defaultRowHeight="15"/>
  <cols>
    <col min="1" max="1" width="26.7109375" style="87" customWidth="1"/>
    <col min="2" max="2" width="44.42578125" style="87" customWidth="1"/>
    <col min="3" max="22" width="11" style="87" customWidth="1"/>
    <col min="23" max="16384" width="11.5703125" style="87"/>
  </cols>
  <sheetData>
    <row r="1" spans="1:19">
      <c r="A1" s="56" t="s">
        <v>340</v>
      </c>
    </row>
    <row r="2" spans="1:19">
      <c r="A2" s="56"/>
    </row>
    <row r="3" spans="1:19" ht="15.75" thickBot="1">
      <c r="A3" s="131" t="s">
        <v>85</v>
      </c>
    </row>
    <row r="4" spans="1:19" ht="15.75" thickBot="1">
      <c r="B4" s="88" t="s">
        <v>63</v>
      </c>
      <c r="C4" s="89">
        <v>2004</v>
      </c>
      <c r="D4" s="90">
        <v>2005</v>
      </c>
      <c r="E4" s="90">
        <v>2006</v>
      </c>
      <c r="F4" s="90">
        <v>2007</v>
      </c>
      <c r="G4" s="90">
        <v>2008</v>
      </c>
      <c r="H4" s="90">
        <v>2009</v>
      </c>
      <c r="I4" s="90">
        <v>2010</v>
      </c>
      <c r="J4" s="90">
        <v>2011</v>
      </c>
      <c r="K4" s="90">
        <v>2012</v>
      </c>
      <c r="L4" s="90">
        <v>2013</v>
      </c>
      <c r="M4" s="90">
        <v>2014</v>
      </c>
      <c r="N4" s="90">
        <v>2015</v>
      </c>
      <c r="O4" s="90">
        <v>2016</v>
      </c>
      <c r="P4" s="90">
        <v>2017</v>
      </c>
      <c r="Q4" s="91">
        <v>2018</v>
      </c>
      <c r="R4" s="91">
        <v>2019</v>
      </c>
      <c r="S4" s="92">
        <v>2020</v>
      </c>
    </row>
    <row r="5" spans="1:19">
      <c r="B5" s="93" t="s">
        <v>64</v>
      </c>
      <c r="C5" s="94">
        <v>0.9248355140807839</v>
      </c>
      <c r="D5" s="94">
        <v>0.92389680235446903</v>
      </c>
      <c r="E5" s="94">
        <v>0.9236568679356616</v>
      </c>
      <c r="F5" s="94">
        <v>0.9204409162108107</v>
      </c>
      <c r="G5" s="94">
        <v>0.91286025806023274</v>
      </c>
      <c r="H5" s="94">
        <v>0.91101982061591835</v>
      </c>
      <c r="I5" s="94">
        <v>0.91472580992287533</v>
      </c>
      <c r="J5" s="94">
        <v>0.91923573062874908</v>
      </c>
      <c r="K5" s="94">
        <v>0.92086051081755838</v>
      </c>
      <c r="L5" s="94">
        <v>0.92245530010047494</v>
      </c>
      <c r="M5" s="94">
        <v>0.92847109284895113</v>
      </c>
      <c r="N5" s="94">
        <v>0.93292184164530689</v>
      </c>
      <c r="O5" s="94">
        <v>0.89944364805626265</v>
      </c>
      <c r="P5" s="94">
        <v>0.89759463558783059</v>
      </c>
      <c r="Q5" s="95">
        <v>0.89607092163200486</v>
      </c>
      <c r="R5" s="95">
        <v>0.90015346365801863</v>
      </c>
      <c r="S5" s="96">
        <v>0.89448430190032013</v>
      </c>
    </row>
    <row r="6" spans="1:19">
      <c r="B6" s="97" t="s">
        <v>65</v>
      </c>
      <c r="C6" s="98">
        <v>3.3258485925681716E-2</v>
      </c>
      <c r="D6" s="98">
        <v>4.1565532421372953E-2</v>
      </c>
      <c r="E6" s="98">
        <v>4.5600837873753568E-2</v>
      </c>
      <c r="F6" s="98">
        <v>4.6724372283637461E-2</v>
      </c>
      <c r="G6" s="98">
        <v>5.3943351420059626E-2</v>
      </c>
      <c r="H6" s="98">
        <v>5.4619135696494951E-2</v>
      </c>
      <c r="I6" s="98">
        <v>5.4555580906773225E-2</v>
      </c>
      <c r="J6" s="98">
        <v>4.437873966676123E-2</v>
      </c>
      <c r="K6" s="98">
        <v>4.0496260744278159E-2</v>
      </c>
      <c r="L6" s="98">
        <v>3.4362205421623084E-2</v>
      </c>
      <c r="M6" s="98">
        <v>3.4623330305308862E-2</v>
      </c>
      <c r="N6" s="98">
        <v>3.4904055405086495E-2</v>
      </c>
      <c r="O6" s="98">
        <v>3.4283027442135905E-2</v>
      </c>
      <c r="P6" s="98">
        <v>2.9828189543271686E-2</v>
      </c>
      <c r="Q6" s="99">
        <v>3.0350656327884157E-2</v>
      </c>
      <c r="R6" s="99">
        <v>2.3439344123577659E-2</v>
      </c>
      <c r="S6" s="100">
        <v>2.509045499092916E-2</v>
      </c>
    </row>
    <row r="7" spans="1:19">
      <c r="B7" s="101" t="s">
        <v>66</v>
      </c>
      <c r="C7" s="102">
        <v>3.078915143043106E-2</v>
      </c>
      <c r="D7" s="102">
        <v>2.2944785497349299E-2</v>
      </c>
      <c r="E7" s="102">
        <v>1.9611774568727064E-2</v>
      </c>
      <c r="F7" s="102">
        <v>2.1436419230383804E-2</v>
      </c>
      <c r="G7" s="102">
        <v>2.0441982915441092E-2</v>
      </c>
      <c r="H7" s="102">
        <v>2.0462389589160669E-2</v>
      </c>
      <c r="I7" s="102">
        <v>1.7963211086895945E-2</v>
      </c>
      <c r="J7" s="102">
        <v>2.4469936323434138E-2</v>
      </c>
      <c r="K7" s="102">
        <v>2.5862535544444645E-2</v>
      </c>
      <c r="L7" s="102">
        <v>3.0187297233438666E-2</v>
      </c>
      <c r="M7" s="102">
        <v>2.4046668234464989E-2</v>
      </c>
      <c r="N7" s="102">
        <v>1.93231039349912E-2</v>
      </c>
      <c r="O7" s="102">
        <v>5.9656667864644103E-2</v>
      </c>
      <c r="P7" s="102">
        <v>6.6627825457818701E-2</v>
      </c>
      <c r="Q7" s="103">
        <v>6.7777407512903537E-2</v>
      </c>
      <c r="R7" s="103">
        <v>6.7485563484624783E-2</v>
      </c>
      <c r="S7" s="104">
        <v>7.109899902658226E-2</v>
      </c>
    </row>
    <row r="8" spans="1:19" ht="15.75" thickBot="1">
      <c r="B8" s="105" t="s">
        <v>67</v>
      </c>
      <c r="C8" s="106">
        <v>1.1116848563103361E-2</v>
      </c>
      <c r="D8" s="106">
        <v>1.1592879726808614E-2</v>
      </c>
      <c r="E8" s="106">
        <v>1.1130519621857798E-2</v>
      </c>
      <c r="F8" s="106">
        <v>1.1398292275168092E-2</v>
      </c>
      <c r="G8" s="106">
        <v>1.2754407604266606E-2</v>
      </c>
      <c r="H8" s="106">
        <v>1.3898654098425937E-2</v>
      </c>
      <c r="I8" s="106">
        <v>1.2755398083455499E-2</v>
      </c>
      <c r="J8" s="106">
        <v>1.1915593381055608E-2</v>
      </c>
      <c r="K8" s="106">
        <v>1.2780692893718899E-2</v>
      </c>
      <c r="L8" s="106">
        <v>1.2995197244463252E-2</v>
      </c>
      <c r="M8" s="106">
        <v>1.2858908611275201E-2</v>
      </c>
      <c r="N8" s="106">
        <v>1.2850999014615408E-2</v>
      </c>
      <c r="O8" s="106">
        <v>6.6166566369573743E-3</v>
      </c>
      <c r="P8" s="106">
        <v>5.9493494110789526E-3</v>
      </c>
      <c r="Q8" s="107">
        <v>5.8010145272073899E-3</v>
      </c>
      <c r="R8" s="107">
        <v>8.9216287337789031E-3</v>
      </c>
      <c r="S8" s="108">
        <v>9.3262440821686061E-3</v>
      </c>
    </row>
  </sheetData>
  <hyperlinks>
    <hyperlink ref="A3"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16"/>
  <sheetViews>
    <sheetView workbookViewId="0"/>
  </sheetViews>
  <sheetFormatPr baseColWidth="10" defaultColWidth="11.42578125" defaultRowHeight="15"/>
  <cols>
    <col min="1" max="1" width="26.7109375" style="60" customWidth="1"/>
    <col min="2" max="2" width="28.28515625" style="86" customWidth="1"/>
    <col min="3" max="13" width="10.28515625" style="60" customWidth="1"/>
    <col min="14" max="14" width="12.85546875" style="60" customWidth="1"/>
    <col min="15" max="18" width="10.28515625" style="60" customWidth="1"/>
    <col min="19" max="19" width="30.42578125" style="60" customWidth="1"/>
    <col min="20" max="16384" width="11.42578125" style="60"/>
  </cols>
  <sheetData>
    <row r="1" spans="1:19" ht="15.75">
      <c r="A1" s="109" t="s">
        <v>341</v>
      </c>
      <c r="B1" s="57"/>
      <c r="C1" s="58"/>
      <c r="D1" s="58"/>
      <c r="E1" s="58"/>
      <c r="F1" s="58"/>
      <c r="G1" s="58"/>
      <c r="H1" s="58"/>
      <c r="I1" s="58"/>
      <c r="J1" s="58"/>
      <c r="K1" s="58"/>
      <c r="L1" s="58"/>
      <c r="M1" s="110"/>
      <c r="N1" s="110"/>
    </row>
    <row r="2" spans="1:19" ht="15.75">
      <c r="A2" s="109"/>
      <c r="B2" s="57"/>
      <c r="C2" s="58"/>
      <c r="D2" s="58"/>
      <c r="E2" s="58"/>
      <c r="F2" s="58"/>
      <c r="G2" s="58"/>
      <c r="H2" s="58"/>
      <c r="I2" s="58"/>
      <c r="J2" s="58"/>
      <c r="K2" s="58"/>
      <c r="L2" s="58"/>
      <c r="M2" s="58"/>
    </row>
    <row r="3" spans="1:19" ht="15.75" thickBot="1">
      <c r="A3" s="131" t="s">
        <v>85</v>
      </c>
      <c r="B3" s="57"/>
      <c r="C3" s="58"/>
      <c r="D3" s="58"/>
      <c r="E3" s="58"/>
      <c r="F3" s="58"/>
      <c r="G3" s="58"/>
      <c r="H3" s="58"/>
      <c r="I3" s="58"/>
      <c r="J3" s="58"/>
      <c r="K3" s="58"/>
      <c r="L3" s="58"/>
      <c r="M3" s="58"/>
    </row>
    <row r="4" spans="1:19" ht="65.25" thickBot="1">
      <c r="A4" s="109"/>
      <c r="B4" s="111"/>
      <c r="C4" s="112" t="s">
        <v>57</v>
      </c>
      <c r="D4" s="112" t="s">
        <v>68</v>
      </c>
      <c r="E4" s="112" t="s">
        <v>69</v>
      </c>
      <c r="F4" s="112" t="s">
        <v>70</v>
      </c>
      <c r="G4" s="112" t="s">
        <v>71</v>
      </c>
      <c r="H4" s="112" t="s">
        <v>72</v>
      </c>
      <c r="I4" s="112" t="s">
        <v>73</v>
      </c>
      <c r="J4" s="112" t="s">
        <v>74</v>
      </c>
      <c r="K4" s="112" t="s">
        <v>62</v>
      </c>
      <c r="L4" s="58"/>
      <c r="M4" s="113" t="s">
        <v>75</v>
      </c>
    </row>
    <row r="5" spans="1:19" ht="15.75">
      <c r="A5" s="109"/>
      <c r="B5" s="114" t="s">
        <v>76</v>
      </c>
      <c r="C5" s="115">
        <v>0.55504054007248438</v>
      </c>
      <c r="D5" s="115">
        <v>0.32994786383200997</v>
      </c>
      <c r="E5" s="115">
        <v>0</v>
      </c>
      <c r="F5" s="115">
        <v>0</v>
      </c>
      <c r="G5" s="115">
        <v>0</v>
      </c>
      <c r="H5" s="115">
        <v>0</v>
      </c>
      <c r="I5" s="115">
        <v>0</v>
      </c>
      <c r="J5" s="115">
        <v>9.9488812906359872E-2</v>
      </c>
      <c r="K5" s="116">
        <v>1.5522783189145782E-2</v>
      </c>
      <c r="L5" s="58"/>
      <c r="M5" s="117">
        <f>N5/1000</f>
        <v>0.84717647131765395</v>
      </c>
      <c r="N5" s="117">
        <v>847.17647131765398</v>
      </c>
      <c r="P5" s="118"/>
      <c r="S5" s="119" t="str">
        <f>B5&amp;" ("&amp;ROUND(M5,1)&amp;" Md€)"</f>
        <v>NSA comp (0,8 Md€)</v>
      </c>
    </row>
    <row r="6" spans="1:19" ht="15.75">
      <c r="A6" s="109"/>
      <c r="B6" s="120" t="s">
        <v>77</v>
      </c>
      <c r="C6" s="121">
        <v>0.49216801443678254</v>
      </c>
      <c r="D6" s="121">
        <v>0</v>
      </c>
      <c r="E6" s="121">
        <v>0</v>
      </c>
      <c r="F6" s="121">
        <v>0</v>
      </c>
      <c r="G6" s="121">
        <v>0</v>
      </c>
      <c r="H6" s="121">
        <v>0</v>
      </c>
      <c r="I6" s="121">
        <v>0</v>
      </c>
      <c r="J6" s="121">
        <v>0.26527147081706981</v>
      </c>
      <c r="K6" s="122">
        <v>0.2425605147461477</v>
      </c>
      <c r="L6" s="58"/>
      <c r="M6" s="123">
        <f t="shared" ref="M6:M15" si="0">N6/1000</f>
        <v>2.9339984060960496</v>
      </c>
      <c r="N6" s="123">
        <v>2933.9984060960496</v>
      </c>
      <c r="P6" s="118"/>
      <c r="S6" s="119" t="str">
        <f t="shared" ref="S6:S15" si="1">B6&amp;" ("&amp;ROUND(M6,1)&amp;" Md€)"</f>
        <v>RSI comp (2,9 Md€)</v>
      </c>
    </row>
    <row r="7" spans="1:19" ht="15.75">
      <c r="A7" s="109"/>
      <c r="B7" s="120" t="s">
        <v>78</v>
      </c>
      <c r="C7" s="121">
        <v>0.88315085235356994</v>
      </c>
      <c r="D7" s="121">
        <v>0</v>
      </c>
      <c r="E7" s="121">
        <v>0</v>
      </c>
      <c r="F7" s="121">
        <v>0</v>
      </c>
      <c r="G7" s="121">
        <v>0</v>
      </c>
      <c r="H7" s="121">
        <v>0</v>
      </c>
      <c r="I7" s="121">
        <v>0</v>
      </c>
      <c r="J7" s="121">
        <v>0.11684914764643016</v>
      </c>
      <c r="K7" s="122">
        <v>0</v>
      </c>
      <c r="L7" s="58"/>
      <c r="M7" s="123">
        <f t="shared" si="0"/>
        <v>4.4137374672433598</v>
      </c>
      <c r="N7" s="123">
        <v>4413.7374672433598</v>
      </c>
      <c r="P7" s="118"/>
      <c r="S7" s="119" t="str">
        <f t="shared" si="1"/>
        <v>CNAVPL comp (4,4 Md€)</v>
      </c>
    </row>
    <row r="8" spans="1:19" ht="15.75">
      <c r="A8" s="109"/>
      <c r="B8" s="120" t="s">
        <v>41</v>
      </c>
      <c r="C8" s="121">
        <v>0.85654327877452296</v>
      </c>
      <c r="D8" s="121">
        <v>0</v>
      </c>
      <c r="E8" s="121">
        <v>0</v>
      </c>
      <c r="F8" s="121">
        <v>1.3191816638072406E-2</v>
      </c>
      <c r="G8" s="121">
        <v>3.1489513644635196E-2</v>
      </c>
      <c r="H8" s="121">
        <v>0</v>
      </c>
      <c r="I8" s="121">
        <v>0</v>
      </c>
      <c r="J8" s="121">
        <v>9.877539094276952E-2</v>
      </c>
      <c r="K8" s="122">
        <v>0</v>
      </c>
      <c r="L8" s="58"/>
      <c r="M8" s="123">
        <f t="shared" si="0"/>
        <v>4.3573647646151059</v>
      </c>
      <c r="N8" s="123">
        <v>4357.3647646151057</v>
      </c>
      <c r="P8" s="118"/>
      <c r="S8" s="119" t="str">
        <f t="shared" si="1"/>
        <v>IRCANTEC (4,4 Md€)</v>
      </c>
    </row>
    <row r="9" spans="1:19" ht="15.75">
      <c r="A9" s="109"/>
      <c r="B9" s="120" t="s">
        <v>79</v>
      </c>
      <c r="C9" s="121">
        <v>0.8399555244694894</v>
      </c>
      <c r="D9" s="121">
        <v>0</v>
      </c>
      <c r="E9" s="121">
        <v>0</v>
      </c>
      <c r="F9" s="121">
        <v>2.8714502820095865E-3</v>
      </c>
      <c r="G9" s="121">
        <v>4.5182316407737406E-2</v>
      </c>
      <c r="H9" s="121">
        <v>0</v>
      </c>
      <c r="I9" s="121">
        <v>1.5277421246995449E-2</v>
      </c>
      <c r="J9" s="121">
        <v>2.9351976777674604E-2</v>
      </c>
      <c r="K9" s="122">
        <v>6.7361310816093631E-2</v>
      </c>
      <c r="L9" s="58"/>
      <c r="M9" s="123">
        <f t="shared" si="0"/>
        <v>87.932631964828374</v>
      </c>
      <c r="N9" s="123">
        <v>87932.631964828368</v>
      </c>
      <c r="P9" s="118"/>
      <c r="S9" s="119" t="str">
        <f t="shared" si="1"/>
        <v>AGIRC+ARRCO (87,9 Md€)</v>
      </c>
    </row>
    <row r="10" spans="1:19" ht="15.75">
      <c r="A10" s="109"/>
      <c r="B10" s="120" t="s">
        <v>80</v>
      </c>
      <c r="C10" s="121">
        <v>0.16368824054954603</v>
      </c>
      <c r="D10" s="121">
        <v>0.37519693721831709</v>
      </c>
      <c r="E10" s="121">
        <v>0.37507441670703434</v>
      </c>
      <c r="F10" s="121">
        <v>4.647908712984776E-2</v>
      </c>
      <c r="G10" s="121">
        <v>2.3882626026515111E-3</v>
      </c>
      <c r="H10" s="121">
        <v>0</v>
      </c>
      <c r="I10" s="121">
        <v>0</v>
      </c>
      <c r="J10" s="121">
        <v>3.7173055792603209E-2</v>
      </c>
      <c r="K10" s="122">
        <v>0</v>
      </c>
      <c r="L10" s="58"/>
      <c r="M10" s="123">
        <f t="shared" si="0"/>
        <v>7.381610234330001</v>
      </c>
      <c r="N10" s="123">
        <v>7381.6102343300008</v>
      </c>
      <c r="P10" s="118"/>
      <c r="S10" s="119" t="str">
        <f t="shared" si="1"/>
        <v>NSA base (7,4 Md€)</v>
      </c>
    </row>
    <row r="11" spans="1:19">
      <c r="B11" s="120" t="s">
        <v>81</v>
      </c>
      <c r="C11" s="121">
        <v>0.34636296502697494</v>
      </c>
      <c r="D11" s="121">
        <v>0</v>
      </c>
      <c r="E11" s="121">
        <v>7.4042628375795092E-3</v>
      </c>
      <c r="F11" s="121">
        <v>5.2548865025996307E-5</v>
      </c>
      <c r="G11" s="121">
        <v>4.4558629570402928E-4</v>
      </c>
      <c r="H11" s="121">
        <v>0.64026743108806927</v>
      </c>
      <c r="I11" s="121">
        <v>0</v>
      </c>
      <c r="J11" s="121">
        <v>5.4672058866463667E-3</v>
      </c>
      <c r="K11" s="122">
        <v>0</v>
      </c>
      <c r="M11" s="123">
        <f t="shared" si="0"/>
        <v>5.2872043927599996</v>
      </c>
      <c r="N11" s="123">
        <v>5287.2043927599998</v>
      </c>
      <c r="P11" s="118"/>
      <c r="S11" s="119" t="str">
        <f t="shared" si="1"/>
        <v>SNCF (5,3 Md€)</v>
      </c>
    </row>
    <row r="12" spans="1:19">
      <c r="B12" s="120" t="s">
        <v>37</v>
      </c>
      <c r="C12" s="121">
        <v>0.9231521154114386</v>
      </c>
      <c r="D12" s="121">
        <v>0</v>
      </c>
      <c r="E12" s="121">
        <v>2.7275340417512498E-3</v>
      </c>
      <c r="F12" s="121">
        <v>1.8700866808433367E-5</v>
      </c>
      <c r="G12" s="121">
        <v>0</v>
      </c>
      <c r="H12" s="121">
        <v>0</v>
      </c>
      <c r="I12" s="121">
        <v>2.8578435291717129E-2</v>
      </c>
      <c r="J12" s="121">
        <v>2.088231065744042E-3</v>
      </c>
      <c r="K12" s="122">
        <v>4.3434983322540588E-2</v>
      </c>
      <c r="M12" s="123">
        <f t="shared" si="0"/>
        <v>23.688669329500001</v>
      </c>
      <c r="N12" s="123">
        <v>23688.6693295</v>
      </c>
      <c r="P12" s="118"/>
      <c r="S12" s="119" t="str">
        <f t="shared" si="1"/>
        <v>CNRACL (23,7 Md€)</v>
      </c>
    </row>
    <row r="13" spans="1:19">
      <c r="B13" s="120" t="s">
        <v>82</v>
      </c>
      <c r="C13" s="121">
        <v>0.98691437100113988</v>
      </c>
      <c r="D13" s="121">
        <v>0</v>
      </c>
      <c r="E13" s="121">
        <v>0</v>
      </c>
      <c r="F13" s="121">
        <v>2.3364039399029671E-5</v>
      </c>
      <c r="G13" s="121">
        <v>0</v>
      </c>
      <c r="H13" s="121">
        <v>0</v>
      </c>
      <c r="I13" s="121">
        <v>1.1288404279264839E-2</v>
      </c>
      <c r="J13" s="121">
        <v>1.773860680196189E-3</v>
      </c>
      <c r="K13" s="122">
        <v>0</v>
      </c>
      <c r="M13" s="123">
        <f t="shared" si="0"/>
        <v>55.463594427306312</v>
      </c>
      <c r="N13" s="123">
        <v>55463.594427306314</v>
      </c>
      <c r="P13" s="118"/>
      <c r="S13" s="119" t="str">
        <f t="shared" si="1"/>
        <v>Régime FPE  (55,5 Md€)</v>
      </c>
    </row>
    <row r="14" spans="1:19">
      <c r="B14" s="120" t="s">
        <v>83</v>
      </c>
      <c r="C14" s="121">
        <v>0.43996647464835187</v>
      </c>
      <c r="D14" s="121">
        <v>4.6672049207968126E-4</v>
      </c>
      <c r="E14" s="121">
        <v>0.37769153192190746</v>
      </c>
      <c r="F14" s="121">
        <v>0.11343320740582123</v>
      </c>
      <c r="G14" s="121">
        <v>3.5971747874823143E-2</v>
      </c>
      <c r="H14" s="121">
        <v>0</v>
      </c>
      <c r="I14" s="121">
        <v>0</v>
      </c>
      <c r="J14" s="121">
        <v>3.2189073069112714E-2</v>
      </c>
      <c r="K14" s="122">
        <v>2.8124458790385943E-4</v>
      </c>
      <c r="M14" s="123">
        <f t="shared" si="0"/>
        <v>6.7041865379800001</v>
      </c>
      <c r="N14" s="123">
        <v>6704.1865379800001</v>
      </c>
      <c r="P14" s="118"/>
      <c r="S14" s="119" t="str">
        <f t="shared" si="1"/>
        <v>MSA salariés (6,7 Md€)</v>
      </c>
    </row>
    <row r="15" spans="1:19" ht="15.75" thickBot="1">
      <c r="B15" s="124" t="s">
        <v>84</v>
      </c>
      <c r="C15" s="125">
        <v>0.58078743984950243</v>
      </c>
      <c r="D15" s="125">
        <v>0.12529230200760949</v>
      </c>
      <c r="E15" s="125">
        <v>1.9366058972643163E-3</v>
      </c>
      <c r="F15" s="125">
        <v>0.1177919451761779</v>
      </c>
      <c r="G15" s="125">
        <v>8.5795020456379073E-2</v>
      </c>
      <c r="H15" s="125">
        <v>0</v>
      </c>
      <c r="I15" s="125">
        <v>4.8343059634380278E-2</v>
      </c>
      <c r="J15" s="125">
        <v>1.4181520012583293E-2</v>
      </c>
      <c r="K15" s="126">
        <v>2.587210696610313E-2</v>
      </c>
      <c r="M15" s="127">
        <f t="shared" si="0"/>
        <v>144.12767666064002</v>
      </c>
      <c r="N15" s="127">
        <v>144127.67666064002</v>
      </c>
      <c r="P15" s="118"/>
      <c r="S15" s="119" t="str">
        <f t="shared" si="1"/>
        <v>CNAVTS + SSI (144,1 Md€)</v>
      </c>
    </row>
    <row r="16" spans="1:19">
      <c r="K16" s="128"/>
      <c r="M16" s="129"/>
    </row>
  </sheetData>
  <hyperlinks>
    <hyperlink ref="A3" location="SOMMAIRE!A1" display="Retour au 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G56"/>
  <sheetViews>
    <sheetView zoomScaleNormal="100" workbookViewId="0"/>
  </sheetViews>
  <sheetFormatPr baseColWidth="10" defaultColWidth="10.85546875" defaultRowHeight="15"/>
  <cols>
    <col min="1" max="1" width="26.7109375" style="133" customWidth="1"/>
    <col min="2" max="2" width="17.42578125" style="133" customWidth="1"/>
    <col min="3" max="3" width="13" style="133" customWidth="1"/>
    <col min="4" max="83" width="6.85546875" style="133" customWidth="1"/>
    <col min="84" max="16384" width="10.85546875" style="133"/>
  </cols>
  <sheetData>
    <row r="1" spans="1:189" ht="15.75">
      <c r="A1" s="132" t="s">
        <v>342</v>
      </c>
    </row>
    <row r="2" spans="1:189" ht="15.75">
      <c r="B2" s="134"/>
      <c r="F2" s="162"/>
      <c r="G2" s="162"/>
      <c r="H2" s="162"/>
      <c r="I2" s="162"/>
      <c r="J2" s="162"/>
      <c r="K2" s="162"/>
      <c r="L2" s="162"/>
      <c r="M2" s="162"/>
      <c r="N2" s="162"/>
      <c r="O2" s="162"/>
      <c r="P2" s="162"/>
      <c r="Q2" s="162"/>
      <c r="R2" s="162"/>
      <c r="S2" s="162"/>
      <c r="T2" s="162"/>
      <c r="U2" s="162"/>
      <c r="V2" s="162"/>
      <c r="W2" s="162"/>
      <c r="X2" s="558"/>
      <c r="Y2" s="558"/>
      <c r="Z2" s="558"/>
      <c r="AA2" s="558"/>
      <c r="AB2" s="558"/>
      <c r="AC2" s="558"/>
      <c r="AD2" s="558"/>
      <c r="AE2" s="558"/>
      <c r="AF2" s="558"/>
      <c r="AG2" s="558"/>
      <c r="AH2" s="558"/>
      <c r="AI2" s="558"/>
      <c r="AJ2" s="558"/>
    </row>
    <row r="3" spans="1:189" s="135" customFormat="1" ht="15.75" thickBot="1">
      <c r="A3" s="131" t="s">
        <v>85</v>
      </c>
      <c r="C3" s="136"/>
      <c r="U3" s="137"/>
    </row>
    <row r="4" spans="1:189" s="138" customFormat="1" ht="15.75" thickBot="1">
      <c r="B4" s="278"/>
      <c r="C4" s="279"/>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140">
        <v>2018</v>
      </c>
      <c r="W4" s="140">
        <v>2019</v>
      </c>
      <c r="X4" s="140">
        <v>2020</v>
      </c>
      <c r="Y4" s="169"/>
      <c r="Z4" s="169"/>
      <c r="AA4" s="169"/>
      <c r="AC4" s="140">
        <v>2020</v>
      </c>
      <c r="AD4" s="140">
        <v>2021</v>
      </c>
      <c r="AE4" s="140">
        <v>2022</v>
      </c>
      <c r="AF4" s="140">
        <v>2023</v>
      </c>
      <c r="AG4" s="140">
        <v>2024</v>
      </c>
      <c r="AH4" s="140">
        <v>2025</v>
      </c>
      <c r="AI4" s="140">
        <v>2026</v>
      </c>
      <c r="AJ4" s="140">
        <v>2027</v>
      </c>
      <c r="AK4" s="140">
        <v>2028</v>
      </c>
      <c r="AL4" s="140">
        <v>2029</v>
      </c>
      <c r="AM4" s="140">
        <v>2030</v>
      </c>
      <c r="AN4" s="140">
        <v>2031</v>
      </c>
      <c r="AO4" s="140">
        <v>2032</v>
      </c>
      <c r="AP4" s="140">
        <v>2033</v>
      </c>
      <c r="AQ4" s="140">
        <v>2034</v>
      </c>
      <c r="AR4" s="140">
        <v>2035</v>
      </c>
      <c r="AS4" s="140">
        <v>2036</v>
      </c>
      <c r="AT4" s="140">
        <v>2037</v>
      </c>
      <c r="AU4" s="140">
        <v>2038</v>
      </c>
      <c r="AV4" s="140">
        <v>2039</v>
      </c>
      <c r="AW4" s="140">
        <v>2040</v>
      </c>
      <c r="AX4" s="140">
        <v>2041</v>
      </c>
      <c r="AY4" s="140">
        <v>2042</v>
      </c>
      <c r="AZ4" s="140">
        <v>2043</v>
      </c>
      <c r="BA4" s="140">
        <v>2044</v>
      </c>
      <c r="BB4" s="140">
        <v>2045</v>
      </c>
      <c r="BC4" s="140">
        <v>2046</v>
      </c>
      <c r="BD4" s="140">
        <v>2047</v>
      </c>
      <c r="BE4" s="140">
        <v>2048</v>
      </c>
      <c r="BF4" s="140">
        <v>2049</v>
      </c>
      <c r="BG4" s="140">
        <v>2050</v>
      </c>
      <c r="BH4" s="140">
        <v>2051</v>
      </c>
      <c r="BI4" s="140">
        <v>2052</v>
      </c>
      <c r="BJ4" s="140">
        <v>2053</v>
      </c>
      <c r="BK4" s="140">
        <v>2054</v>
      </c>
      <c r="BL4" s="140">
        <v>2055</v>
      </c>
      <c r="BM4" s="140">
        <v>2056</v>
      </c>
      <c r="BN4" s="140">
        <v>2057</v>
      </c>
      <c r="BO4" s="140">
        <v>2058</v>
      </c>
      <c r="BP4" s="140">
        <v>2059</v>
      </c>
      <c r="BQ4" s="140">
        <v>2060</v>
      </c>
      <c r="BR4" s="140">
        <v>2061</v>
      </c>
      <c r="BS4" s="140">
        <v>2062</v>
      </c>
      <c r="BT4" s="140">
        <v>2063</v>
      </c>
      <c r="BU4" s="140">
        <v>2064</v>
      </c>
      <c r="BV4" s="140">
        <v>2065</v>
      </c>
      <c r="BW4" s="140">
        <v>2066</v>
      </c>
      <c r="BX4" s="140">
        <v>2067</v>
      </c>
      <c r="BY4" s="140">
        <v>2068</v>
      </c>
      <c r="BZ4" s="140">
        <v>2069</v>
      </c>
      <c r="CA4" s="141">
        <v>2070</v>
      </c>
      <c r="CB4" s="169"/>
      <c r="CC4" s="169"/>
      <c r="CD4" s="169"/>
      <c r="CE4" s="169"/>
      <c r="CF4" s="139">
        <v>2020</v>
      </c>
      <c r="CG4" s="140">
        <v>2021</v>
      </c>
      <c r="CH4" s="140">
        <v>2022</v>
      </c>
      <c r="CI4" s="140">
        <v>2023</v>
      </c>
      <c r="CJ4" s="140">
        <v>2024</v>
      </c>
      <c r="CK4" s="140">
        <v>2025</v>
      </c>
      <c r="CL4" s="140">
        <v>2026</v>
      </c>
      <c r="CM4" s="140">
        <v>2027</v>
      </c>
      <c r="CN4" s="140">
        <v>2028</v>
      </c>
      <c r="CO4" s="140">
        <v>2029</v>
      </c>
      <c r="CP4" s="140">
        <v>2030</v>
      </c>
      <c r="CQ4" s="140">
        <v>2031</v>
      </c>
      <c r="CR4" s="140">
        <v>2032</v>
      </c>
      <c r="CS4" s="140">
        <v>2033</v>
      </c>
      <c r="CT4" s="140">
        <v>2034</v>
      </c>
      <c r="CU4" s="140">
        <v>2035</v>
      </c>
      <c r="CV4" s="140">
        <v>2036</v>
      </c>
      <c r="CW4" s="140">
        <v>2037</v>
      </c>
      <c r="CX4" s="140">
        <v>2038</v>
      </c>
      <c r="CY4" s="140">
        <v>2039</v>
      </c>
      <c r="CZ4" s="140">
        <v>2040</v>
      </c>
      <c r="DA4" s="140">
        <v>2041</v>
      </c>
      <c r="DB4" s="140">
        <v>2042</v>
      </c>
      <c r="DC4" s="140">
        <v>2043</v>
      </c>
      <c r="DD4" s="140">
        <v>2044</v>
      </c>
      <c r="DE4" s="140">
        <v>2045</v>
      </c>
      <c r="DF4" s="140">
        <v>2046</v>
      </c>
      <c r="DG4" s="140">
        <v>2047</v>
      </c>
      <c r="DH4" s="140">
        <v>2048</v>
      </c>
      <c r="DI4" s="140">
        <v>2049</v>
      </c>
      <c r="DJ4" s="140">
        <v>2050</v>
      </c>
      <c r="DK4" s="140">
        <v>2051</v>
      </c>
      <c r="DL4" s="140">
        <v>2052</v>
      </c>
      <c r="DM4" s="140">
        <v>2053</v>
      </c>
      <c r="DN4" s="140">
        <v>2054</v>
      </c>
      <c r="DO4" s="140">
        <v>2055</v>
      </c>
      <c r="DP4" s="140">
        <v>2056</v>
      </c>
      <c r="DQ4" s="140">
        <v>2057</v>
      </c>
      <c r="DR4" s="140">
        <v>2058</v>
      </c>
      <c r="DS4" s="140">
        <v>2059</v>
      </c>
      <c r="DT4" s="140">
        <v>2060</v>
      </c>
      <c r="DU4" s="140">
        <v>2061</v>
      </c>
      <c r="DV4" s="140">
        <v>2062</v>
      </c>
      <c r="DW4" s="140">
        <v>2063</v>
      </c>
      <c r="DX4" s="140">
        <v>2064</v>
      </c>
      <c r="DY4" s="140">
        <v>2065</v>
      </c>
      <c r="DZ4" s="140">
        <v>2066</v>
      </c>
      <c r="EA4" s="140">
        <v>2067</v>
      </c>
      <c r="EB4" s="140">
        <v>2068</v>
      </c>
      <c r="EC4" s="140">
        <v>2069</v>
      </c>
      <c r="ED4" s="141">
        <v>2070</v>
      </c>
      <c r="EE4" s="169"/>
      <c r="EF4" s="169"/>
      <c r="EG4" s="169"/>
      <c r="EI4" s="140">
        <v>2020</v>
      </c>
      <c r="EJ4" s="140">
        <v>2021</v>
      </c>
      <c r="EK4" s="140">
        <v>2022</v>
      </c>
      <c r="EL4" s="140">
        <v>2023</v>
      </c>
      <c r="EM4" s="140">
        <v>2024</v>
      </c>
      <c r="EN4" s="140">
        <v>2025</v>
      </c>
      <c r="EO4" s="140">
        <v>2026</v>
      </c>
      <c r="EP4" s="140">
        <v>2027</v>
      </c>
      <c r="EQ4" s="140">
        <v>2028</v>
      </c>
      <c r="ER4" s="140">
        <v>2029</v>
      </c>
      <c r="ES4" s="140">
        <v>2030</v>
      </c>
      <c r="ET4" s="140">
        <v>2031</v>
      </c>
      <c r="EU4" s="140">
        <v>2032</v>
      </c>
      <c r="EV4" s="140">
        <v>2033</v>
      </c>
      <c r="EW4" s="140">
        <v>2034</v>
      </c>
      <c r="EX4" s="140">
        <v>2035</v>
      </c>
      <c r="EY4" s="140">
        <v>2036</v>
      </c>
      <c r="EZ4" s="140">
        <v>2037</v>
      </c>
      <c r="FA4" s="140">
        <v>2038</v>
      </c>
      <c r="FB4" s="140">
        <v>2039</v>
      </c>
      <c r="FC4" s="140">
        <v>2040</v>
      </c>
      <c r="FD4" s="140">
        <v>2041</v>
      </c>
      <c r="FE4" s="140">
        <v>2042</v>
      </c>
      <c r="FF4" s="140">
        <v>2043</v>
      </c>
      <c r="FG4" s="140">
        <v>2044</v>
      </c>
      <c r="FH4" s="140">
        <v>2045</v>
      </c>
      <c r="FI4" s="140">
        <v>2046</v>
      </c>
      <c r="FJ4" s="140">
        <v>2047</v>
      </c>
      <c r="FK4" s="140">
        <v>2048</v>
      </c>
      <c r="FL4" s="140">
        <v>2049</v>
      </c>
      <c r="FM4" s="140">
        <v>2050</v>
      </c>
      <c r="FN4" s="140">
        <v>2051</v>
      </c>
      <c r="FO4" s="140">
        <v>2052</v>
      </c>
      <c r="FP4" s="140">
        <v>2053</v>
      </c>
      <c r="FQ4" s="140">
        <v>2054</v>
      </c>
      <c r="FR4" s="140">
        <v>2055</v>
      </c>
      <c r="FS4" s="140">
        <v>2056</v>
      </c>
      <c r="FT4" s="140">
        <v>2057</v>
      </c>
      <c r="FU4" s="140">
        <v>2058</v>
      </c>
      <c r="FV4" s="140">
        <v>2059</v>
      </c>
      <c r="FW4" s="140">
        <v>2060</v>
      </c>
      <c r="FX4" s="140">
        <v>2061</v>
      </c>
      <c r="FY4" s="140">
        <v>2062</v>
      </c>
      <c r="FZ4" s="140">
        <v>2063</v>
      </c>
      <c r="GA4" s="140">
        <v>2064</v>
      </c>
      <c r="GB4" s="140">
        <v>2065</v>
      </c>
      <c r="GC4" s="140">
        <v>2066</v>
      </c>
      <c r="GD4" s="140">
        <v>2067</v>
      </c>
      <c r="GE4" s="140">
        <v>2068</v>
      </c>
      <c r="GF4" s="140">
        <v>2069</v>
      </c>
      <c r="GG4" s="141">
        <v>2070</v>
      </c>
    </row>
    <row r="5" spans="1:189" s="138" customFormat="1" ht="15" customHeight="1" thickBot="1">
      <c r="C5" s="280" t="s">
        <v>122</v>
      </c>
      <c r="D5" s="143"/>
      <c r="E5" s="144"/>
      <c r="F5" s="144">
        <v>0.11975799112706585</v>
      </c>
      <c r="G5" s="144">
        <v>0.12248961249689429</v>
      </c>
      <c r="H5" s="144">
        <v>0.12270402356222034</v>
      </c>
      <c r="I5" s="144">
        <v>0.1223322495058629</v>
      </c>
      <c r="J5" s="144">
        <v>0.1228126309014473</v>
      </c>
      <c r="K5" s="144">
        <v>0.12315856495603483</v>
      </c>
      <c r="L5" s="144">
        <v>0.12323478971950554</v>
      </c>
      <c r="M5" s="144">
        <v>0.12778340915757583</v>
      </c>
      <c r="N5" s="144">
        <v>0.12572532414345233</v>
      </c>
      <c r="O5" s="144">
        <v>0.12794363193090888</v>
      </c>
      <c r="P5" s="144">
        <v>0.13090141947783959</v>
      </c>
      <c r="Q5" s="144">
        <v>0.13555310734044232</v>
      </c>
      <c r="R5" s="144">
        <v>0.13750683921793747</v>
      </c>
      <c r="S5" s="144">
        <v>0.13706424867342432</v>
      </c>
      <c r="T5" s="144">
        <v>0.13758811223334944</v>
      </c>
      <c r="U5" s="144">
        <v>0.13749999999999998</v>
      </c>
      <c r="V5" s="144">
        <v>0.13629999999999998</v>
      </c>
      <c r="W5" s="144">
        <v>0.13599999999999998</v>
      </c>
      <c r="X5" s="170">
        <f>AC5</f>
        <v>0.13894375761576949</v>
      </c>
      <c r="Y5" s="170"/>
      <c r="Z5" s="170"/>
      <c r="AA5" s="170"/>
      <c r="AC5" s="144">
        <v>0.13894375761576949</v>
      </c>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6"/>
      <c r="BR5" s="146"/>
      <c r="BS5" s="146"/>
      <c r="BT5" s="146"/>
      <c r="BU5" s="146"/>
      <c r="BV5" s="146"/>
      <c r="BW5" s="146"/>
      <c r="BX5" s="281"/>
      <c r="BY5" s="282"/>
      <c r="BZ5" s="283"/>
      <c r="CA5" s="284"/>
      <c r="CB5" s="285"/>
      <c r="CC5" s="285"/>
      <c r="CD5" s="285"/>
      <c r="CE5" s="285"/>
    </row>
    <row r="6" spans="1:189" s="138" customFormat="1" ht="15" customHeight="1">
      <c r="B6" s="761" t="s">
        <v>123</v>
      </c>
      <c r="C6" s="286">
        <v>1.7999999999999999E-2</v>
      </c>
      <c r="D6" s="143"/>
      <c r="E6" s="144"/>
      <c r="F6" s="144"/>
      <c r="G6" s="144"/>
      <c r="H6" s="144"/>
      <c r="I6" s="144"/>
      <c r="J6" s="144"/>
      <c r="K6" s="144"/>
      <c r="L6" s="144"/>
      <c r="M6" s="144"/>
      <c r="N6" s="144"/>
      <c r="O6" s="144"/>
      <c r="P6" s="144"/>
      <c r="Q6" s="144"/>
      <c r="R6" s="144"/>
      <c r="S6" s="144"/>
      <c r="T6" s="144"/>
      <c r="U6" s="144"/>
      <c r="V6" s="144"/>
      <c r="W6" s="144"/>
      <c r="X6" s="144"/>
      <c r="Y6" s="144"/>
      <c r="Z6" s="144"/>
      <c r="AA6" s="144"/>
      <c r="AB6" s="287"/>
      <c r="AC6" s="287">
        <v>0.13894375761576949</v>
      </c>
      <c r="AD6" s="287">
        <v>0.13827366859832427</v>
      </c>
      <c r="AE6" s="287">
        <v>0.13601136157375232</v>
      </c>
      <c r="AF6" s="144">
        <v>0.13546828008768549</v>
      </c>
      <c r="AG6" s="144">
        <v>0.13529088129551103</v>
      </c>
      <c r="AH6" s="144">
        <v>0.13528695975360167</v>
      </c>
      <c r="AI6" s="144">
        <v>0.13573593132735259</v>
      </c>
      <c r="AJ6" s="144">
        <v>0.13601441676780268</v>
      </c>
      <c r="AK6" s="144">
        <v>0.13596022209095682</v>
      </c>
      <c r="AL6" s="144">
        <v>0.13576956564999346</v>
      </c>
      <c r="AM6" s="144">
        <v>0.13552458360075978</v>
      </c>
      <c r="AN6" s="144">
        <v>0.1352811886342031</v>
      </c>
      <c r="AO6" s="144">
        <v>0.1350121487919563</v>
      </c>
      <c r="AP6" s="144">
        <v>0.13479740357417014</v>
      </c>
      <c r="AQ6" s="144">
        <v>0.13462710457392135</v>
      </c>
      <c r="AR6" s="144">
        <v>0.13447272875934838</v>
      </c>
      <c r="AS6" s="144">
        <v>0.1343806704870906</v>
      </c>
      <c r="AT6" s="144">
        <v>0.13428561183137191</v>
      </c>
      <c r="AU6" s="144">
        <v>0.13421540755908515</v>
      </c>
      <c r="AV6" s="144">
        <v>0.13413742358651162</v>
      </c>
      <c r="AW6" s="144">
        <v>0.13406679568399724</v>
      </c>
      <c r="AX6" s="144">
        <v>0.13402678362444512</v>
      </c>
      <c r="AY6" s="144">
        <v>0.13392600982101871</v>
      </c>
      <c r="AZ6" s="144">
        <v>0.13388637250327953</v>
      </c>
      <c r="BA6" s="144">
        <v>0.13383330443184213</v>
      </c>
      <c r="BB6" s="144">
        <v>0.13377110483051771</v>
      </c>
      <c r="BC6" s="144">
        <v>0.13370986535901946</v>
      </c>
      <c r="BD6" s="144">
        <v>0.13365321456344556</v>
      </c>
      <c r="BE6" s="144">
        <v>0.13360515858573999</v>
      </c>
      <c r="BF6" s="144">
        <v>0.13356113865746344</v>
      </c>
      <c r="BG6" s="144">
        <v>0.13351300023383192</v>
      </c>
      <c r="BH6" s="144">
        <v>0.13346033357061293</v>
      </c>
      <c r="BI6" s="144">
        <v>0.13341362684846064</v>
      </c>
      <c r="BJ6" s="144">
        <v>0.13335613755344966</v>
      </c>
      <c r="BK6" s="144">
        <v>0.13331554081813046</v>
      </c>
      <c r="BL6" s="144">
        <v>0.13329833891266096</v>
      </c>
      <c r="BM6" s="144">
        <v>0.13324095561469385</v>
      </c>
      <c r="BN6" s="144">
        <v>0.13319056943841215</v>
      </c>
      <c r="BO6" s="144">
        <v>0.13317040820994575</v>
      </c>
      <c r="BP6" s="144">
        <v>0.13314201169632944</v>
      </c>
      <c r="BQ6" s="146">
        <v>0.13310924646192143</v>
      </c>
      <c r="BR6" s="146">
        <v>0.13310431820160973</v>
      </c>
      <c r="BS6" s="146">
        <v>0.1331131635715524</v>
      </c>
      <c r="BT6" s="146">
        <v>0.13325398768785626</v>
      </c>
      <c r="BU6" s="146">
        <v>0.1332361899805426</v>
      </c>
      <c r="BV6" s="146">
        <v>0.13321006475996336</v>
      </c>
      <c r="BW6" s="146">
        <v>0.13319570868129055</v>
      </c>
      <c r="BX6" s="288">
        <v>0.13322068037186546</v>
      </c>
      <c r="BY6" s="289">
        <v>0.13319508464793153</v>
      </c>
      <c r="BZ6" s="289">
        <v>0.13323278797460061</v>
      </c>
      <c r="CA6" s="290">
        <v>0.13320357124752144</v>
      </c>
      <c r="CB6" s="170"/>
      <c r="CC6" s="170"/>
      <c r="CD6" s="170"/>
      <c r="CE6" s="170"/>
      <c r="CF6" s="645">
        <v>0.13899999999999998</v>
      </c>
      <c r="CG6" s="291">
        <v>0.13769999999999999</v>
      </c>
      <c r="CH6" s="291">
        <v>0.1343</v>
      </c>
      <c r="CI6" s="149">
        <v>0.1331</v>
      </c>
      <c r="CJ6" s="149">
        <v>0.13249999999999998</v>
      </c>
      <c r="CK6" s="149">
        <v>0.13219999999999998</v>
      </c>
      <c r="CL6" s="149">
        <v>0.13239999999999999</v>
      </c>
      <c r="CM6" s="149">
        <v>0.13239999999999999</v>
      </c>
      <c r="CN6" s="149">
        <v>0.13189999999999999</v>
      </c>
      <c r="CO6" s="149">
        <v>0.13139999999999999</v>
      </c>
      <c r="CP6" s="149">
        <v>0.13069999999999998</v>
      </c>
      <c r="CQ6" s="149">
        <v>0.13009999999999999</v>
      </c>
      <c r="CR6" s="149">
        <v>0.12939999999999999</v>
      </c>
      <c r="CS6" s="149">
        <v>0.12889999999999999</v>
      </c>
      <c r="CT6" s="149">
        <v>0.12849999999999998</v>
      </c>
      <c r="CU6" s="149">
        <v>0.12819999999999998</v>
      </c>
      <c r="CV6" s="149">
        <v>0.12789999999999999</v>
      </c>
      <c r="CW6" s="149">
        <v>0.1278</v>
      </c>
      <c r="CX6" s="149">
        <v>0.12759999999999999</v>
      </c>
      <c r="CY6" s="149">
        <v>0.1275</v>
      </c>
      <c r="CZ6" s="149">
        <v>0.1273</v>
      </c>
      <c r="DA6" s="149">
        <v>0.12719999999999998</v>
      </c>
      <c r="DB6" s="149">
        <v>0.12709999999999999</v>
      </c>
      <c r="DC6" s="149">
        <v>0.127</v>
      </c>
      <c r="DD6" s="149">
        <v>0.12689999999999999</v>
      </c>
      <c r="DE6" s="149">
        <v>0.1268</v>
      </c>
      <c r="DF6" s="149">
        <v>0.12669999999999998</v>
      </c>
      <c r="DG6" s="149">
        <v>0.12669999999999998</v>
      </c>
      <c r="DH6" s="149">
        <v>0.12659999999999999</v>
      </c>
      <c r="DI6" s="149">
        <v>0.1265</v>
      </c>
      <c r="DJ6" s="149">
        <v>0.1265</v>
      </c>
      <c r="DK6" s="149">
        <v>0.12639999999999998</v>
      </c>
      <c r="DL6" s="149">
        <v>0.1263</v>
      </c>
      <c r="DM6" s="149">
        <v>0.1263</v>
      </c>
      <c r="DN6" s="149">
        <v>0.12619999999999998</v>
      </c>
      <c r="DO6" s="149">
        <v>0.12619999999999998</v>
      </c>
      <c r="DP6" s="149">
        <v>0.12609999999999999</v>
      </c>
      <c r="DQ6" s="149">
        <v>0.12609999999999999</v>
      </c>
      <c r="DR6" s="149">
        <v>0.126</v>
      </c>
      <c r="DS6" s="149">
        <v>0.126</v>
      </c>
      <c r="DT6" s="151">
        <v>0.126</v>
      </c>
      <c r="DU6" s="151">
        <v>0.126</v>
      </c>
      <c r="DV6" s="151">
        <v>0.126</v>
      </c>
      <c r="DW6" s="151">
        <v>0.12609999999999999</v>
      </c>
      <c r="DX6" s="151">
        <v>0.12609999999999999</v>
      </c>
      <c r="DY6" s="151">
        <v>0.12609999999999999</v>
      </c>
      <c r="DZ6" s="151">
        <v>0.12609999999999999</v>
      </c>
      <c r="EA6" s="151">
        <v>0.12609999999999999</v>
      </c>
      <c r="EB6" s="149">
        <v>0.12609999999999999</v>
      </c>
      <c r="EC6" s="149">
        <v>0.12619999999999998</v>
      </c>
      <c r="ED6" s="152">
        <v>0.12619999999999998</v>
      </c>
      <c r="EE6" s="170"/>
      <c r="EF6" s="170"/>
      <c r="EG6" s="170"/>
      <c r="EI6" s="287">
        <v>0.13894375761576949</v>
      </c>
      <c r="EJ6" s="287">
        <v>0.13772958717607425</v>
      </c>
      <c r="EK6" s="287">
        <v>0.13474873378666707</v>
      </c>
      <c r="EL6" s="144">
        <v>0.1338289532760332</v>
      </c>
      <c r="EM6" s="144">
        <v>0.13341100434316661</v>
      </c>
      <c r="EN6" s="144">
        <v>0.1332638440765154</v>
      </c>
      <c r="EO6" s="144">
        <v>0.13368913918170428</v>
      </c>
      <c r="EP6" s="144">
        <v>0.13392843589603048</v>
      </c>
      <c r="EQ6" s="144">
        <v>0.13372084157996511</v>
      </c>
      <c r="ER6" s="144">
        <v>0.13326707056655909</v>
      </c>
      <c r="ES6" s="144">
        <v>0.13270450825091482</v>
      </c>
      <c r="ET6" s="144">
        <v>0.13210493429087747</v>
      </c>
      <c r="EU6" s="144">
        <v>0.13149593926387856</v>
      </c>
      <c r="EV6" s="144">
        <v>0.13098996404066857</v>
      </c>
      <c r="EW6" s="144">
        <v>0.13049124016267499</v>
      </c>
      <c r="EX6" s="144">
        <v>0.12998140691185073</v>
      </c>
      <c r="EY6" s="144">
        <v>0.12951228022401429</v>
      </c>
      <c r="EZ6" s="144">
        <v>0.12903926006373137</v>
      </c>
      <c r="FA6" s="144">
        <v>0.12858816760228323</v>
      </c>
      <c r="FB6" s="144">
        <v>0.12813960386765247</v>
      </c>
      <c r="FC6" s="144">
        <v>0.12770129189053792</v>
      </c>
      <c r="FD6" s="144">
        <v>0.12729144228219041</v>
      </c>
      <c r="FE6" s="144">
        <v>0.12681026132020046</v>
      </c>
      <c r="FF6" s="144">
        <v>0.12640728478849395</v>
      </c>
      <c r="FG6" s="144">
        <v>0.12598739917702165</v>
      </c>
      <c r="FH6" s="144">
        <v>0.1255546194699376</v>
      </c>
      <c r="FI6" s="144">
        <v>0.12514012352739237</v>
      </c>
      <c r="FJ6" s="144">
        <v>0.12475374466399064</v>
      </c>
      <c r="FK6" s="144">
        <v>0.12438915891493206</v>
      </c>
      <c r="FL6" s="144">
        <v>0.12402528679523121</v>
      </c>
      <c r="FM6" s="144">
        <v>0.12366997976140874</v>
      </c>
      <c r="FN6" s="144">
        <v>0.12331581711935362</v>
      </c>
      <c r="FO6" s="144">
        <v>0.12296708344751979</v>
      </c>
      <c r="FP6" s="144">
        <v>0.12261417137093347</v>
      </c>
      <c r="FQ6" s="144">
        <v>0.12230265182502474</v>
      </c>
      <c r="FR6" s="144">
        <v>0.12206266553744781</v>
      </c>
      <c r="FS6" s="144">
        <v>0.12179698940547018</v>
      </c>
      <c r="FT6" s="144">
        <v>0.12156219614213225</v>
      </c>
      <c r="FU6" s="144">
        <v>0.12136354203835255</v>
      </c>
      <c r="FV6" s="144">
        <v>0.12115364230115321</v>
      </c>
      <c r="FW6" s="146">
        <v>0.1209629362818434</v>
      </c>
      <c r="FX6" s="146">
        <v>0.12081886270865259</v>
      </c>
      <c r="FY6" s="146">
        <v>0.12069524360451682</v>
      </c>
      <c r="FZ6" s="146">
        <v>0.12070180667576511</v>
      </c>
      <c r="GA6" s="146">
        <v>0.12057549506357722</v>
      </c>
      <c r="GB6" s="146">
        <v>0.12045177614596575</v>
      </c>
      <c r="GC6" s="146">
        <v>0.12033236415566512</v>
      </c>
      <c r="GD6" s="485">
        <v>0.12030026882401601</v>
      </c>
      <c r="GE6" s="484">
        <v>0.12020280054985645</v>
      </c>
      <c r="GF6" s="484">
        <v>0.12018415463020823</v>
      </c>
      <c r="GG6" s="486">
        <v>0.12011854530974091</v>
      </c>
    </row>
    <row r="7" spans="1:189" s="138" customFormat="1">
      <c r="B7" s="762"/>
      <c r="C7" s="147">
        <v>1.4999999999999999E-2</v>
      </c>
      <c r="D7" s="148"/>
      <c r="E7" s="149"/>
      <c r="F7" s="149"/>
      <c r="G7" s="149"/>
      <c r="H7" s="149"/>
      <c r="I7" s="149"/>
      <c r="J7" s="149"/>
      <c r="K7" s="149"/>
      <c r="L7" s="149"/>
      <c r="M7" s="149"/>
      <c r="N7" s="149"/>
      <c r="O7" s="149"/>
      <c r="P7" s="149"/>
      <c r="Q7" s="149"/>
      <c r="R7" s="149"/>
      <c r="S7" s="149"/>
      <c r="T7" s="149"/>
      <c r="U7" s="149"/>
      <c r="V7" s="149"/>
      <c r="W7" s="149"/>
      <c r="X7" s="149"/>
      <c r="Y7" s="149"/>
      <c r="Z7" s="149"/>
      <c r="AA7" s="149"/>
      <c r="AB7" s="291"/>
      <c r="AC7" s="291">
        <v>0.13894375761576949</v>
      </c>
      <c r="AD7" s="291">
        <v>0.13827366963264318</v>
      </c>
      <c r="AE7" s="291">
        <v>0.13601135221169416</v>
      </c>
      <c r="AF7" s="149">
        <v>0.13546824549873421</v>
      </c>
      <c r="AG7" s="149">
        <v>0.13529094089847785</v>
      </c>
      <c r="AH7" s="149">
        <v>0.13529195739110197</v>
      </c>
      <c r="AI7" s="149">
        <v>0.13574961794349805</v>
      </c>
      <c r="AJ7" s="149">
        <v>0.13603437685474234</v>
      </c>
      <c r="AK7" s="149">
        <v>0.13600667077132267</v>
      </c>
      <c r="AL7" s="149">
        <v>0.13585654028999403</v>
      </c>
      <c r="AM7" s="149">
        <v>0.13564756988672341</v>
      </c>
      <c r="AN7" s="149">
        <v>0.1354229429181058</v>
      </c>
      <c r="AO7" s="149">
        <v>0.1352148719440083</v>
      </c>
      <c r="AP7" s="149">
        <v>0.13500622818412963</v>
      </c>
      <c r="AQ7" s="149">
        <v>0.13488531233960693</v>
      </c>
      <c r="AR7" s="149">
        <v>0.13475337553863206</v>
      </c>
      <c r="AS7" s="149">
        <v>0.1346536577193857</v>
      </c>
      <c r="AT7" s="149">
        <v>0.13456480333964566</v>
      </c>
      <c r="AU7" s="149">
        <v>0.13450211812303436</v>
      </c>
      <c r="AV7" s="149">
        <v>0.13442133867978887</v>
      </c>
      <c r="AW7" s="149">
        <v>0.13437429906287682</v>
      </c>
      <c r="AX7" s="149">
        <v>0.13430972698412627</v>
      </c>
      <c r="AY7" s="149">
        <v>0.13425159945966786</v>
      </c>
      <c r="AZ7" s="149">
        <v>0.13422981936225337</v>
      </c>
      <c r="BA7" s="149">
        <v>0.13419322806678854</v>
      </c>
      <c r="BB7" s="149">
        <v>0.13411242506040313</v>
      </c>
      <c r="BC7" s="149">
        <v>0.13404029594567718</v>
      </c>
      <c r="BD7" s="149">
        <v>0.13398371191901209</v>
      </c>
      <c r="BE7" s="149">
        <v>0.13394171636505486</v>
      </c>
      <c r="BF7" s="149">
        <v>0.13390984241673554</v>
      </c>
      <c r="BG7" s="149">
        <v>0.13385650965035181</v>
      </c>
      <c r="BH7" s="149">
        <v>0.1338179208308734</v>
      </c>
      <c r="BI7" s="149">
        <v>0.13377318310809985</v>
      </c>
      <c r="BJ7" s="149">
        <v>0.13374182536468904</v>
      </c>
      <c r="BK7" s="149">
        <v>0.13372014624174319</v>
      </c>
      <c r="BL7" s="149">
        <v>0.13368341437105399</v>
      </c>
      <c r="BM7" s="149">
        <v>0.13366638757134916</v>
      </c>
      <c r="BN7" s="149">
        <v>0.1336280994932833</v>
      </c>
      <c r="BO7" s="149">
        <v>0.13362457348166587</v>
      </c>
      <c r="BP7" s="149">
        <v>0.13362810568728353</v>
      </c>
      <c r="BQ7" s="151">
        <v>0.1336112284760187</v>
      </c>
      <c r="BR7" s="151">
        <v>0.13360808356763731</v>
      </c>
      <c r="BS7" s="151">
        <v>0.13361494178400507</v>
      </c>
      <c r="BT7" s="151">
        <v>0.13376020513101214</v>
      </c>
      <c r="BU7" s="151">
        <v>0.13376562745673398</v>
      </c>
      <c r="BV7" s="151">
        <v>0.13374813594869162</v>
      </c>
      <c r="BW7" s="151">
        <v>0.13376339127060999</v>
      </c>
      <c r="BX7" s="151">
        <v>0.13378635708596023</v>
      </c>
      <c r="BY7" s="149">
        <v>0.13380187503984611</v>
      </c>
      <c r="BZ7" s="149">
        <v>0.13381882363732389</v>
      </c>
      <c r="CA7" s="152">
        <v>0.13382683026596187</v>
      </c>
      <c r="CB7" s="170"/>
      <c r="CC7" s="170"/>
      <c r="CD7" s="170"/>
      <c r="CE7" s="170"/>
      <c r="CF7" s="645">
        <v>0.13899999999999998</v>
      </c>
      <c r="CG7" s="291">
        <v>0.13769999999999999</v>
      </c>
      <c r="CH7" s="291">
        <v>0.1343</v>
      </c>
      <c r="CI7" s="149">
        <v>0.1331</v>
      </c>
      <c r="CJ7" s="149">
        <v>0.13249999999999998</v>
      </c>
      <c r="CK7" s="149">
        <v>0.13219999999999998</v>
      </c>
      <c r="CL7" s="149">
        <v>0.13239999999999999</v>
      </c>
      <c r="CM7" s="149">
        <v>0.13239999999999999</v>
      </c>
      <c r="CN7" s="149">
        <v>0.13199999999999998</v>
      </c>
      <c r="CO7" s="149">
        <v>0.13149999999999998</v>
      </c>
      <c r="CP7" s="149">
        <v>0.13089999999999999</v>
      </c>
      <c r="CQ7" s="149">
        <v>0.1303</v>
      </c>
      <c r="CR7" s="149">
        <v>0.1298</v>
      </c>
      <c r="CS7" s="149">
        <v>0.1293</v>
      </c>
      <c r="CT7" s="149">
        <v>0.12889999999999999</v>
      </c>
      <c r="CU7" s="149">
        <v>0.12859999999999999</v>
      </c>
      <c r="CV7" s="149">
        <v>0.12839999999999999</v>
      </c>
      <c r="CW7" s="149">
        <v>0.12819999999999998</v>
      </c>
      <c r="CX7" s="149">
        <v>0.12809999999999999</v>
      </c>
      <c r="CY7" s="149">
        <v>0.12789999999999999</v>
      </c>
      <c r="CZ7" s="149">
        <v>0.1278</v>
      </c>
      <c r="DA7" s="149">
        <v>0.12769999999999998</v>
      </c>
      <c r="DB7" s="149">
        <v>0.12759999999999999</v>
      </c>
      <c r="DC7" s="149">
        <v>0.1275</v>
      </c>
      <c r="DD7" s="149">
        <v>0.1275</v>
      </c>
      <c r="DE7" s="149">
        <v>0.1273</v>
      </c>
      <c r="DF7" s="149">
        <v>0.1273</v>
      </c>
      <c r="DG7" s="149">
        <v>0.12719999999999998</v>
      </c>
      <c r="DH7" s="149">
        <v>0.12709999999999999</v>
      </c>
      <c r="DI7" s="149">
        <v>0.12709999999999999</v>
      </c>
      <c r="DJ7" s="149">
        <v>0.127</v>
      </c>
      <c r="DK7" s="149">
        <v>0.12689999999999999</v>
      </c>
      <c r="DL7" s="149">
        <v>0.12689999999999999</v>
      </c>
      <c r="DM7" s="149">
        <v>0.1268</v>
      </c>
      <c r="DN7" s="149">
        <v>0.1268</v>
      </c>
      <c r="DO7" s="149">
        <v>0.1268</v>
      </c>
      <c r="DP7" s="149">
        <v>0.12669999999999998</v>
      </c>
      <c r="DQ7" s="149">
        <v>0.12669999999999998</v>
      </c>
      <c r="DR7" s="149">
        <v>0.12669999999999998</v>
      </c>
      <c r="DS7" s="149">
        <v>0.12669999999999998</v>
      </c>
      <c r="DT7" s="151">
        <v>0.12659999999999999</v>
      </c>
      <c r="DU7" s="151">
        <v>0.12659999999999999</v>
      </c>
      <c r="DV7" s="151">
        <v>0.12669999999999998</v>
      </c>
      <c r="DW7" s="151">
        <v>0.1268</v>
      </c>
      <c r="DX7" s="151">
        <v>0.1268</v>
      </c>
      <c r="DY7" s="151">
        <v>0.1268</v>
      </c>
      <c r="DZ7" s="151">
        <v>0.1268</v>
      </c>
      <c r="EA7" s="151">
        <v>0.12689999999999999</v>
      </c>
      <c r="EB7" s="149">
        <v>0.12689999999999999</v>
      </c>
      <c r="EC7" s="149">
        <v>0.127</v>
      </c>
      <c r="ED7" s="152">
        <v>0.127</v>
      </c>
      <c r="EE7" s="170"/>
      <c r="EF7" s="170"/>
      <c r="EG7" s="170"/>
      <c r="EI7" s="291">
        <v>0.13894375455794539</v>
      </c>
      <c r="EJ7" s="291">
        <v>0.13772958821039316</v>
      </c>
      <c r="EK7" s="291">
        <v>0.13474872442460889</v>
      </c>
      <c r="EL7" s="149">
        <v>0.13382897116340756</v>
      </c>
      <c r="EM7" s="149">
        <v>0.13341100434316661</v>
      </c>
      <c r="EN7" s="149">
        <v>0.1332668577015875</v>
      </c>
      <c r="EO7" s="149">
        <v>0.1337014655049362</v>
      </c>
      <c r="EP7" s="149">
        <v>0.13394705503977675</v>
      </c>
      <c r="EQ7" s="149">
        <v>0.13377592287635376</v>
      </c>
      <c r="ER7" s="149">
        <v>0.13338581935113814</v>
      </c>
      <c r="ES7" s="149">
        <v>0.1328920225345796</v>
      </c>
      <c r="ET7" s="149">
        <v>0.1323597951146836</v>
      </c>
      <c r="EU7" s="149">
        <v>0.13185526892269248</v>
      </c>
      <c r="EV7" s="149">
        <v>0.13139837828920778</v>
      </c>
      <c r="EW7" s="149">
        <v>0.13098996871270691</v>
      </c>
      <c r="EX7" s="149">
        <v>0.1305424803305951</v>
      </c>
      <c r="EY7" s="149">
        <v>0.13010336451295051</v>
      </c>
      <c r="EZ7" s="149">
        <v>0.12967315809040361</v>
      </c>
      <c r="FA7" s="149">
        <v>0.12926296006700569</v>
      </c>
      <c r="FB7" s="149">
        <v>0.12884092158072072</v>
      </c>
      <c r="FC7" s="149">
        <v>0.12845175798061395</v>
      </c>
      <c r="FD7" s="149">
        <v>0.12803991468709788</v>
      </c>
      <c r="FE7" s="149">
        <v>0.12762099146385131</v>
      </c>
      <c r="FF7" s="149">
        <v>0.12725292927181894</v>
      </c>
      <c r="FG7" s="149">
        <v>0.12686436295812695</v>
      </c>
      <c r="FH7" s="149">
        <v>0.12642527462538158</v>
      </c>
      <c r="FI7" s="149">
        <v>0.12601082343690351</v>
      </c>
      <c r="FJ7" s="149">
        <v>0.12563332120892864</v>
      </c>
      <c r="FK7" s="149">
        <v>0.12528178549715194</v>
      </c>
      <c r="FL7" s="149">
        <v>0.12493503704797707</v>
      </c>
      <c r="FM7" s="149">
        <v>0.12457800111655973</v>
      </c>
      <c r="FN7" s="149">
        <v>0.12424152760285571</v>
      </c>
      <c r="FO7" s="149">
        <v>0.12389525755225238</v>
      </c>
      <c r="FP7" s="149">
        <v>0.12356796465075552</v>
      </c>
      <c r="FQ7" s="149">
        <v>0.12327310711285154</v>
      </c>
      <c r="FR7" s="149">
        <v>0.12301113254197282</v>
      </c>
      <c r="FS7" s="149">
        <v>0.12278236182694122</v>
      </c>
      <c r="FT7" s="149">
        <v>0.12255603485345516</v>
      </c>
      <c r="FU7" s="149">
        <v>0.1223703369019712</v>
      </c>
      <c r="FV7" s="149">
        <v>0.12218745017382654</v>
      </c>
      <c r="FW7" s="151">
        <v>0.12200795330936375</v>
      </c>
      <c r="FX7" s="151">
        <v>0.12186130809075764</v>
      </c>
      <c r="FY7" s="151">
        <v>0.12173127944792843</v>
      </c>
      <c r="FZ7" s="151">
        <v>0.12173779766248957</v>
      </c>
      <c r="GA7" s="151">
        <v>0.121629848842205</v>
      </c>
      <c r="GB7" s="151">
        <v>0.12150998944579217</v>
      </c>
      <c r="GC7" s="151">
        <v>0.12141278656550608</v>
      </c>
      <c r="GD7" s="151">
        <v>0.12137439302941279</v>
      </c>
      <c r="GE7" s="149">
        <v>0.12131330603585901</v>
      </c>
      <c r="GF7" s="149">
        <v>0.12126903145824944</v>
      </c>
      <c r="GG7" s="152">
        <v>0.1212371138114781</v>
      </c>
    </row>
    <row r="8" spans="1:189" s="138" customFormat="1">
      <c r="B8" s="762"/>
      <c r="C8" s="147">
        <v>1.2999999999999999E-2</v>
      </c>
      <c r="D8" s="148"/>
      <c r="E8" s="149"/>
      <c r="F8" s="149"/>
      <c r="G8" s="149"/>
      <c r="H8" s="149"/>
      <c r="I8" s="149"/>
      <c r="J8" s="149"/>
      <c r="K8" s="149"/>
      <c r="L8" s="149"/>
      <c r="M8" s="149"/>
      <c r="N8" s="149"/>
      <c r="O8" s="149"/>
      <c r="P8" s="149"/>
      <c r="Q8" s="149"/>
      <c r="R8" s="149"/>
      <c r="S8" s="149"/>
      <c r="T8" s="149"/>
      <c r="U8" s="149"/>
      <c r="V8" s="149"/>
      <c r="W8" s="149"/>
      <c r="X8" s="149"/>
      <c r="Y8" s="149"/>
      <c r="Z8" s="149"/>
      <c r="AA8" s="149"/>
      <c r="AB8" s="291"/>
      <c r="AC8" s="291">
        <v>0.13894375761576949</v>
      </c>
      <c r="AD8" s="291">
        <v>0.1382800268855286</v>
      </c>
      <c r="AE8" s="291">
        <v>0.13601819643208157</v>
      </c>
      <c r="AF8" s="149">
        <v>0.13547489576254607</v>
      </c>
      <c r="AG8" s="149">
        <v>0.13529715853587812</v>
      </c>
      <c r="AH8" s="149">
        <v>0.13530270689589466</v>
      </c>
      <c r="AI8" s="149">
        <v>0.1357570203998307</v>
      </c>
      <c r="AJ8" s="149">
        <v>0.13603703707922601</v>
      </c>
      <c r="AK8" s="149">
        <v>0.13602081186396825</v>
      </c>
      <c r="AL8" s="149">
        <v>0.13588951135386509</v>
      </c>
      <c r="AM8" s="149">
        <v>0.13571124915321442</v>
      </c>
      <c r="AN8" s="149">
        <v>0.13548684767621136</v>
      </c>
      <c r="AO8" s="149">
        <v>0.13530597763904703</v>
      </c>
      <c r="AP8" s="149">
        <v>0.13517611909655086</v>
      </c>
      <c r="AQ8" s="149">
        <v>0.13506835580301596</v>
      </c>
      <c r="AR8" s="149">
        <v>0.13495893333153544</v>
      </c>
      <c r="AS8" s="149">
        <v>0.13489664251486622</v>
      </c>
      <c r="AT8" s="149">
        <v>0.13483615572673679</v>
      </c>
      <c r="AU8" s="149">
        <v>0.13479582464404471</v>
      </c>
      <c r="AV8" s="149">
        <v>0.13472425378294212</v>
      </c>
      <c r="AW8" s="149">
        <v>0.13468799684984004</v>
      </c>
      <c r="AX8" s="149">
        <v>0.13463766465513166</v>
      </c>
      <c r="AY8" s="149">
        <v>0.13461958556320694</v>
      </c>
      <c r="AZ8" s="149">
        <v>0.13458597244913051</v>
      </c>
      <c r="BA8" s="149">
        <v>0.13454754675189101</v>
      </c>
      <c r="BB8" s="149">
        <v>0.13449217164316749</v>
      </c>
      <c r="BC8" s="149">
        <v>0.13444938373989407</v>
      </c>
      <c r="BD8" s="149">
        <v>0.13440547338576217</v>
      </c>
      <c r="BE8" s="149">
        <v>0.13435059987421696</v>
      </c>
      <c r="BF8" s="149">
        <v>0.13433055470806871</v>
      </c>
      <c r="BG8" s="149">
        <v>0.13431372778395079</v>
      </c>
      <c r="BH8" s="149">
        <v>0.13427506897507235</v>
      </c>
      <c r="BI8" s="149">
        <v>0.13423215385646076</v>
      </c>
      <c r="BJ8" s="149">
        <v>0.13420637334383104</v>
      </c>
      <c r="BK8" s="149">
        <v>0.13420975376681474</v>
      </c>
      <c r="BL8" s="149">
        <v>0.13419708687900089</v>
      </c>
      <c r="BM8" s="149">
        <v>0.1341706474078255</v>
      </c>
      <c r="BN8" s="149">
        <v>0.13414208397685798</v>
      </c>
      <c r="BO8" s="149">
        <v>0.13415487480779739</v>
      </c>
      <c r="BP8" s="149">
        <v>0.13413482909748603</v>
      </c>
      <c r="BQ8" s="151">
        <v>0.13412738458939918</v>
      </c>
      <c r="BR8" s="151">
        <v>0.13413435356703832</v>
      </c>
      <c r="BS8" s="151">
        <v>0.13416898674282021</v>
      </c>
      <c r="BT8" s="151">
        <v>0.13431052649942909</v>
      </c>
      <c r="BU8" s="151">
        <v>0.13433846961397086</v>
      </c>
      <c r="BV8" s="151">
        <v>0.13433697122757973</v>
      </c>
      <c r="BW8" s="151">
        <v>0.13434225649816373</v>
      </c>
      <c r="BX8" s="151">
        <v>0.13435548926317353</v>
      </c>
      <c r="BY8" s="149">
        <v>0.13439588675137051</v>
      </c>
      <c r="BZ8" s="149">
        <v>0.13441146659880154</v>
      </c>
      <c r="CA8" s="152">
        <v>0.13441346059968676</v>
      </c>
      <c r="CB8" s="170"/>
      <c r="CC8" s="170"/>
      <c r="CD8" s="170"/>
      <c r="CE8" s="170"/>
      <c r="CF8" s="645">
        <v>0.13899999999999998</v>
      </c>
      <c r="CG8" s="291">
        <v>0.13769999999999999</v>
      </c>
      <c r="CH8" s="291">
        <v>0.1343</v>
      </c>
      <c r="CI8" s="149">
        <v>0.13319999999999999</v>
      </c>
      <c r="CJ8" s="149">
        <v>0.13249999999999998</v>
      </c>
      <c r="CK8" s="149">
        <v>0.1323</v>
      </c>
      <c r="CL8" s="149">
        <v>0.13239999999999999</v>
      </c>
      <c r="CM8" s="149">
        <v>0.13239999999999999</v>
      </c>
      <c r="CN8" s="149">
        <v>0.13199999999999998</v>
      </c>
      <c r="CO8" s="149">
        <v>0.13149999999999998</v>
      </c>
      <c r="CP8" s="149">
        <v>0.13099999999999998</v>
      </c>
      <c r="CQ8" s="149">
        <v>0.13039999999999999</v>
      </c>
      <c r="CR8" s="149">
        <v>0.12989999999999999</v>
      </c>
      <c r="CS8" s="149">
        <v>0.12949999999999998</v>
      </c>
      <c r="CT8" s="149">
        <v>0.12919999999999998</v>
      </c>
      <c r="CU8" s="149">
        <v>0.12889999999999999</v>
      </c>
      <c r="CV8" s="149">
        <v>0.12869999999999998</v>
      </c>
      <c r="CW8" s="149">
        <v>0.12859999999999999</v>
      </c>
      <c r="CX8" s="149">
        <v>0.12849999999999998</v>
      </c>
      <c r="CY8" s="149">
        <v>0.12839999999999999</v>
      </c>
      <c r="CZ8" s="149">
        <v>0.1283</v>
      </c>
      <c r="DA8" s="149">
        <v>0.12809999999999999</v>
      </c>
      <c r="DB8" s="149">
        <v>0.12809999999999999</v>
      </c>
      <c r="DC8" s="149">
        <v>0.128</v>
      </c>
      <c r="DD8" s="149">
        <v>0.12789999999999999</v>
      </c>
      <c r="DE8" s="149">
        <v>0.1278</v>
      </c>
      <c r="DF8" s="149">
        <v>0.1278</v>
      </c>
      <c r="DG8" s="149">
        <v>0.12769999999999998</v>
      </c>
      <c r="DH8" s="149">
        <v>0.12759999999999999</v>
      </c>
      <c r="DI8" s="149">
        <v>0.12759999999999999</v>
      </c>
      <c r="DJ8" s="149">
        <v>0.12759999999999999</v>
      </c>
      <c r="DK8" s="149">
        <v>0.1275</v>
      </c>
      <c r="DL8" s="149">
        <v>0.1275</v>
      </c>
      <c r="DM8" s="149">
        <v>0.12739999999999999</v>
      </c>
      <c r="DN8" s="149">
        <v>0.12739999999999999</v>
      </c>
      <c r="DO8" s="149">
        <v>0.12739999999999999</v>
      </c>
      <c r="DP8" s="149">
        <v>0.12739999999999999</v>
      </c>
      <c r="DQ8" s="149">
        <v>0.1273</v>
      </c>
      <c r="DR8" s="149">
        <v>0.1273</v>
      </c>
      <c r="DS8" s="149">
        <v>0.1273</v>
      </c>
      <c r="DT8" s="151">
        <v>0.1273</v>
      </c>
      <c r="DU8" s="151">
        <v>0.1273</v>
      </c>
      <c r="DV8" s="151">
        <v>0.1273</v>
      </c>
      <c r="DW8" s="151">
        <v>0.1275</v>
      </c>
      <c r="DX8" s="151">
        <v>0.1275</v>
      </c>
      <c r="DY8" s="151">
        <v>0.1275</v>
      </c>
      <c r="DZ8" s="151">
        <v>0.1275</v>
      </c>
      <c r="EA8" s="151">
        <v>0.12759999999999999</v>
      </c>
      <c r="EB8" s="149">
        <v>0.12759999999999999</v>
      </c>
      <c r="EC8" s="149">
        <v>0.12769999999999998</v>
      </c>
      <c r="ED8" s="152">
        <v>0.12769999999999998</v>
      </c>
      <c r="EE8" s="170"/>
      <c r="EF8" s="170"/>
      <c r="EG8" s="170"/>
      <c r="EI8" s="291">
        <v>0.13895030607302877</v>
      </c>
      <c r="EJ8" s="291">
        <v>0.137765973774953</v>
      </c>
      <c r="EK8" s="291">
        <v>0.13484126224206586</v>
      </c>
      <c r="EL8" s="149">
        <v>0.1339624028780475</v>
      </c>
      <c r="EM8" s="149">
        <v>0.13341100434316661</v>
      </c>
      <c r="EN8" s="149">
        <v>0.13330285254793056</v>
      </c>
      <c r="EO8" s="149">
        <v>0.13373331189626511</v>
      </c>
      <c r="EP8" s="149">
        <v>0.13397373172015456</v>
      </c>
      <c r="EQ8" s="149">
        <v>0.13382149379887509</v>
      </c>
      <c r="ER8" s="149">
        <v>0.13346517526136867</v>
      </c>
      <c r="ES8" s="149">
        <v>0.13302318014266057</v>
      </c>
      <c r="ET8" s="149">
        <v>0.13252515110381274</v>
      </c>
      <c r="EU8" s="149">
        <v>0.13207782322130107</v>
      </c>
      <c r="EV8" s="149">
        <v>0.13172786269592174</v>
      </c>
      <c r="EW8" s="149">
        <v>0.13135910852875241</v>
      </c>
      <c r="EX8" s="149">
        <v>0.13096290050155374</v>
      </c>
      <c r="EY8" s="149">
        <v>0.13058576528974486</v>
      </c>
      <c r="EZ8" s="149">
        <v>0.13020885770676122</v>
      </c>
      <c r="FA8" s="149">
        <v>0.12984562117104567</v>
      </c>
      <c r="FB8" s="149">
        <v>0.12945328281004703</v>
      </c>
      <c r="FC8" s="149">
        <v>0.12909195761498812</v>
      </c>
      <c r="FD8" s="149">
        <v>0.12871166318768631</v>
      </c>
      <c r="FE8" s="149">
        <v>0.12834561269806022</v>
      </c>
      <c r="FF8" s="149">
        <v>0.12797970972840533</v>
      </c>
      <c r="FG8" s="149">
        <v>0.12759926205548214</v>
      </c>
      <c r="FH8" s="149">
        <v>0.12719555379688596</v>
      </c>
      <c r="FI8" s="149">
        <v>0.12681862862943513</v>
      </c>
      <c r="FJ8" s="149">
        <v>0.12645988927280766</v>
      </c>
      <c r="FK8" s="149">
        <v>0.12610117044952973</v>
      </c>
      <c r="FL8" s="149">
        <v>0.12577078440237416</v>
      </c>
      <c r="FM8" s="149">
        <v>0.1254539761420623</v>
      </c>
      <c r="FN8" s="149">
        <v>0.12511893991229356</v>
      </c>
      <c r="FO8" s="149">
        <v>0.12477658773456483</v>
      </c>
      <c r="FP8" s="149">
        <v>0.12445499694952238</v>
      </c>
      <c r="FQ8" s="149">
        <v>0.12418349859055582</v>
      </c>
      <c r="FR8" s="149">
        <v>0.12394476488482929</v>
      </c>
      <c r="FS8" s="149">
        <v>0.123704986992414</v>
      </c>
      <c r="FT8" s="149">
        <v>0.12348625083194789</v>
      </c>
      <c r="FU8" s="149">
        <v>0.12331367747864858</v>
      </c>
      <c r="FV8" s="149">
        <v>0.12310495355593813</v>
      </c>
      <c r="FW8" s="151">
        <v>0.12293045644091616</v>
      </c>
      <c r="FX8" s="151">
        <v>0.12279077634581813</v>
      </c>
      <c r="FY8" s="151">
        <v>0.12268526912065034</v>
      </c>
      <c r="FZ8" s="151">
        <v>0.12268489853824543</v>
      </c>
      <c r="GA8" s="151">
        <v>0.12259614618891367</v>
      </c>
      <c r="GB8" s="151">
        <v>0.12248746782972331</v>
      </c>
      <c r="GC8" s="151">
        <v>0.12237540143753289</v>
      </c>
      <c r="GD8" s="151">
        <v>0.12232398617391789</v>
      </c>
      <c r="GE8" s="149">
        <v>0.12228391252520796</v>
      </c>
      <c r="GF8" s="149">
        <v>0.12223493404246796</v>
      </c>
      <c r="GG8" s="152">
        <v>0.12219431880529677</v>
      </c>
    </row>
    <row r="9" spans="1:189" s="138" customFormat="1" ht="15.75" customHeight="1" thickBot="1">
      <c r="B9" s="763"/>
      <c r="C9" s="153">
        <v>0.01</v>
      </c>
      <c r="D9" s="154"/>
      <c r="E9" s="155"/>
      <c r="F9" s="155"/>
      <c r="G9" s="155"/>
      <c r="H9" s="155"/>
      <c r="I9" s="155"/>
      <c r="J9" s="155"/>
      <c r="K9" s="155"/>
      <c r="L9" s="155"/>
      <c r="M9" s="155"/>
      <c r="N9" s="155"/>
      <c r="O9" s="155"/>
      <c r="P9" s="155"/>
      <c r="Q9" s="155"/>
      <c r="R9" s="155"/>
      <c r="S9" s="155"/>
      <c r="T9" s="155"/>
      <c r="U9" s="155"/>
      <c r="V9" s="155"/>
      <c r="W9" s="155"/>
      <c r="X9" s="155"/>
      <c r="Y9" s="155"/>
      <c r="Z9" s="155"/>
      <c r="AA9" s="155"/>
      <c r="AB9" s="292"/>
      <c r="AC9" s="292">
        <v>0.13894375761576949</v>
      </c>
      <c r="AD9" s="292">
        <v>0.13827367253614614</v>
      </c>
      <c r="AE9" s="292">
        <v>0.13601135497041919</v>
      </c>
      <c r="AF9" s="155">
        <v>0.13546824816345843</v>
      </c>
      <c r="AG9" s="155">
        <v>0.13529094348502624</v>
      </c>
      <c r="AH9" s="155">
        <v>0.13528553171130453</v>
      </c>
      <c r="AI9" s="155">
        <v>0.13573167280099896</v>
      </c>
      <c r="AJ9" s="155">
        <v>0.13600573764432336</v>
      </c>
      <c r="AK9" s="155">
        <v>0.13601100675293301</v>
      </c>
      <c r="AL9" s="155">
        <v>0.13591396405678438</v>
      </c>
      <c r="AM9" s="155">
        <v>0.13577611917313007</v>
      </c>
      <c r="AN9" s="155">
        <v>0.13559958161207317</v>
      </c>
      <c r="AO9" s="155">
        <v>0.13547584465281168</v>
      </c>
      <c r="AP9" s="155">
        <v>0.13539549320468844</v>
      </c>
      <c r="AQ9" s="155">
        <v>0.1353264465875928</v>
      </c>
      <c r="AR9" s="155">
        <v>0.13528121647350089</v>
      </c>
      <c r="AS9" s="155">
        <v>0.13523817926076878</v>
      </c>
      <c r="AT9" s="155">
        <v>0.13520756286409238</v>
      </c>
      <c r="AU9" s="155">
        <v>0.13518181922052369</v>
      </c>
      <c r="AV9" s="155">
        <v>0.13515546242929613</v>
      </c>
      <c r="AW9" s="155">
        <v>0.13513620013466038</v>
      </c>
      <c r="AX9" s="155">
        <v>0.13512498960513572</v>
      </c>
      <c r="AY9" s="155">
        <v>0.13510226722811991</v>
      </c>
      <c r="AZ9" s="155">
        <v>0.13510231518393603</v>
      </c>
      <c r="BA9" s="155">
        <v>0.13508618051571702</v>
      </c>
      <c r="BB9" s="155">
        <v>0.13507915470360415</v>
      </c>
      <c r="BC9" s="155">
        <v>0.13505793575866137</v>
      </c>
      <c r="BD9" s="155">
        <v>0.13503450468149095</v>
      </c>
      <c r="BE9" s="155">
        <v>0.13502287955828449</v>
      </c>
      <c r="BF9" s="155">
        <v>0.13505110100699774</v>
      </c>
      <c r="BG9" s="155">
        <v>0.13503672106587844</v>
      </c>
      <c r="BH9" s="155">
        <v>0.13502241380076219</v>
      </c>
      <c r="BI9" s="155">
        <v>0.13503854886441061</v>
      </c>
      <c r="BJ9" s="155">
        <v>0.1350350984148484</v>
      </c>
      <c r="BK9" s="155">
        <v>0.1350117069993054</v>
      </c>
      <c r="BL9" s="155">
        <v>0.13503171149668089</v>
      </c>
      <c r="BM9" s="155">
        <v>0.13500838254553657</v>
      </c>
      <c r="BN9" s="155">
        <v>0.13500186025479671</v>
      </c>
      <c r="BO9" s="155">
        <v>0.13499942178563457</v>
      </c>
      <c r="BP9" s="155">
        <v>0.13500141020872702</v>
      </c>
      <c r="BQ9" s="157">
        <v>0.13499858360382772</v>
      </c>
      <c r="BR9" s="157">
        <v>0.13503659891105949</v>
      </c>
      <c r="BS9" s="157">
        <v>0.13507870084763193</v>
      </c>
      <c r="BT9" s="157">
        <v>0.13523939001865745</v>
      </c>
      <c r="BU9" s="157">
        <v>0.13525969111718336</v>
      </c>
      <c r="BV9" s="157">
        <v>0.13526472262924799</v>
      </c>
      <c r="BW9" s="157">
        <v>0.13528730218236398</v>
      </c>
      <c r="BX9" s="157">
        <v>0.13533211440862972</v>
      </c>
      <c r="BY9" s="155">
        <v>0.13534738538713664</v>
      </c>
      <c r="BZ9" s="155">
        <v>0.13536621663094067</v>
      </c>
      <c r="CA9" s="158">
        <v>0.13540446313410354</v>
      </c>
      <c r="CB9" s="170"/>
      <c r="CC9" s="170"/>
      <c r="CD9" s="170"/>
      <c r="CE9" s="170"/>
      <c r="CF9" s="646">
        <v>0.13899999999999998</v>
      </c>
      <c r="CG9" s="292">
        <v>0.13769999999999999</v>
      </c>
      <c r="CH9" s="292">
        <v>0.1343</v>
      </c>
      <c r="CI9" s="155">
        <v>0.1331</v>
      </c>
      <c r="CJ9" s="155">
        <v>0.13249999999999998</v>
      </c>
      <c r="CK9" s="155">
        <v>0.13219999999999998</v>
      </c>
      <c r="CL9" s="155">
        <v>0.13239999999999999</v>
      </c>
      <c r="CM9" s="155">
        <v>0.1323</v>
      </c>
      <c r="CN9" s="155">
        <v>0.13199999999999998</v>
      </c>
      <c r="CO9" s="155">
        <v>0.13159999999999999</v>
      </c>
      <c r="CP9" s="155">
        <v>0.13109999999999999</v>
      </c>
      <c r="CQ9" s="155">
        <v>0.13059999999999999</v>
      </c>
      <c r="CR9" s="155">
        <v>0.13019999999999998</v>
      </c>
      <c r="CS9" s="155">
        <v>0.12989999999999999</v>
      </c>
      <c r="CT9" s="155">
        <v>0.12969999999999998</v>
      </c>
      <c r="CU9" s="155">
        <v>0.12949999999999998</v>
      </c>
      <c r="CV9" s="155">
        <v>0.1293</v>
      </c>
      <c r="CW9" s="155">
        <v>0.12919999999999998</v>
      </c>
      <c r="CX9" s="155">
        <v>0.12909999999999999</v>
      </c>
      <c r="CY9" s="155">
        <v>0.12899999999999998</v>
      </c>
      <c r="CZ9" s="155">
        <v>0.12889999999999999</v>
      </c>
      <c r="DA9" s="155">
        <v>0.1288</v>
      </c>
      <c r="DB9" s="155">
        <v>0.1288</v>
      </c>
      <c r="DC9" s="155">
        <v>0.12869999999999998</v>
      </c>
      <c r="DD9" s="155">
        <v>0.12869999999999998</v>
      </c>
      <c r="DE9" s="155">
        <v>0.12859999999999999</v>
      </c>
      <c r="DF9" s="155">
        <v>0.12859999999999999</v>
      </c>
      <c r="DG9" s="155">
        <v>0.12849999999999998</v>
      </c>
      <c r="DH9" s="155">
        <v>0.12849999999999998</v>
      </c>
      <c r="DI9" s="155">
        <v>0.12849999999999998</v>
      </c>
      <c r="DJ9" s="155">
        <v>0.12849999999999998</v>
      </c>
      <c r="DK9" s="155">
        <v>0.12849999999999998</v>
      </c>
      <c r="DL9" s="155">
        <v>0.12849999999999998</v>
      </c>
      <c r="DM9" s="155">
        <v>0.12839999999999999</v>
      </c>
      <c r="DN9" s="155">
        <v>0.12839999999999999</v>
      </c>
      <c r="DO9" s="155">
        <v>0.12839999999999999</v>
      </c>
      <c r="DP9" s="155">
        <v>0.12839999999999999</v>
      </c>
      <c r="DQ9" s="155">
        <v>0.12839999999999999</v>
      </c>
      <c r="DR9" s="155">
        <v>0.12839999999999999</v>
      </c>
      <c r="DS9" s="155">
        <v>0.12839999999999999</v>
      </c>
      <c r="DT9" s="157">
        <v>0.12839999999999999</v>
      </c>
      <c r="DU9" s="157">
        <v>0.12839999999999999</v>
      </c>
      <c r="DV9" s="157">
        <v>0.12839999999999999</v>
      </c>
      <c r="DW9" s="157">
        <v>0.12859999999999999</v>
      </c>
      <c r="DX9" s="157">
        <v>0.12859999999999999</v>
      </c>
      <c r="DY9" s="157">
        <v>0.12859999999999999</v>
      </c>
      <c r="DZ9" s="157">
        <v>0.12869999999999998</v>
      </c>
      <c r="EA9" s="157">
        <v>0.1288</v>
      </c>
      <c r="EB9" s="155">
        <v>0.1288</v>
      </c>
      <c r="EC9" s="155">
        <v>0.1288</v>
      </c>
      <c r="ED9" s="158">
        <v>0.12889999999999999</v>
      </c>
      <c r="EE9" s="170"/>
      <c r="EF9" s="170"/>
      <c r="EG9" s="170"/>
      <c r="EI9" s="292">
        <v>0.13894375761576949</v>
      </c>
      <c r="EJ9" s="292">
        <v>0.1377295911138961</v>
      </c>
      <c r="EK9" s="292">
        <v>0.13474872718333392</v>
      </c>
      <c r="EL9" s="155">
        <v>0.13382892135180613</v>
      </c>
      <c r="EM9" s="155">
        <v>0.13341072189395925</v>
      </c>
      <c r="EN9" s="155">
        <v>0.13326393654272001</v>
      </c>
      <c r="EO9" s="155">
        <v>0.13368476631167267</v>
      </c>
      <c r="EP9" s="155">
        <v>0.13391940314917544</v>
      </c>
      <c r="EQ9" s="155">
        <v>0.13380078189157565</v>
      </c>
      <c r="ER9" s="155">
        <v>0.13350033724163879</v>
      </c>
      <c r="ES9" s="155">
        <v>0.1331313644684983</v>
      </c>
      <c r="ET9" s="155">
        <v>0.13270684647412831</v>
      </c>
      <c r="EU9" s="155">
        <v>0.13236241820882252</v>
      </c>
      <c r="EV9" s="155">
        <v>0.13210728851192885</v>
      </c>
      <c r="EW9" s="155">
        <v>0.131822459782621</v>
      </c>
      <c r="EX9" s="155">
        <v>0.13153156581104197</v>
      </c>
      <c r="EY9" s="155">
        <v>0.1312180989980003</v>
      </c>
      <c r="EZ9" s="155">
        <v>0.13091129789740194</v>
      </c>
      <c r="FA9" s="155">
        <v>0.13059822786799674</v>
      </c>
      <c r="FB9" s="155">
        <v>0.13028381463914679</v>
      </c>
      <c r="FC9" s="155">
        <v>0.12997038782825834</v>
      </c>
      <c r="FD9" s="155">
        <v>0.12965427469248447</v>
      </c>
      <c r="FE9" s="155">
        <v>0.12930764052769564</v>
      </c>
      <c r="FF9" s="155">
        <v>0.12899463663070937</v>
      </c>
      <c r="FG9" s="155">
        <v>0.12865517856033937</v>
      </c>
      <c r="FH9" s="155">
        <v>0.12831483568381052</v>
      </c>
      <c r="FI9" s="155">
        <v>0.12797368117239155</v>
      </c>
      <c r="FJ9" s="155">
        <v>0.12764715890782052</v>
      </c>
      <c r="FK9" s="155">
        <v>0.12734130223842419</v>
      </c>
      <c r="FL9" s="155">
        <v>0.12706580659913611</v>
      </c>
      <c r="FM9" s="155">
        <v>0.1267581190486467</v>
      </c>
      <c r="FN9" s="155">
        <v>0.12645344802180372</v>
      </c>
      <c r="FO9" s="155">
        <v>0.12617319489258416</v>
      </c>
      <c r="FP9" s="155">
        <v>0.12587446466166491</v>
      </c>
      <c r="FQ9" s="155">
        <v>0.12557645837969506</v>
      </c>
      <c r="FR9" s="155">
        <v>0.12536875304376596</v>
      </c>
      <c r="FS9" s="155">
        <v>0.12512968192196561</v>
      </c>
      <c r="FT9" s="155">
        <v>0.12493018566193752</v>
      </c>
      <c r="FU9" s="155">
        <v>0.12474062269164618</v>
      </c>
      <c r="FV9" s="155">
        <v>0.12454935816390475</v>
      </c>
      <c r="FW9" s="157">
        <v>0.12437671171831893</v>
      </c>
      <c r="FX9" s="157">
        <v>0.12426430391971389</v>
      </c>
      <c r="FY9" s="157">
        <v>0.12416305832119044</v>
      </c>
      <c r="FZ9" s="157">
        <v>0.1241774484896455</v>
      </c>
      <c r="GA9" s="157">
        <v>0.12407688638457809</v>
      </c>
      <c r="GB9" s="157">
        <v>0.1239705061991056</v>
      </c>
      <c r="GC9" s="157">
        <v>0.12386809364177195</v>
      </c>
      <c r="GD9" s="157">
        <v>0.12384376845682139</v>
      </c>
      <c r="GE9" s="155">
        <v>0.1237736044298547</v>
      </c>
      <c r="GF9" s="155">
        <v>0.12372266527777077</v>
      </c>
      <c r="GG9" s="158">
        <v>0.12371515443720724</v>
      </c>
    </row>
    <row r="10" spans="1:189" s="138" customFormat="1" ht="15.75" customHeight="1">
      <c r="B10" s="761" t="s">
        <v>124</v>
      </c>
      <c r="C10" s="147">
        <v>1.7999999999999999E-2</v>
      </c>
      <c r="D10" s="148"/>
      <c r="E10" s="149"/>
      <c r="F10" s="149"/>
      <c r="G10" s="149"/>
      <c r="H10" s="149"/>
      <c r="I10" s="149"/>
      <c r="J10" s="149"/>
      <c r="K10" s="149"/>
      <c r="L10" s="149"/>
      <c r="M10" s="149"/>
      <c r="N10" s="149"/>
      <c r="O10" s="149"/>
      <c r="P10" s="149"/>
      <c r="Q10" s="149"/>
      <c r="R10" s="149"/>
      <c r="S10" s="149"/>
      <c r="T10" s="149"/>
      <c r="U10" s="149"/>
      <c r="V10" s="149"/>
      <c r="W10" s="170"/>
      <c r="X10" s="170"/>
      <c r="Y10" s="170"/>
      <c r="Z10" s="170"/>
      <c r="AA10" s="170"/>
      <c r="AC10" s="293"/>
      <c r="AD10" s="644">
        <v>0.13769999999999999</v>
      </c>
      <c r="AE10" s="644">
        <v>0.1343</v>
      </c>
      <c r="AF10" s="484">
        <v>0.1331</v>
      </c>
      <c r="AG10" s="484">
        <v>0.13249999999999998</v>
      </c>
      <c r="AH10" s="484">
        <v>0.13219999999999998</v>
      </c>
      <c r="AI10" s="484">
        <v>0.13239999999999999</v>
      </c>
      <c r="AJ10" s="484">
        <v>0.13239999999999999</v>
      </c>
      <c r="AK10" s="484">
        <v>0.13189999999999999</v>
      </c>
      <c r="AL10" s="484">
        <v>0.13139999999999999</v>
      </c>
      <c r="AM10" s="484">
        <v>0.13069999999999998</v>
      </c>
      <c r="AN10" s="484">
        <v>0.13009999999999999</v>
      </c>
      <c r="AO10" s="484">
        <v>0.12939999999999999</v>
      </c>
      <c r="AP10" s="484">
        <v>0.12889999999999999</v>
      </c>
      <c r="AQ10" s="484">
        <v>0.12849999999999998</v>
      </c>
      <c r="AR10" s="484">
        <v>0.12819999999999998</v>
      </c>
      <c r="AS10" s="484">
        <v>0.12789999999999999</v>
      </c>
      <c r="AT10" s="484">
        <v>0.1278</v>
      </c>
      <c r="AU10" s="484">
        <v>0.12759999999999999</v>
      </c>
      <c r="AV10" s="484">
        <v>0.1275</v>
      </c>
      <c r="AW10" s="484">
        <v>0.1273</v>
      </c>
      <c r="AX10" s="484">
        <v>0.12719999999999998</v>
      </c>
      <c r="AY10" s="484">
        <v>0.12709999999999999</v>
      </c>
      <c r="AZ10" s="484">
        <v>0.127</v>
      </c>
      <c r="BA10" s="484">
        <v>0.12689999999999999</v>
      </c>
      <c r="BB10" s="484">
        <v>0.1268</v>
      </c>
      <c r="BC10" s="484">
        <v>0.12669999999999998</v>
      </c>
      <c r="BD10" s="484">
        <v>0.12669999999999998</v>
      </c>
      <c r="BE10" s="484">
        <v>0.12659999999999999</v>
      </c>
      <c r="BF10" s="484">
        <v>0.1265</v>
      </c>
      <c r="BG10" s="484">
        <v>0.1265</v>
      </c>
      <c r="BH10" s="484">
        <v>0.12639999999999998</v>
      </c>
      <c r="BI10" s="484">
        <v>0.1263</v>
      </c>
      <c r="BJ10" s="484">
        <v>0.1263</v>
      </c>
      <c r="BK10" s="484">
        <v>0.12619999999999998</v>
      </c>
      <c r="BL10" s="484">
        <v>0.12619999999999998</v>
      </c>
      <c r="BM10" s="484">
        <v>0.12609999999999999</v>
      </c>
      <c r="BN10" s="484">
        <v>0.12609999999999999</v>
      </c>
      <c r="BO10" s="484">
        <v>0.126</v>
      </c>
      <c r="BP10" s="484">
        <v>0.126</v>
      </c>
      <c r="BQ10" s="485">
        <v>0.126</v>
      </c>
      <c r="BR10" s="485">
        <v>0.126</v>
      </c>
      <c r="BS10" s="485">
        <v>0.126</v>
      </c>
      <c r="BT10" s="485">
        <v>0.12609999999999999</v>
      </c>
      <c r="BU10" s="485">
        <v>0.12609999999999999</v>
      </c>
      <c r="BV10" s="485">
        <v>0.12609999999999999</v>
      </c>
      <c r="BW10" s="485">
        <v>0.12609999999999999</v>
      </c>
      <c r="BX10" s="485">
        <v>0.12609999999999999</v>
      </c>
      <c r="BY10" s="484">
        <v>0.12609999999999999</v>
      </c>
      <c r="BZ10" s="484">
        <v>0.12619999999999998</v>
      </c>
      <c r="CA10" s="486">
        <v>0.12619999999999998</v>
      </c>
      <c r="CB10" s="293"/>
      <c r="CC10" s="293"/>
      <c r="CD10" s="293"/>
      <c r="CE10" s="293"/>
      <c r="CF10" s="293"/>
    </row>
    <row r="11" spans="1:189" s="138" customFormat="1">
      <c r="B11" s="762"/>
      <c r="C11" s="147">
        <v>1.4999999999999999E-2</v>
      </c>
      <c r="D11" s="148"/>
      <c r="E11" s="149"/>
      <c r="F11" s="149"/>
      <c r="G11" s="149"/>
      <c r="H11" s="149"/>
      <c r="I11" s="149"/>
      <c r="J11" s="149"/>
      <c r="K11" s="149"/>
      <c r="L11" s="149"/>
      <c r="M11" s="149"/>
      <c r="N11" s="149"/>
      <c r="O11" s="149"/>
      <c r="P11" s="149"/>
      <c r="Q11" s="149"/>
      <c r="R11" s="149"/>
      <c r="S11" s="149"/>
      <c r="T11" s="149"/>
      <c r="U11" s="149"/>
      <c r="V11" s="149"/>
      <c r="W11" s="170"/>
      <c r="X11" s="170"/>
      <c r="Y11" s="170"/>
      <c r="Z11" s="170"/>
      <c r="AA11" s="170"/>
      <c r="AC11" s="293"/>
      <c r="AD11" s="291">
        <v>0.13769999999999999</v>
      </c>
      <c r="AE11" s="291">
        <v>0.1343</v>
      </c>
      <c r="AF11" s="291">
        <v>0.1331</v>
      </c>
      <c r="AG11" s="149">
        <v>0.13249999999999998</v>
      </c>
      <c r="AH11" s="149">
        <v>0.13219999999999998</v>
      </c>
      <c r="AI11" s="149">
        <v>0.13239999999999999</v>
      </c>
      <c r="AJ11" s="149">
        <v>0.13239999999999999</v>
      </c>
      <c r="AK11" s="149">
        <v>0.13199999999999998</v>
      </c>
      <c r="AL11" s="149">
        <v>0.13149999999999998</v>
      </c>
      <c r="AM11" s="149">
        <v>0.13089999999999999</v>
      </c>
      <c r="AN11" s="149">
        <v>0.1303</v>
      </c>
      <c r="AO11" s="149">
        <v>0.1298</v>
      </c>
      <c r="AP11" s="149">
        <v>0.1293</v>
      </c>
      <c r="AQ11" s="149">
        <v>0.12889999999999999</v>
      </c>
      <c r="AR11" s="149">
        <v>0.12859999999999999</v>
      </c>
      <c r="AS11" s="149">
        <v>0.12839999999999999</v>
      </c>
      <c r="AT11" s="149">
        <v>0.12819999999999998</v>
      </c>
      <c r="AU11" s="149">
        <v>0.12809999999999999</v>
      </c>
      <c r="AV11" s="149">
        <v>0.12789999999999999</v>
      </c>
      <c r="AW11" s="149">
        <v>0.1278</v>
      </c>
      <c r="AX11" s="149">
        <v>0.12769999999999998</v>
      </c>
      <c r="AY11" s="149">
        <v>0.12759999999999999</v>
      </c>
      <c r="AZ11" s="149">
        <v>0.1275</v>
      </c>
      <c r="BA11" s="149">
        <v>0.1275</v>
      </c>
      <c r="BB11" s="149">
        <v>0.1273</v>
      </c>
      <c r="BC11" s="149">
        <v>0.1273</v>
      </c>
      <c r="BD11" s="149">
        <v>0.12719999999999998</v>
      </c>
      <c r="BE11" s="149">
        <v>0.12709999999999999</v>
      </c>
      <c r="BF11" s="149">
        <v>0.12709999999999999</v>
      </c>
      <c r="BG11" s="149">
        <v>0.127</v>
      </c>
      <c r="BH11" s="149">
        <v>0.12689999999999999</v>
      </c>
      <c r="BI11" s="149">
        <v>0.12689999999999999</v>
      </c>
      <c r="BJ11" s="149">
        <v>0.1268</v>
      </c>
      <c r="BK11" s="149">
        <v>0.1268</v>
      </c>
      <c r="BL11" s="149">
        <v>0.1268</v>
      </c>
      <c r="BM11" s="149">
        <v>0.12669999999999998</v>
      </c>
      <c r="BN11" s="149">
        <v>0.12669999999999998</v>
      </c>
      <c r="BO11" s="149">
        <v>0.12669999999999998</v>
      </c>
      <c r="BP11" s="149">
        <v>0.12669999999999998</v>
      </c>
      <c r="BQ11" s="149">
        <v>0.12659999999999999</v>
      </c>
      <c r="BR11" s="151">
        <v>0.12659999999999999</v>
      </c>
      <c r="BS11" s="151">
        <v>0.12669999999999998</v>
      </c>
      <c r="BT11" s="151">
        <v>0.1268</v>
      </c>
      <c r="BU11" s="151">
        <v>0.1268</v>
      </c>
      <c r="BV11" s="151">
        <v>0.1268</v>
      </c>
      <c r="BW11" s="151">
        <v>0.1268</v>
      </c>
      <c r="BX11" s="151">
        <v>0.12689999999999999</v>
      </c>
      <c r="BY11" s="151">
        <v>0.12689999999999999</v>
      </c>
      <c r="BZ11" s="149">
        <v>0.127</v>
      </c>
      <c r="CA11" s="152">
        <v>0.127</v>
      </c>
      <c r="CB11" s="293"/>
      <c r="CC11" s="293"/>
      <c r="CD11" s="293"/>
      <c r="CE11" s="293"/>
    </row>
    <row r="12" spans="1:189" s="138" customFormat="1">
      <c r="B12" s="762"/>
      <c r="C12" s="147">
        <v>1.2999999999999999E-2</v>
      </c>
      <c r="D12" s="148"/>
      <c r="E12" s="149"/>
      <c r="F12" s="149"/>
      <c r="G12" s="149"/>
      <c r="H12" s="149"/>
      <c r="I12" s="149"/>
      <c r="J12" s="149"/>
      <c r="K12" s="149"/>
      <c r="L12" s="149"/>
      <c r="M12" s="149"/>
      <c r="N12" s="149"/>
      <c r="O12" s="149"/>
      <c r="P12" s="149"/>
      <c r="Q12" s="149"/>
      <c r="R12" s="149"/>
      <c r="S12" s="149"/>
      <c r="T12" s="149"/>
      <c r="U12" s="149"/>
      <c r="V12" s="149"/>
      <c r="W12" s="170"/>
      <c r="X12" s="170"/>
      <c r="Y12" s="170"/>
      <c r="Z12" s="170"/>
      <c r="AA12" s="170"/>
      <c r="AC12" s="293"/>
      <c r="AD12" s="291">
        <v>0.13769999999999999</v>
      </c>
      <c r="AE12" s="291">
        <v>0.1343</v>
      </c>
      <c r="AF12" s="291">
        <v>0.13319999999999999</v>
      </c>
      <c r="AG12" s="149">
        <v>0.13249999999999998</v>
      </c>
      <c r="AH12" s="149">
        <v>0.1323</v>
      </c>
      <c r="AI12" s="149">
        <v>0.13239999999999999</v>
      </c>
      <c r="AJ12" s="149">
        <v>0.13239999999999999</v>
      </c>
      <c r="AK12" s="149">
        <v>0.13199999999999998</v>
      </c>
      <c r="AL12" s="149">
        <v>0.13149999999999998</v>
      </c>
      <c r="AM12" s="149">
        <v>0.13099999999999998</v>
      </c>
      <c r="AN12" s="149">
        <v>0.13039999999999999</v>
      </c>
      <c r="AO12" s="149">
        <v>0.12989999999999999</v>
      </c>
      <c r="AP12" s="149">
        <v>0.12949999999999998</v>
      </c>
      <c r="AQ12" s="149">
        <v>0.12919999999999998</v>
      </c>
      <c r="AR12" s="149">
        <v>0.12889999999999999</v>
      </c>
      <c r="AS12" s="149">
        <v>0.12869999999999998</v>
      </c>
      <c r="AT12" s="149">
        <v>0.12859999999999999</v>
      </c>
      <c r="AU12" s="149">
        <v>0.12849999999999998</v>
      </c>
      <c r="AV12" s="149">
        <v>0.12839999999999999</v>
      </c>
      <c r="AW12" s="149">
        <v>0.1283</v>
      </c>
      <c r="AX12" s="149">
        <v>0.12809999999999999</v>
      </c>
      <c r="AY12" s="149">
        <v>0.12809999999999999</v>
      </c>
      <c r="AZ12" s="149">
        <v>0.128</v>
      </c>
      <c r="BA12" s="149">
        <v>0.12789999999999999</v>
      </c>
      <c r="BB12" s="149">
        <v>0.1278</v>
      </c>
      <c r="BC12" s="149">
        <v>0.1278</v>
      </c>
      <c r="BD12" s="149">
        <v>0.12769999999999998</v>
      </c>
      <c r="BE12" s="149">
        <v>0.12759999999999999</v>
      </c>
      <c r="BF12" s="149">
        <v>0.12759999999999999</v>
      </c>
      <c r="BG12" s="149">
        <v>0.12759999999999999</v>
      </c>
      <c r="BH12" s="149">
        <v>0.1275</v>
      </c>
      <c r="BI12" s="149">
        <v>0.1275</v>
      </c>
      <c r="BJ12" s="149">
        <v>0.12739999999999999</v>
      </c>
      <c r="BK12" s="149">
        <v>0.12739999999999999</v>
      </c>
      <c r="BL12" s="149">
        <v>0.12739999999999999</v>
      </c>
      <c r="BM12" s="149">
        <v>0.12739999999999999</v>
      </c>
      <c r="BN12" s="149">
        <v>0.1273</v>
      </c>
      <c r="BO12" s="149">
        <v>0.1273</v>
      </c>
      <c r="BP12" s="149">
        <v>0.1273</v>
      </c>
      <c r="BQ12" s="149">
        <v>0.1273</v>
      </c>
      <c r="BR12" s="151">
        <v>0.1273</v>
      </c>
      <c r="BS12" s="151">
        <v>0.1273</v>
      </c>
      <c r="BT12" s="151">
        <v>0.1275</v>
      </c>
      <c r="BU12" s="151">
        <v>0.1275</v>
      </c>
      <c r="BV12" s="151">
        <v>0.1275</v>
      </c>
      <c r="BW12" s="151">
        <v>0.1275</v>
      </c>
      <c r="BX12" s="151">
        <v>0.12759999999999999</v>
      </c>
      <c r="BY12" s="151">
        <v>0.12759999999999999</v>
      </c>
      <c r="BZ12" s="149">
        <v>0.12769999999999998</v>
      </c>
      <c r="CA12" s="152">
        <v>0.12769999999999998</v>
      </c>
      <c r="CB12" s="293"/>
      <c r="CC12" s="293"/>
      <c r="CD12" s="293"/>
      <c r="CE12" s="293"/>
    </row>
    <row r="13" spans="1:189" s="138" customFormat="1" ht="15.75" thickBot="1">
      <c r="B13" s="763"/>
      <c r="C13" s="153">
        <v>0.01</v>
      </c>
      <c r="D13" s="154"/>
      <c r="E13" s="155"/>
      <c r="F13" s="155"/>
      <c r="G13" s="155"/>
      <c r="H13" s="155"/>
      <c r="I13" s="155"/>
      <c r="J13" s="155"/>
      <c r="K13" s="155"/>
      <c r="L13" s="155"/>
      <c r="M13" s="155"/>
      <c r="N13" s="155"/>
      <c r="O13" s="155"/>
      <c r="P13" s="155"/>
      <c r="Q13" s="155"/>
      <c r="R13" s="155"/>
      <c r="S13" s="155"/>
      <c r="T13" s="155"/>
      <c r="U13" s="155"/>
      <c r="V13" s="155"/>
      <c r="W13" s="170"/>
      <c r="X13" s="170"/>
      <c r="Y13" s="170"/>
      <c r="Z13" s="170"/>
      <c r="AA13" s="170"/>
      <c r="AC13" s="293"/>
      <c r="AD13" s="291">
        <v>0.13769999999999999</v>
      </c>
      <c r="AE13" s="291">
        <v>0.1343</v>
      </c>
      <c r="AF13" s="291">
        <v>0.1331</v>
      </c>
      <c r="AG13" s="149">
        <v>0.13249999999999998</v>
      </c>
      <c r="AH13" s="149">
        <v>0.13219999999999998</v>
      </c>
      <c r="AI13" s="149">
        <v>0.13239999999999999</v>
      </c>
      <c r="AJ13" s="149">
        <v>0.1323</v>
      </c>
      <c r="AK13" s="149">
        <v>0.13199999999999998</v>
      </c>
      <c r="AL13" s="149">
        <v>0.13159999999999999</v>
      </c>
      <c r="AM13" s="149">
        <v>0.13109999999999999</v>
      </c>
      <c r="AN13" s="149">
        <v>0.13059999999999999</v>
      </c>
      <c r="AO13" s="149">
        <v>0.13019999999999998</v>
      </c>
      <c r="AP13" s="149">
        <v>0.12989999999999999</v>
      </c>
      <c r="AQ13" s="149">
        <v>0.12969999999999998</v>
      </c>
      <c r="AR13" s="149">
        <v>0.12949999999999998</v>
      </c>
      <c r="AS13" s="149">
        <v>0.1293</v>
      </c>
      <c r="AT13" s="149">
        <v>0.12919999999999998</v>
      </c>
      <c r="AU13" s="149">
        <v>0.12909999999999999</v>
      </c>
      <c r="AV13" s="149">
        <v>0.12899999999999998</v>
      </c>
      <c r="AW13" s="149">
        <v>0.12889999999999999</v>
      </c>
      <c r="AX13" s="149">
        <v>0.1288</v>
      </c>
      <c r="AY13" s="149">
        <v>0.1288</v>
      </c>
      <c r="AZ13" s="149">
        <v>0.12869999999999998</v>
      </c>
      <c r="BA13" s="149">
        <v>0.12869999999999998</v>
      </c>
      <c r="BB13" s="149">
        <v>0.12859999999999999</v>
      </c>
      <c r="BC13" s="149">
        <v>0.12859999999999999</v>
      </c>
      <c r="BD13" s="149">
        <v>0.12849999999999998</v>
      </c>
      <c r="BE13" s="149">
        <v>0.12849999999999998</v>
      </c>
      <c r="BF13" s="149">
        <v>0.12849999999999998</v>
      </c>
      <c r="BG13" s="149">
        <v>0.12849999999999998</v>
      </c>
      <c r="BH13" s="149">
        <v>0.12849999999999998</v>
      </c>
      <c r="BI13" s="149">
        <v>0.12849999999999998</v>
      </c>
      <c r="BJ13" s="149">
        <v>0.12839999999999999</v>
      </c>
      <c r="BK13" s="149">
        <v>0.12839999999999999</v>
      </c>
      <c r="BL13" s="149">
        <v>0.12839999999999999</v>
      </c>
      <c r="BM13" s="149">
        <v>0.12839999999999999</v>
      </c>
      <c r="BN13" s="149">
        <v>0.12839999999999999</v>
      </c>
      <c r="BO13" s="149">
        <v>0.12839999999999999</v>
      </c>
      <c r="BP13" s="149">
        <v>0.12839999999999999</v>
      </c>
      <c r="BQ13" s="149">
        <v>0.12839999999999999</v>
      </c>
      <c r="BR13" s="151">
        <v>0.12839999999999999</v>
      </c>
      <c r="BS13" s="151">
        <v>0.12839999999999999</v>
      </c>
      <c r="BT13" s="151">
        <v>0.12859999999999999</v>
      </c>
      <c r="BU13" s="151">
        <v>0.12859999999999999</v>
      </c>
      <c r="BV13" s="151">
        <v>0.12859999999999999</v>
      </c>
      <c r="BW13" s="151">
        <v>0.12869999999999998</v>
      </c>
      <c r="BX13" s="151">
        <v>0.1288</v>
      </c>
      <c r="BY13" s="151">
        <v>0.1288</v>
      </c>
      <c r="BZ13" s="149">
        <v>0.1288</v>
      </c>
      <c r="CA13" s="152">
        <v>0.12889999999999999</v>
      </c>
      <c r="CB13" s="293"/>
      <c r="CC13" s="293"/>
      <c r="CD13" s="293"/>
      <c r="CE13" s="293"/>
    </row>
    <row r="14" spans="1:189" s="138" customFormat="1" ht="15" customHeight="1">
      <c r="B14" s="743" t="s">
        <v>125</v>
      </c>
      <c r="C14" s="294">
        <v>1.7999999999999999E-2</v>
      </c>
      <c r="D14" s="143"/>
      <c r="E14" s="144"/>
      <c r="F14" s="144"/>
      <c r="G14" s="144"/>
      <c r="H14" s="144"/>
      <c r="I14" s="144"/>
      <c r="J14" s="144"/>
      <c r="K14" s="144"/>
      <c r="L14" s="144"/>
      <c r="M14" s="144"/>
      <c r="N14" s="144"/>
      <c r="O14" s="144"/>
      <c r="P14" s="144"/>
      <c r="Q14" s="144"/>
      <c r="R14" s="144"/>
      <c r="S14" s="144"/>
      <c r="T14" s="144"/>
      <c r="U14" s="144"/>
      <c r="V14" s="144"/>
      <c r="W14" s="170"/>
      <c r="X14" s="170"/>
      <c r="Y14" s="170"/>
      <c r="Z14" s="170"/>
      <c r="AA14" s="170"/>
      <c r="AC14" s="293"/>
      <c r="AD14" s="291">
        <v>0.13772958717607425</v>
      </c>
      <c r="AE14" s="291">
        <v>0.13474873378666707</v>
      </c>
      <c r="AF14" s="291">
        <v>0.1338289532760332</v>
      </c>
      <c r="AG14" s="149">
        <v>0.13341100434316661</v>
      </c>
      <c r="AH14" s="149">
        <v>0.1332638440765154</v>
      </c>
      <c r="AI14" s="149">
        <v>0.13368913918170428</v>
      </c>
      <c r="AJ14" s="149">
        <v>0.13392843589603048</v>
      </c>
      <c r="AK14" s="149">
        <v>0.13372084157996511</v>
      </c>
      <c r="AL14" s="149">
        <v>0.13326707056655909</v>
      </c>
      <c r="AM14" s="149">
        <v>0.13270450825091482</v>
      </c>
      <c r="AN14" s="149">
        <v>0.13210493429087747</v>
      </c>
      <c r="AO14" s="149">
        <v>0.13149593926387856</v>
      </c>
      <c r="AP14" s="149">
        <v>0.13098996404066857</v>
      </c>
      <c r="AQ14" s="149">
        <v>0.13049124016267499</v>
      </c>
      <c r="AR14" s="149">
        <v>0.12998140691185073</v>
      </c>
      <c r="AS14" s="149">
        <v>0.12951228022401429</v>
      </c>
      <c r="AT14" s="149">
        <v>0.12903926006373137</v>
      </c>
      <c r="AU14" s="149">
        <v>0.12858816760228323</v>
      </c>
      <c r="AV14" s="149">
        <v>0.12813960386765247</v>
      </c>
      <c r="AW14" s="149">
        <v>0.12770129189053792</v>
      </c>
      <c r="AX14" s="149">
        <v>0.12729144228219041</v>
      </c>
      <c r="AY14" s="149">
        <v>0.12681026132020046</v>
      </c>
      <c r="AZ14" s="149">
        <v>0.12640728478849395</v>
      </c>
      <c r="BA14" s="149">
        <v>0.12598739917702165</v>
      </c>
      <c r="BB14" s="149">
        <v>0.1255546194699376</v>
      </c>
      <c r="BC14" s="149">
        <v>0.12514012352739237</v>
      </c>
      <c r="BD14" s="149">
        <v>0.12475374466399064</v>
      </c>
      <c r="BE14" s="149">
        <v>0.12438915891493206</v>
      </c>
      <c r="BF14" s="149">
        <v>0.12402528679523121</v>
      </c>
      <c r="BG14" s="149">
        <v>0.12366997976140874</v>
      </c>
      <c r="BH14" s="149">
        <v>0.12331581711935362</v>
      </c>
      <c r="BI14" s="149">
        <v>0.12296708344751979</v>
      </c>
      <c r="BJ14" s="149">
        <v>0.12261417137093347</v>
      </c>
      <c r="BK14" s="149">
        <v>0.12230265182502474</v>
      </c>
      <c r="BL14" s="149">
        <v>0.12206266553744781</v>
      </c>
      <c r="BM14" s="149">
        <v>0.12179698940547018</v>
      </c>
      <c r="BN14" s="149">
        <v>0.12156219614213225</v>
      </c>
      <c r="BO14" s="149">
        <v>0.12136354203835255</v>
      </c>
      <c r="BP14" s="149">
        <v>0.12115364230115321</v>
      </c>
      <c r="BQ14" s="149">
        <v>0.1209629362818434</v>
      </c>
      <c r="BR14" s="151">
        <v>0.12081886270865259</v>
      </c>
      <c r="BS14" s="151">
        <v>0.12069524360451682</v>
      </c>
      <c r="BT14" s="151">
        <v>0.12070180667576511</v>
      </c>
      <c r="BU14" s="151">
        <v>0.12057549506357722</v>
      </c>
      <c r="BV14" s="151">
        <v>0.12045177614596575</v>
      </c>
      <c r="BW14" s="151">
        <v>0.12033236415566512</v>
      </c>
      <c r="BX14" s="151">
        <v>0.12030026882401601</v>
      </c>
      <c r="BY14" s="151">
        <v>0.12020280054985645</v>
      </c>
      <c r="BZ14" s="149">
        <v>0.12018415463020823</v>
      </c>
      <c r="CA14" s="152">
        <v>0.12011854530974091</v>
      </c>
      <c r="CB14" s="293"/>
      <c r="CC14" s="293"/>
      <c r="CD14" s="293"/>
      <c r="CE14" s="293"/>
    </row>
    <row r="15" spans="1:189" s="138" customFormat="1">
      <c r="B15" s="744"/>
      <c r="C15" s="147">
        <v>1.4999999999999999E-2</v>
      </c>
      <c r="D15" s="148"/>
      <c r="E15" s="149"/>
      <c r="F15" s="149"/>
      <c r="G15" s="149"/>
      <c r="H15" s="149"/>
      <c r="I15" s="149"/>
      <c r="J15" s="149"/>
      <c r="K15" s="149"/>
      <c r="L15" s="149"/>
      <c r="M15" s="149"/>
      <c r="N15" s="149"/>
      <c r="O15" s="149"/>
      <c r="P15" s="149"/>
      <c r="Q15" s="149"/>
      <c r="R15" s="149"/>
      <c r="S15" s="149"/>
      <c r="T15" s="149"/>
      <c r="U15" s="149"/>
      <c r="V15" s="149"/>
      <c r="W15" s="170"/>
      <c r="X15" s="170"/>
      <c r="Y15" s="170"/>
      <c r="Z15" s="170"/>
      <c r="AA15" s="170"/>
      <c r="AC15" s="293"/>
      <c r="AD15" s="291">
        <v>0.13772958821039316</v>
      </c>
      <c r="AE15" s="291">
        <v>0.13474872442460889</v>
      </c>
      <c r="AF15" s="291">
        <v>0.13382897116340756</v>
      </c>
      <c r="AG15" s="149">
        <v>0.13341100434316661</v>
      </c>
      <c r="AH15" s="149">
        <v>0.1332668577015875</v>
      </c>
      <c r="AI15" s="149">
        <v>0.1337014655049362</v>
      </c>
      <c r="AJ15" s="149">
        <v>0.13394705503977675</v>
      </c>
      <c r="AK15" s="149">
        <v>0.13377592287635376</v>
      </c>
      <c r="AL15" s="149">
        <v>0.13338581935113814</v>
      </c>
      <c r="AM15" s="149">
        <v>0.1328920225345796</v>
      </c>
      <c r="AN15" s="149">
        <v>0.1323597951146836</v>
      </c>
      <c r="AO15" s="149">
        <v>0.13185526892269248</v>
      </c>
      <c r="AP15" s="149">
        <v>0.13139837828920778</v>
      </c>
      <c r="AQ15" s="149">
        <v>0.13098996871270691</v>
      </c>
      <c r="AR15" s="149">
        <v>0.1305424803305951</v>
      </c>
      <c r="AS15" s="149">
        <v>0.13010336451295051</v>
      </c>
      <c r="AT15" s="149">
        <v>0.12967315809040361</v>
      </c>
      <c r="AU15" s="149">
        <v>0.12926296006700569</v>
      </c>
      <c r="AV15" s="149">
        <v>0.12884092158072072</v>
      </c>
      <c r="AW15" s="149">
        <v>0.12845175798061395</v>
      </c>
      <c r="AX15" s="149">
        <v>0.12803991468709788</v>
      </c>
      <c r="AY15" s="149">
        <v>0.12762099146385131</v>
      </c>
      <c r="AZ15" s="149">
        <v>0.12725292927181894</v>
      </c>
      <c r="BA15" s="149">
        <v>0.12686436295812695</v>
      </c>
      <c r="BB15" s="149">
        <v>0.12642527462538158</v>
      </c>
      <c r="BC15" s="149">
        <v>0.12601082343690351</v>
      </c>
      <c r="BD15" s="149">
        <v>0.12563332120892864</v>
      </c>
      <c r="BE15" s="149">
        <v>0.12528178549715194</v>
      </c>
      <c r="BF15" s="149">
        <v>0.12493503704797707</v>
      </c>
      <c r="BG15" s="149">
        <v>0.12457800111655973</v>
      </c>
      <c r="BH15" s="149">
        <v>0.12424152760285571</v>
      </c>
      <c r="BI15" s="149">
        <v>0.12389525755225238</v>
      </c>
      <c r="BJ15" s="149">
        <v>0.12356796465075552</v>
      </c>
      <c r="BK15" s="149">
        <v>0.12327310711285154</v>
      </c>
      <c r="BL15" s="149">
        <v>0.12301113254197282</v>
      </c>
      <c r="BM15" s="149">
        <v>0.12278236182694122</v>
      </c>
      <c r="BN15" s="149">
        <v>0.12255603485345516</v>
      </c>
      <c r="BO15" s="149">
        <v>0.1223703369019712</v>
      </c>
      <c r="BP15" s="149">
        <v>0.12218745017382654</v>
      </c>
      <c r="BQ15" s="149">
        <v>0.12200795330936375</v>
      </c>
      <c r="BR15" s="151">
        <v>0.12186130809075764</v>
      </c>
      <c r="BS15" s="151">
        <v>0.12173127944792843</v>
      </c>
      <c r="BT15" s="151">
        <v>0.12173779766248957</v>
      </c>
      <c r="BU15" s="151">
        <v>0.121629848842205</v>
      </c>
      <c r="BV15" s="151">
        <v>0.12150998944579217</v>
      </c>
      <c r="BW15" s="151">
        <v>0.12141278656550608</v>
      </c>
      <c r="BX15" s="151">
        <v>0.12137439302941279</v>
      </c>
      <c r="BY15" s="151">
        <v>0.12131330603585901</v>
      </c>
      <c r="BZ15" s="149">
        <v>0.12126903145824944</v>
      </c>
      <c r="CA15" s="152">
        <v>0.1212371138114781</v>
      </c>
      <c r="CB15" s="293"/>
      <c r="CC15" s="293"/>
      <c r="CD15" s="293"/>
      <c r="CE15" s="293"/>
    </row>
    <row r="16" spans="1:189" s="138" customFormat="1">
      <c r="B16" s="744"/>
      <c r="C16" s="147">
        <v>1.2999999999999999E-2</v>
      </c>
      <c r="D16" s="148"/>
      <c r="E16" s="149"/>
      <c r="F16" s="149"/>
      <c r="G16" s="149"/>
      <c r="H16" s="149"/>
      <c r="I16" s="149"/>
      <c r="J16" s="149"/>
      <c r="K16" s="149"/>
      <c r="L16" s="149"/>
      <c r="M16" s="149"/>
      <c r="N16" s="149"/>
      <c r="O16" s="149"/>
      <c r="P16" s="149"/>
      <c r="Q16" s="149"/>
      <c r="R16" s="149"/>
      <c r="S16" s="149"/>
      <c r="T16" s="149"/>
      <c r="U16" s="149"/>
      <c r="V16" s="149"/>
      <c r="W16" s="170"/>
      <c r="X16" s="170"/>
      <c r="Y16" s="170"/>
      <c r="Z16" s="170"/>
      <c r="AA16" s="170"/>
      <c r="AC16" s="293"/>
      <c r="AD16" s="291">
        <v>0.137765973774953</v>
      </c>
      <c r="AE16" s="291">
        <v>0.13484126224206586</v>
      </c>
      <c r="AF16" s="291">
        <v>0.1339624028780475</v>
      </c>
      <c r="AG16" s="149">
        <v>0.13341100434316661</v>
      </c>
      <c r="AH16" s="149">
        <v>0.13330285254793056</v>
      </c>
      <c r="AI16" s="149">
        <v>0.13373331189626511</v>
      </c>
      <c r="AJ16" s="149">
        <v>0.13397373172015456</v>
      </c>
      <c r="AK16" s="149">
        <v>0.13382149379887509</v>
      </c>
      <c r="AL16" s="149">
        <v>0.13346517526136867</v>
      </c>
      <c r="AM16" s="149">
        <v>0.13302318014266057</v>
      </c>
      <c r="AN16" s="149">
        <v>0.13252515110381274</v>
      </c>
      <c r="AO16" s="149">
        <v>0.13207782322130107</v>
      </c>
      <c r="AP16" s="149">
        <v>0.13172786269592174</v>
      </c>
      <c r="AQ16" s="149">
        <v>0.13135910852875241</v>
      </c>
      <c r="AR16" s="149">
        <v>0.13096290050155374</v>
      </c>
      <c r="AS16" s="149">
        <v>0.13058576528974486</v>
      </c>
      <c r="AT16" s="149">
        <v>0.13020885770676122</v>
      </c>
      <c r="AU16" s="149">
        <v>0.12984562117104567</v>
      </c>
      <c r="AV16" s="149">
        <v>0.12945328281004703</v>
      </c>
      <c r="AW16" s="149">
        <v>0.12909195761498812</v>
      </c>
      <c r="AX16" s="149">
        <v>0.12871166318768631</v>
      </c>
      <c r="AY16" s="149">
        <v>0.12834561269806022</v>
      </c>
      <c r="AZ16" s="149">
        <v>0.12797970972840533</v>
      </c>
      <c r="BA16" s="149">
        <v>0.12759926205548214</v>
      </c>
      <c r="BB16" s="149">
        <v>0.12719555379688596</v>
      </c>
      <c r="BC16" s="149">
        <v>0.12681862862943513</v>
      </c>
      <c r="BD16" s="149">
        <v>0.12645988927280766</v>
      </c>
      <c r="BE16" s="149">
        <v>0.12610117044952973</v>
      </c>
      <c r="BF16" s="149">
        <v>0.12577078440237416</v>
      </c>
      <c r="BG16" s="149">
        <v>0.1254539761420623</v>
      </c>
      <c r="BH16" s="149">
        <v>0.12511893991229356</v>
      </c>
      <c r="BI16" s="149">
        <v>0.12477658773456483</v>
      </c>
      <c r="BJ16" s="149">
        <v>0.12445499694952238</v>
      </c>
      <c r="BK16" s="149">
        <v>0.12418349859055582</v>
      </c>
      <c r="BL16" s="149">
        <v>0.12394476488482929</v>
      </c>
      <c r="BM16" s="149">
        <v>0.123704986992414</v>
      </c>
      <c r="BN16" s="149">
        <v>0.12348625083194789</v>
      </c>
      <c r="BO16" s="149">
        <v>0.12331367747864858</v>
      </c>
      <c r="BP16" s="149">
        <v>0.12310495355593813</v>
      </c>
      <c r="BQ16" s="149">
        <v>0.12293045644091616</v>
      </c>
      <c r="BR16" s="151">
        <v>0.12279077634581813</v>
      </c>
      <c r="BS16" s="151">
        <v>0.12268526912065034</v>
      </c>
      <c r="BT16" s="151">
        <v>0.12268489853824543</v>
      </c>
      <c r="BU16" s="151">
        <v>0.12259614618891367</v>
      </c>
      <c r="BV16" s="151">
        <v>0.12248746782972331</v>
      </c>
      <c r="BW16" s="151">
        <v>0.12237540143753289</v>
      </c>
      <c r="BX16" s="151">
        <v>0.12232398617391789</v>
      </c>
      <c r="BY16" s="151">
        <v>0.12228391252520796</v>
      </c>
      <c r="BZ16" s="149">
        <v>0.12223493404246796</v>
      </c>
      <c r="CA16" s="152">
        <v>0.12219431880529677</v>
      </c>
      <c r="CB16" s="293"/>
      <c r="CC16" s="293"/>
      <c r="CD16" s="293"/>
      <c r="CE16" s="293"/>
    </row>
    <row r="17" spans="2:83" s="138" customFormat="1" ht="15.75" thickBot="1">
      <c r="B17" s="745"/>
      <c r="C17" s="153">
        <v>0.01</v>
      </c>
      <c r="D17" s="154"/>
      <c r="E17" s="155"/>
      <c r="F17" s="155"/>
      <c r="G17" s="155"/>
      <c r="H17" s="155"/>
      <c r="I17" s="155"/>
      <c r="J17" s="155"/>
      <c r="K17" s="155"/>
      <c r="L17" s="155"/>
      <c r="M17" s="155"/>
      <c r="N17" s="155"/>
      <c r="O17" s="155"/>
      <c r="P17" s="155"/>
      <c r="Q17" s="155"/>
      <c r="R17" s="155"/>
      <c r="S17" s="155"/>
      <c r="T17" s="155"/>
      <c r="U17" s="155"/>
      <c r="V17" s="155"/>
      <c r="W17" s="170"/>
      <c r="X17" s="170"/>
      <c r="Y17" s="170"/>
      <c r="Z17" s="170"/>
      <c r="AA17" s="170"/>
      <c r="AC17" s="293"/>
      <c r="AD17" s="292">
        <v>0.1377295911138961</v>
      </c>
      <c r="AE17" s="292">
        <v>0.13474872718333392</v>
      </c>
      <c r="AF17" s="292">
        <v>0.13382892135180613</v>
      </c>
      <c r="AG17" s="155">
        <v>0.13341072189395925</v>
      </c>
      <c r="AH17" s="155">
        <v>0.13326393654272001</v>
      </c>
      <c r="AI17" s="155">
        <v>0.13368476631167267</v>
      </c>
      <c r="AJ17" s="155">
        <v>0.13391940314917544</v>
      </c>
      <c r="AK17" s="155">
        <v>0.13380078189157565</v>
      </c>
      <c r="AL17" s="155">
        <v>0.13350033724163879</v>
      </c>
      <c r="AM17" s="155">
        <v>0.1331313644684983</v>
      </c>
      <c r="AN17" s="155">
        <v>0.13270684647412831</v>
      </c>
      <c r="AO17" s="155">
        <v>0.13236241820882252</v>
      </c>
      <c r="AP17" s="155">
        <v>0.13210728851192885</v>
      </c>
      <c r="AQ17" s="155">
        <v>0.131822459782621</v>
      </c>
      <c r="AR17" s="155">
        <v>0.13153156581104197</v>
      </c>
      <c r="AS17" s="155">
        <v>0.1312180989980003</v>
      </c>
      <c r="AT17" s="155">
        <v>0.13091129789740194</v>
      </c>
      <c r="AU17" s="155">
        <v>0.13059822786799674</v>
      </c>
      <c r="AV17" s="155">
        <v>0.13028381463914679</v>
      </c>
      <c r="AW17" s="155">
        <v>0.12997038782825834</v>
      </c>
      <c r="AX17" s="155">
        <v>0.12965427469248447</v>
      </c>
      <c r="AY17" s="155">
        <v>0.12930764052769564</v>
      </c>
      <c r="AZ17" s="155">
        <v>0.12899463663070937</v>
      </c>
      <c r="BA17" s="155">
        <v>0.12865517856033937</v>
      </c>
      <c r="BB17" s="155">
        <v>0.12831483568381052</v>
      </c>
      <c r="BC17" s="155">
        <v>0.12797368117239155</v>
      </c>
      <c r="BD17" s="155">
        <v>0.12764715890782052</v>
      </c>
      <c r="BE17" s="155">
        <v>0.12734130223842419</v>
      </c>
      <c r="BF17" s="155">
        <v>0.12706580659913611</v>
      </c>
      <c r="BG17" s="155">
        <v>0.1267581190486467</v>
      </c>
      <c r="BH17" s="155">
        <v>0.12645344802180372</v>
      </c>
      <c r="BI17" s="155">
        <v>0.12617319489258416</v>
      </c>
      <c r="BJ17" s="155">
        <v>0.12587446466166491</v>
      </c>
      <c r="BK17" s="155">
        <v>0.12557645837969506</v>
      </c>
      <c r="BL17" s="155">
        <v>0.12536875304376596</v>
      </c>
      <c r="BM17" s="155">
        <v>0.12512968192196561</v>
      </c>
      <c r="BN17" s="155">
        <v>0.12493018566193752</v>
      </c>
      <c r="BO17" s="155">
        <v>0.12474062269164618</v>
      </c>
      <c r="BP17" s="155">
        <v>0.12454935816390475</v>
      </c>
      <c r="BQ17" s="155">
        <v>0.12437671171831893</v>
      </c>
      <c r="BR17" s="157">
        <v>0.12426430391971389</v>
      </c>
      <c r="BS17" s="157">
        <v>0.12416305832119044</v>
      </c>
      <c r="BT17" s="157">
        <v>0.1241774484896455</v>
      </c>
      <c r="BU17" s="157">
        <v>0.12407688638457809</v>
      </c>
      <c r="BV17" s="157">
        <v>0.1239705061991056</v>
      </c>
      <c r="BW17" s="157">
        <v>0.12386809364177195</v>
      </c>
      <c r="BX17" s="157">
        <v>0.12384376845682139</v>
      </c>
      <c r="BY17" s="157">
        <v>0.1237736044298547</v>
      </c>
      <c r="BZ17" s="155">
        <v>0.12372266527777077</v>
      </c>
      <c r="CA17" s="158">
        <v>0.12371515443720724</v>
      </c>
      <c r="CB17" s="293"/>
      <c r="CC17" s="293"/>
      <c r="CD17" s="293"/>
      <c r="CE17" s="293"/>
    </row>
    <row r="22" spans="2:83" s="138" customFormat="1">
      <c r="B22" s="295"/>
      <c r="C22" s="296"/>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row>
    <row r="23" spans="2:83">
      <c r="B23" s="159"/>
      <c r="C23" s="160"/>
      <c r="D23" s="161"/>
      <c r="E23" s="161"/>
      <c r="F23" s="161"/>
      <c r="G23" s="161"/>
      <c r="H23" s="161"/>
      <c r="I23" s="161"/>
      <c r="J23" s="161"/>
      <c r="K23" s="161"/>
      <c r="L23" s="161"/>
      <c r="M23" s="161"/>
      <c r="N23" s="161"/>
    </row>
    <row r="24" spans="2:83">
      <c r="B24" s="159"/>
      <c r="C24" s="160"/>
      <c r="D24" s="161"/>
      <c r="E24" s="161"/>
      <c r="F24" s="161"/>
      <c r="G24" s="161"/>
      <c r="H24" s="161"/>
      <c r="I24" s="161"/>
      <c r="J24" s="161"/>
      <c r="K24" s="161"/>
      <c r="L24" s="161"/>
      <c r="M24" s="161"/>
      <c r="N24" s="161"/>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row>
    <row r="25" spans="2:83">
      <c r="B25" s="159"/>
      <c r="C25" s="160"/>
      <c r="D25" s="161"/>
      <c r="E25" s="161"/>
      <c r="F25" s="161"/>
      <c r="G25" s="161"/>
      <c r="H25" s="161"/>
      <c r="I25" s="161"/>
      <c r="J25" s="161"/>
      <c r="K25" s="161"/>
      <c r="L25" s="161"/>
      <c r="M25" s="161"/>
      <c r="N25" s="161"/>
      <c r="R25" s="163"/>
      <c r="S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row>
    <row r="26" spans="2:83">
      <c r="B26" s="159"/>
      <c r="C26" s="160"/>
      <c r="D26" s="161"/>
      <c r="E26" s="161"/>
      <c r="F26" s="161"/>
      <c r="G26" s="161"/>
      <c r="H26" s="161"/>
      <c r="I26" s="161"/>
      <c r="J26" s="161"/>
      <c r="K26" s="161"/>
      <c r="L26" s="161"/>
      <c r="M26" s="161"/>
      <c r="N26" s="161"/>
      <c r="Q26" s="162"/>
      <c r="R26" s="163"/>
      <c r="S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row>
    <row r="27" spans="2:83">
      <c r="B27" s="159"/>
      <c r="C27" s="160"/>
      <c r="D27" s="161"/>
      <c r="E27" s="161"/>
      <c r="F27" s="161"/>
      <c r="G27" s="161"/>
      <c r="H27" s="161"/>
      <c r="I27" s="161"/>
      <c r="J27" s="161"/>
      <c r="K27" s="161"/>
      <c r="L27" s="161"/>
      <c r="M27" s="161"/>
      <c r="N27" s="161"/>
      <c r="Q27" s="162"/>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row>
    <row r="37" ht="18" customHeight="1"/>
    <row r="51" spans="2:83">
      <c r="C51" s="135"/>
    </row>
    <row r="52" spans="2:83">
      <c r="B52" s="297" t="s">
        <v>126</v>
      </c>
      <c r="C52" s="135"/>
    </row>
    <row r="53" spans="2:83" ht="15.75" thickBot="1"/>
    <row r="54" spans="2:83" s="138" customFormat="1" ht="15.75" thickBot="1">
      <c r="B54" s="298"/>
      <c r="C54" s="141"/>
      <c r="D54" s="139">
        <v>2000</v>
      </c>
      <c r="E54" s="140">
        <v>2001</v>
      </c>
      <c r="F54" s="140">
        <v>2002</v>
      </c>
      <c r="G54" s="140">
        <v>2003</v>
      </c>
      <c r="H54" s="140">
        <v>2004</v>
      </c>
      <c r="I54" s="140">
        <v>2005</v>
      </c>
      <c r="J54" s="140">
        <v>2006</v>
      </c>
      <c r="K54" s="140">
        <v>2007</v>
      </c>
      <c r="L54" s="140">
        <v>2008</v>
      </c>
      <c r="M54" s="140">
        <v>2009</v>
      </c>
      <c r="N54" s="140">
        <v>2010</v>
      </c>
      <c r="O54" s="140">
        <v>2011</v>
      </c>
      <c r="P54" s="140">
        <v>2012</v>
      </c>
      <c r="Q54" s="140">
        <v>2013</v>
      </c>
      <c r="R54" s="140">
        <v>2014</v>
      </c>
      <c r="S54" s="140">
        <v>2015</v>
      </c>
      <c r="T54" s="140">
        <v>2016</v>
      </c>
      <c r="U54" s="140">
        <v>2017</v>
      </c>
      <c r="V54" s="140">
        <v>2018</v>
      </c>
      <c r="W54" s="140"/>
      <c r="X54" s="140"/>
      <c r="Y54" s="140"/>
      <c r="Z54" s="140"/>
      <c r="AA54" s="140"/>
      <c r="AB54" s="140"/>
      <c r="AC54" s="140">
        <v>2020</v>
      </c>
      <c r="AD54" s="140">
        <v>2021</v>
      </c>
      <c r="AE54" s="140">
        <v>2022</v>
      </c>
      <c r="AF54" s="140">
        <v>2023</v>
      </c>
      <c r="AG54" s="140">
        <v>2024</v>
      </c>
      <c r="AH54" s="140">
        <v>2025</v>
      </c>
      <c r="AI54" s="140">
        <v>2026</v>
      </c>
      <c r="AJ54" s="140">
        <v>2027</v>
      </c>
      <c r="AK54" s="140">
        <v>2028</v>
      </c>
      <c r="AL54" s="140">
        <v>2029</v>
      </c>
      <c r="AM54" s="140">
        <v>2030</v>
      </c>
      <c r="AN54" s="140">
        <v>2031</v>
      </c>
      <c r="AO54" s="140">
        <v>2032</v>
      </c>
      <c r="AP54" s="140">
        <v>2033</v>
      </c>
      <c r="AQ54" s="140">
        <v>2034</v>
      </c>
      <c r="AR54" s="140">
        <v>2035</v>
      </c>
      <c r="AS54" s="140">
        <v>2036</v>
      </c>
      <c r="AT54" s="140">
        <v>2037</v>
      </c>
      <c r="AU54" s="140">
        <v>2038</v>
      </c>
      <c r="AV54" s="140">
        <v>2039</v>
      </c>
      <c r="AW54" s="140">
        <v>2040</v>
      </c>
      <c r="AX54" s="140">
        <v>2041</v>
      </c>
      <c r="AY54" s="140">
        <v>2042</v>
      </c>
      <c r="AZ54" s="140">
        <v>2043</v>
      </c>
      <c r="BA54" s="140">
        <v>2044</v>
      </c>
      <c r="BB54" s="140">
        <v>2045</v>
      </c>
      <c r="BC54" s="140">
        <v>2046</v>
      </c>
      <c r="BD54" s="140">
        <v>2047</v>
      </c>
      <c r="BE54" s="140">
        <v>2048</v>
      </c>
      <c r="BF54" s="140">
        <v>2049</v>
      </c>
      <c r="BG54" s="140">
        <v>2050</v>
      </c>
      <c r="BH54" s="140">
        <v>2051</v>
      </c>
      <c r="BI54" s="140">
        <v>2052</v>
      </c>
      <c r="BJ54" s="140">
        <v>2053</v>
      </c>
      <c r="BK54" s="140">
        <v>2054</v>
      </c>
      <c r="BL54" s="140">
        <v>2055</v>
      </c>
      <c r="BM54" s="140">
        <v>2056</v>
      </c>
      <c r="BN54" s="140">
        <v>2057</v>
      </c>
      <c r="BO54" s="140">
        <v>2058</v>
      </c>
      <c r="BP54" s="140">
        <v>2059</v>
      </c>
      <c r="BQ54" s="140">
        <v>2060</v>
      </c>
      <c r="BR54" s="140">
        <v>2061</v>
      </c>
      <c r="BS54" s="140">
        <v>2062</v>
      </c>
      <c r="BT54" s="140">
        <v>2063</v>
      </c>
      <c r="BU54" s="140">
        <v>2064</v>
      </c>
      <c r="BV54" s="140">
        <v>2065</v>
      </c>
      <c r="BW54" s="140">
        <v>2066</v>
      </c>
      <c r="BX54" s="140">
        <v>2067</v>
      </c>
      <c r="BY54" s="140">
        <v>2068</v>
      </c>
      <c r="BZ54" s="140">
        <v>2069</v>
      </c>
      <c r="CA54" s="141">
        <v>2070</v>
      </c>
      <c r="CB54" s="169"/>
      <c r="CC54" s="169"/>
      <c r="CD54" s="169"/>
      <c r="CE54" s="169"/>
    </row>
    <row r="55" spans="2:83" s="138" customFormat="1" ht="15.75" customHeight="1">
      <c r="B55" s="764" t="s">
        <v>127</v>
      </c>
      <c r="C55" s="194" t="s">
        <v>103</v>
      </c>
      <c r="D55" s="195"/>
      <c r="E55" s="196"/>
      <c r="F55" s="196"/>
      <c r="G55" s="196"/>
      <c r="H55" s="196"/>
      <c r="I55" s="196"/>
      <c r="J55" s="196"/>
      <c r="K55" s="196"/>
      <c r="L55" s="196"/>
      <c r="M55" s="196"/>
      <c r="N55" s="196"/>
      <c r="O55" s="196"/>
      <c r="P55" s="196"/>
      <c r="Q55" s="196"/>
      <c r="R55" s="299"/>
      <c r="S55" s="299"/>
      <c r="T55" s="299">
        <v>0.13820981784876823</v>
      </c>
      <c r="U55" s="299">
        <v>0.13863423170638745</v>
      </c>
      <c r="V55" s="299">
        <v>0.13774513323928711</v>
      </c>
      <c r="W55" s="299"/>
      <c r="X55" s="299"/>
      <c r="Y55" s="299"/>
      <c r="Z55" s="299"/>
      <c r="AA55" s="299"/>
      <c r="AB55" s="299"/>
      <c r="AC55" s="299">
        <v>0.13976749205003927</v>
      </c>
      <c r="AD55" s="299">
        <v>0.13861099428924187</v>
      </c>
      <c r="AE55" s="299">
        <v>0.13477568492602687</v>
      </c>
      <c r="AF55" s="299">
        <v>0.13360916152367369</v>
      </c>
      <c r="AG55" s="299">
        <v>0.13306319219415663</v>
      </c>
      <c r="AH55" s="299">
        <v>0.13325563289541648</v>
      </c>
      <c r="AI55" s="299">
        <v>0.13341772480040306</v>
      </c>
      <c r="AJ55" s="299">
        <v>0.13386545891490165</v>
      </c>
      <c r="AK55" s="299">
        <v>0.13317767251675397</v>
      </c>
      <c r="AL55" s="299">
        <v>0.13248783388520211</v>
      </c>
      <c r="AM55" s="299">
        <v>0.13217259256342473</v>
      </c>
      <c r="AN55" s="299">
        <v>0.13181192004337103</v>
      </c>
      <c r="AO55" s="299">
        <v>0.1315661837041138</v>
      </c>
      <c r="AP55" s="299">
        <v>0.13170510271135599</v>
      </c>
      <c r="AQ55" s="299">
        <v>0.13195458329645562</v>
      </c>
      <c r="AR55" s="299">
        <v>0.13223702863211831</v>
      </c>
      <c r="AS55" s="299">
        <v>0.13265315090890692</v>
      </c>
      <c r="AT55" s="299">
        <v>0.13312229897511613</v>
      </c>
      <c r="AU55" s="299">
        <v>0.13363522319449087</v>
      </c>
      <c r="AV55" s="299">
        <v>0.13415142982530476</v>
      </c>
      <c r="AW55" s="299">
        <v>0.13466231363364131</v>
      </c>
      <c r="AX55" s="299">
        <v>0.13522015144787342</v>
      </c>
      <c r="AY55" s="299">
        <v>0.13571787705463526</v>
      </c>
      <c r="AZ55" s="299">
        <v>0.13630294523397388</v>
      </c>
      <c r="BA55" s="299">
        <v>0.13687811791036708</v>
      </c>
      <c r="BB55" s="299">
        <v>0.13745655147491459</v>
      </c>
      <c r="BC55" s="299">
        <v>0.13805547375090241</v>
      </c>
      <c r="BD55" s="299">
        <v>0.1386471405529178</v>
      </c>
      <c r="BE55" s="299">
        <v>0.13926533172768943</v>
      </c>
      <c r="BF55" s="299">
        <v>0.13986017527859151</v>
      </c>
      <c r="BG55" s="299">
        <v>0.1404752656112101</v>
      </c>
      <c r="BH55" s="299">
        <v>0.14110161816114641</v>
      </c>
      <c r="BI55" s="299">
        <v>0.14173748258829863</v>
      </c>
      <c r="BJ55" s="299">
        <v>0.14236567697932889</v>
      </c>
      <c r="BK55" s="299">
        <v>0.14301235049506453</v>
      </c>
      <c r="BL55" s="299">
        <v>0.14368576789833237</v>
      </c>
      <c r="BM55" s="299">
        <v>0.144328484854228</v>
      </c>
      <c r="BN55" s="299">
        <v>0.1449854719310639</v>
      </c>
      <c r="BO55" s="299">
        <v>0.14567402029850179</v>
      </c>
      <c r="BP55" s="299">
        <v>0.14634590406025519</v>
      </c>
      <c r="BQ55" s="300">
        <v>0.14702198922485477</v>
      </c>
      <c r="BR55" s="300">
        <v>0.14775413153006065</v>
      </c>
      <c r="BS55" s="300">
        <v>0.14850719839478066</v>
      </c>
      <c r="BT55" s="300">
        <v>0.14940958000095095</v>
      </c>
      <c r="BU55" s="300">
        <v>0.15013049302073081</v>
      </c>
      <c r="BV55" s="300">
        <v>0.15085590164330523</v>
      </c>
      <c r="BW55" s="300">
        <v>0.15161889198061576</v>
      </c>
      <c r="BX55" s="300">
        <v>0.15240258037300675</v>
      </c>
      <c r="BY55" s="301">
        <v>0.15315160141678169</v>
      </c>
      <c r="BZ55" s="302">
        <v>0.15399541522295621</v>
      </c>
      <c r="CA55" s="303">
        <v>0.15475702983646328</v>
      </c>
      <c r="CB55" s="304"/>
      <c r="CC55" s="304"/>
      <c r="CD55" s="304"/>
      <c r="CE55" s="304"/>
    </row>
    <row r="56" spans="2:83" s="138" customFormat="1" ht="15.75" thickBot="1">
      <c r="B56" s="765"/>
      <c r="C56" s="200" t="s">
        <v>104</v>
      </c>
      <c r="D56" s="305"/>
      <c r="E56" s="306"/>
      <c r="F56" s="306"/>
      <c r="G56" s="306"/>
      <c r="H56" s="306"/>
      <c r="I56" s="306"/>
      <c r="J56" s="306"/>
      <c r="K56" s="306"/>
      <c r="L56" s="306"/>
      <c r="M56" s="306"/>
      <c r="N56" s="306"/>
      <c r="O56" s="306"/>
      <c r="P56" s="306"/>
      <c r="Q56" s="306"/>
      <c r="R56" s="307"/>
      <c r="S56" s="307"/>
      <c r="T56" s="307">
        <v>0.13820981784876823</v>
      </c>
      <c r="U56" s="307">
        <v>0.13863423170638745</v>
      </c>
      <c r="V56" s="307">
        <v>0.13774513323928711</v>
      </c>
      <c r="W56" s="307"/>
      <c r="X56" s="307"/>
      <c r="Y56" s="307"/>
      <c r="Z56" s="307"/>
      <c r="AA56" s="307"/>
      <c r="AB56" s="307"/>
      <c r="AC56" s="307">
        <v>0.13976749205003927</v>
      </c>
      <c r="AD56" s="307">
        <v>0.13861099822706371</v>
      </c>
      <c r="AE56" s="307">
        <v>0.13477567832269377</v>
      </c>
      <c r="AF56" s="307">
        <v>0.1336091295994466</v>
      </c>
      <c r="AG56" s="307">
        <v>0.13306325152901893</v>
      </c>
      <c r="AH56" s="307">
        <v>0.13229599039071421</v>
      </c>
      <c r="AI56" s="307">
        <v>0.13225917817155303</v>
      </c>
      <c r="AJ56" s="307">
        <v>0.13217522730037179</v>
      </c>
      <c r="AK56" s="307">
        <v>0.13222612437674755</v>
      </c>
      <c r="AL56" s="307">
        <v>0.13208849177613161</v>
      </c>
      <c r="AM56" s="307">
        <v>0.1318386073353329</v>
      </c>
      <c r="AN56" s="307">
        <v>0.13138349754169543</v>
      </c>
      <c r="AO56" s="307">
        <v>0.13093566578178806</v>
      </c>
      <c r="AP56" s="307">
        <v>0.13024048679236555</v>
      </c>
      <c r="AQ56" s="307">
        <v>0.12959821663736482</v>
      </c>
      <c r="AR56" s="307">
        <v>0.12898948886798339</v>
      </c>
      <c r="AS56" s="307">
        <v>0.12842455849994483</v>
      </c>
      <c r="AT56" s="307">
        <v>0.12792067977170055</v>
      </c>
      <c r="AU56" s="307">
        <v>0.12744138597335355</v>
      </c>
      <c r="AV56" s="307">
        <v>0.12696569711795855</v>
      </c>
      <c r="AW56" s="307">
        <v>0.1264970570816607</v>
      </c>
      <c r="AX56" s="307">
        <v>0.12604540895189648</v>
      </c>
      <c r="AY56" s="307">
        <v>0.12558153477232833</v>
      </c>
      <c r="AZ56" s="307">
        <v>0.12515387073010203</v>
      </c>
      <c r="BA56" s="307">
        <v>0.124718588894098</v>
      </c>
      <c r="BB56" s="307">
        <v>0.12430260170352257</v>
      </c>
      <c r="BC56" s="307">
        <v>0.12389319434454385</v>
      </c>
      <c r="BD56" s="307">
        <v>0.12347484788458488</v>
      </c>
      <c r="BE56" s="307">
        <v>0.12306512454386695</v>
      </c>
      <c r="BF56" s="307">
        <v>0.12266764392455484</v>
      </c>
      <c r="BG56" s="307">
        <v>0.12223503569454082</v>
      </c>
      <c r="BH56" s="307">
        <v>0.12179400925416688</v>
      </c>
      <c r="BI56" s="307">
        <v>0.12131869188040914</v>
      </c>
      <c r="BJ56" s="307">
        <v>0.12039854866691976</v>
      </c>
      <c r="BK56" s="307">
        <v>0.12084490537824399</v>
      </c>
      <c r="BL56" s="307">
        <v>0.12048748745701456</v>
      </c>
      <c r="BM56" s="307">
        <v>0.12010169601737027</v>
      </c>
      <c r="BN56" s="307">
        <v>0.11973569187919436</v>
      </c>
      <c r="BO56" s="307">
        <v>0.11936791272260326</v>
      </c>
      <c r="BP56" s="307">
        <v>0.11900279635562978</v>
      </c>
      <c r="BQ56" s="308">
        <v>0.11863265164264855</v>
      </c>
      <c r="BR56" s="308">
        <v>0.11831331344527241</v>
      </c>
      <c r="BS56" s="308">
        <v>0.11800382608120626</v>
      </c>
      <c r="BT56" s="308">
        <v>0.11780894125020219</v>
      </c>
      <c r="BU56" s="308">
        <v>0.11747881709854362</v>
      </c>
      <c r="BV56" s="308">
        <v>0.11713886503234097</v>
      </c>
      <c r="BW56" s="308">
        <v>0.11683073397570889</v>
      </c>
      <c r="BX56" s="308">
        <v>0.11653928939917269</v>
      </c>
      <c r="BY56" s="309">
        <v>0.11622376028561808</v>
      </c>
      <c r="BZ56" s="310">
        <v>0.11591119257386706</v>
      </c>
      <c r="CA56" s="311">
        <v>0.11562684824772723</v>
      </c>
      <c r="CB56" s="304"/>
      <c r="CC56" s="304"/>
      <c r="CD56" s="304"/>
      <c r="CE56" s="304"/>
    </row>
  </sheetData>
  <mergeCells count="4">
    <mergeCell ref="B6:B9"/>
    <mergeCell ref="B10:B13"/>
    <mergeCell ref="B14:B17"/>
    <mergeCell ref="B55:B56"/>
  </mergeCells>
  <hyperlinks>
    <hyperlink ref="A3"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14"/>
  <sheetViews>
    <sheetView workbookViewId="0">
      <selection activeCell="A3" sqref="A3"/>
    </sheetView>
  </sheetViews>
  <sheetFormatPr baseColWidth="10" defaultRowHeight="15"/>
  <cols>
    <col min="1" max="1" width="26.7109375" style="135" customWidth="1"/>
    <col min="2" max="2" width="20" style="135" customWidth="1"/>
    <col min="3" max="3" width="19.85546875" style="135" customWidth="1"/>
    <col min="4" max="5" width="11.42578125" style="135"/>
    <col min="6" max="6" width="11.5703125" style="135" customWidth="1"/>
    <col min="7" max="16384" width="11.42578125" style="135"/>
  </cols>
  <sheetData>
    <row r="1" spans="1:19" ht="15.75">
      <c r="A1" s="770" t="s">
        <v>343</v>
      </c>
      <c r="B1" s="770"/>
      <c r="C1" s="770"/>
      <c r="D1" s="770"/>
      <c r="E1" s="770"/>
      <c r="F1" s="770"/>
      <c r="G1" s="770"/>
      <c r="H1" s="770"/>
      <c r="I1" s="770"/>
      <c r="J1" s="770"/>
      <c r="K1" s="770"/>
      <c r="L1" s="770"/>
      <c r="M1" s="770"/>
      <c r="N1" s="770"/>
      <c r="O1" s="770"/>
      <c r="P1" s="770"/>
      <c r="Q1" s="770"/>
      <c r="R1" s="770"/>
      <c r="S1" s="770"/>
    </row>
    <row r="2" spans="1:19" ht="15.75">
      <c r="A2" s="559"/>
      <c r="B2" s="559"/>
      <c r="C2" s="559"/>
      <c r="D2" s="559"/>
      <c r="E2" s="559"/>
      <c r="F2" s="559"/>
      <c r="G2" s="559"/>
      <c r="H2" s="559"/>
      <c r="I2" s="559"/>
      <c r="J2" s="559"/>
      <c r="K2" s="559"/>
      <c r="L2" s="559"/>
      <c r="M2" s="559"/>
      <c r="N2" s="559"/>
      <c r="O2" s="559"/>
      <c r="P2" s="559"/>
      <c r="Q2" s="559"/>
      <c r="R2" s="559"/>
      <c r="S2" s="559"/>
    </row>
    <row r="3" spans="1:19" ht="15.75" thickBot="1">
      <c r="A3" s="131" t="s">
        <v>85</v>
      </c>
    </row>
    <row r="4" spans="1:19" ht="15.75" thickBot="1">
      <c r="B4" s="766" t="s">
        <v>128</v>
      </c>
      <c r="C4" s="767"/>
      <c r="D4" s="312">
        <v>2006</v>
      </c>
      <c r="E4" s="312">
        <v>2007</v>
      </c>
      <c r="F4" s="312">
        <v>2008</v>
      </c>
      <c r="G4" s="312">
        <v>2009</v>
      </c>
      <c r="H4" s="312">
        <v>2010</v>
      </c>
      <c r="I4" s="312">
        <v>2011</v>
      </c>
      <c r="J4" s="312">
        <v>2012</v>
      </c>
      <c r="K4" s="312">
        <v>2013</v>
      </c>
      <c r="L4" s="312">
        <v>2014</v>
      </c>
      <c r="M4" s="312">
        <v>2015</v>
      </c>
      <c r="N4" s="312">
        <v>2016</v>
      </c>
      <c r="O4" s="312">
        <v>2017</v>
      </c>
      <c r="P4" s="312">
        <v>2018</v>
      </c>
      <c r="Q4" s="560">
        <v>2019</v>
      </c>
      <c r="R4" s="561">
        <v>2020</v>
      </c>
    </row>
    <row r="5" spans="1:19" ht="27" customHeight="1">
      <c r="B5" s="768" t="s">
        <v>129</v>
      </c>
      <c r="C5" s="635" t="s">
        <v>130</v>
      </c>
      <c r="D5" s="313">
        <v>0.499</v>
      </c>
      <c r="E5" s="313">
        <v>0.50739999999999996</v>
      </c>
      <c r="F5" s="313">
        <v>0.55710000000000004</v>
      </c>
      <c r="G5" s="313">
        <v>0.58473333333333333</v>
      </c>
      <c r="H5" s="313">
        <v>0.62139999999999995</v>
      </c>
      <c r="I5" s="313">
        <v>0.65390000000000004</v>
      </c>
      <c r="J5" s="314">
        <v>0.68589999999999995</v>
      </c>
      <c r="K5" s="314">
        <v>0.71779999999999999</v>
      </c>
      <c r="L5" s="641">
        <v>0.74280000000000002</v>
      </c>
      <c r="M5" s="638">
        <v>0.74280000000000002</v>
      </c>
      <c r="N5" s="314">
        <v>0.74280000000000002</v>
      </c>
      <c r="O5" s="314">
        <v>0.74280000000000002</v>
      </c>
      <c r="P5" s="314">
        <v>0.74280000000000002</v>
      </c>
      <c r="Q5" s="314">
        <v>0.74280000000000002</v>
      </c>
      <c r="R5" s="315">
        <v>0.74280000000000002</v>
      </c>
    </row>
    <row r="6" spans="1:19" ht="27" customHeight="1">
      <c r="B6" s="768"/>
      <c r="C6" s="636" t="s">
        <v>131</v>
      </c>
      <c r="D6" s="316">
        <v>1</v>
      </c>
      <c r="E6" s="316">
        <v>1.0149999999999999</v>
      </c>
      <c r="F6" s="316">
        <v>1.0349999999999999</v>
      </c>
      <c r="G6" s="316">
        <v>1.0839000000000001</v>
      </c>
      <c r="H6" s="316">
        <v>1.0683</v>
      </c>
      <c r="I6" s="316">
        <v>1.1414</v>
      </c>
      <c r="J6" s="317">
        <v>1.2155</v>
      </c>
      <c r="K6" s="317">
        <v>1.2606999999999999</v>
      </c>
      <c r="L6" s="642">
        <v>1.2606999999999999</v>
      </c>
      <c r="M6" s="639">
        <v>1.2606999999999999</v>
      </c>
      <c r="N6" s="317">
        <v>1.2606999999999999</v>
      </c>
      <c r="O6" s="317">
        <v>1.2606999999999999</v>
      </c>
      <c r="P6" s="317">
        <v>1.2606999999999999</v>
      </c>
      <c r="Q6" s="317">
        <v>1.2606999999999999</v>
      </c>
      <c r="R6" s="318">
        <v>1.2606999999999999</v>
      </c>
    </row>
    <row r="7" spans="1:19" ht="27" customHeight="1" thickBot="1">
      <c r="B7" s="769"/>
      <c r="C7" s="637" t="s">
        <v>132</v>
      </c>
      <c r="D7" s="316">
        <v>0.33</v>
      </c>
      <c r="E7" s="316">
        <v>0.39500000000000002</v>
      </c>
      <c r="F7" s="316">
        <v>0.5</v>
      </c>
      <c r="G7" s="316">
        <v>0.60140000000000005</v>
      </c>
      <c r="H7" s="316">
        <v>0.62139999999999995</v>
      </c>
      <c r="I7" s="316">
        <v>0.65390000000000004</v>
      </c>
      <c r="J7" s="317">
        <v>0.68589999999999995</v>
      </c>
      <c r="K7" s="317">
        <v>0.74280000000000002</v>
      </c>
      <c r="L7" s="642">
        <v>0.74280000000000002</v>
      </c>
      <c r="M7" s="639">
        <v>0.74280000000000002</v>
      </c>
      <c r="N7" s="317">
        <v>0.74280000000000002</v>
      </c>
      <c r="O7" s="317">
        <v>0.74280000000000002</v>
      </c>
      <c r="P7" s="317">
        <v>0.74280000000000002</v>
      </c>
      <c r="Q7" s="317">
        <v>0.74280000000000002</v>
      </c>
      <c r="R7" s="318">
        <v>0.74280000000000002</v>
      </c>
    </row>
    <row r="8" spans="1:19" ht="27" customHeight="1">
      <c r="B8" s="771" t="s">
        <v>37</v>
      </c>
      <c r="C8" s="772"/>
      <c r="D8" s="316">
        <v>0.27300000000000002</v>
      </c>
      <c r="E8" s="316">
        <v>0.27300000000000002</v>
      </c>
      <c r="F8" s="316">
        <v>0.27300000000000002</v>
      </c>
      <c r="G8" s="316">
        <v>0.27300000000000002</v>
      </c>
      <c r="H8" s="316">
        <v>0.27300000000000002</v>
      </c>
      <c r="I8" s="316">
        <v>0.27300000000000002</v>
      </c>
      <c r="J8" s="317">
        <v>0.27300000000000002</v>
      </c>
      <c r="K8" s="317">
        <v>0.28849999999999998</v>
      </c>
      <c r="L8" s="642">
        <v>0.30399999999999999</v>
      </c>
      <c r="M8" s="639">
        <v>0.30499999999999999</v>
      </c>
      <c r="N8" s="317">
        <v>0.30599999999999999</v>
      </c>
      <c r="O8" s="317">
        <v>0.30649999999999999</v>
      </c>
      <c r="P8" s="317">
        <v>0.30649999999999999</v>
      </c>
      <c r="Q8" s="317">
        <v>0.30649999999999999</v>
      </c>
      <c r="R8" s="318">
        <v>0.30649999999999999</v>
      </c>
    </row>
    <row r="9" spans="1:19" ht="27" customHeight="1" thickBot="1">
      <c r="B9" s="773" t="s">
        <v>206</v>
      </c>
      <c r="C9" s="774"/>
      <c r="D9" s="319">
        <v>0.156</v>
      </c>
      <c r="E9" s="319">
        <v>0.156</v>
      </c>
      <c r="F9" s="319">
        <v>0.156</v>
      </c>
      <c r="G9" s="319">
        <v>0.156</v>
      </c>
      <c r="H9" s="319">
        <v>0.156</v>
      </c>
      <c r="I9" s="319">
        <v>0.156</v>
      </c>
      <c r="J9" s="320">
        <v>0.156</v>
      </c>
      <c r="K9" s="320">
        <v>0.157</v>
      </c>
      <c r="L9" s="643">
        <v>0.15974999999999998</v>
      </c>
      <c r="M9" s="640">
        <v>0.16150000000000003</v>
      </c>
      <c r="N9" s="320">
        <v>0.16250000000000001</v>
      </c>
      <c r="O9" s="320">
        <v>0.16300000000000001</v>
      </c>
      <c r="P9" s="320">
        <v>0.16300000000000001</v>
      </c>
      <c r="Q9" s="320">
        <v>0.16464400000000001</v>
      </c>
      <c r="R9" s="321">
        <v>0.16464400000000001</v>
      </c>
    </row>
    <row r="10" spans="1:19" ht="27" customHeight="1">
      <c r="B10" s="322"/>
      <c r="C10" s="323"/>
      <c r="D10" s="324"/>
      <c r="E10" s="324"/>
      <c r="F10" s="324"/>
      <c r="G10" s="324"/>
      <c r="H10" s="324"/>
      <c r="I10" s="324"/>
      <c r="J10" s="324"/>
      <c r="K10" s="324"/>
      <c r="L10" s="324"/>
      <c r="M10" s="324"/>
      <c r="N10" s="324"/>
      <c r="O10" s="324"/>
      <c r="P10" s="324"/>
    </row>
    <row r="14" spans="1:19">
      <c r="A14" s="325"/>
    </row>
  </sheetData>
  <mergeCells count="5">
    <mergeCell ref="B4:C4"/>
    <mergeCell ref="B5:B7"/>
    <mergeCell ref="A1:S1"/>
    <mergeCell ref="B8:C8"/>
    <mergeCell ref="B9:C9"/>
  </mergeCells>
  <hyperlinks>
    <hyperlink ref="A3"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U14"/>
  <sheetViews>
    <sheetView workbookViewId="0">
      <selection activeCell="A3" sqref="A3"/>
    </sheetView>
  </sheetViews>
  <sheetFormatPr baseColWidth="10" defaultRowHeight="15"/>
  <cols>
    <col min="1" max="1" width="26.7109375" style="135" customWidth="1"/>
    <col min="2" max="2" width="23.5703125" style="135" customWidth="1"/>
    <col min="3" max="16384" width="11.42578125" style="135"/>
  </cols>
  <sheetData>
    <row r="1" spans="1:73">
      <c r="A1" s="297" t="s">
        <v>344</v>
      </c>
    </row>
    <row r="3" spans="1:73" s="133" customFormat="1" ht="15.75" thickBot="1">
      <c r="A3" s="131" t="s">
        <v>85</v>
      </c>
    </row>
    <row r="4" spans="1:73" ht="15.75" thickBot="1">
      <c r="B4" s="326"/>
      <c r="C4" s="171">
        <v>2000</v>
      </c>
      <c r="D4" s="327">
        <v>2001</v>
      </c>
      <c r="E4" s="327">
        <v>2002</v>
      </c>
      <c r="F4" s="327">
        <v>2003</v>
      </c>
      <c r="G4" s="327">
        <v>2004</v>
      </c>
      <c r="H4" s="327">
        <v>2005</v>
      </c>
      <c r="I4" s="327">
        <v>2006</v>
      </c>
      <c r="J4" s="327">
        <v>2007</v>
      </c>
      <c r="K4" s="327">
        <v>2008</v>
      </c>
      <c r="L4" s="327">
        <v>2009</v>
      </c>
      <c r="M4" s="327">
        <v>2010</v>
      </c>
      <c r="N4" s="327">
        <v>2011</v>
      </c>
      <c r="O4" s="327">
        <v>2012</v>
      </c>
      <c r="P4" s="327">
        <v>2013</v>
      </c>
      <c r="Q4" s="327">
        <v>2014</v>
      </c>
      <c r="R4" s="327">
        <v>2015</v>
      </c>
      <c r="S4" s="327">
        <v>2016</v>
      </c>
      <c r="T4" s="327">
        <v>2017</v>
      </c>
      <c r="U4" s="327">
        <v>2018</v>
      </c>
      <c r="V4" s="327">
        <v>2019</v>
      </c>
      <c r="W4" s="327">
        <v>2020</v>
      </c>
      <c r="X4" s="327">
        <v>2021</v>
      </c>
      <c r="Y4" s="327">
        <v>2022</v>
      </c>
      <c r="Z4" s="327">
        <v>2023</v>
      </c>
      <c r="AA4" s="327">
        <v>2024</v>
      </c>
      <c r="AB4" s="327">
        <v>2025</v>
      </c>
      <c r="AC4" s="327">
        <v>2026</v>
      </c>
      <c r="AD4" s="327">
        <v>2027</v>
      </c>
      <c r="AE4" s="327">
        <v>2028</v>
      </c>
      <c r="AF4" s="327">
        <v>2029</v>
      </c>
      <c r="AG4" s="327">
        <v>2030</v>
      </c>
      <c r="AH4" s="327">
        <v>2031</v>
      </c>
      <c r="AI4" s="327">
        <v>2032</v>
      </c>
      <c r="AJ4" s="327">
        <v>2033</v>
      </c>
      <c r="AK4" s="327">
        <v>2034</v>
      </c>
      <c r="AL4" s="327">
        <v>2035</v>
      </c>
      <c r="AM4" s="327">
        <v>2036</v>
      </c>
      <c r="AN4" s="327">
        <v>2037</v>
      </c>
      <c r="AO4" s="327">
        <v>2038</v>
      </c>
      <c r="AP4" s="327">
        <v>2039</v>
      </c>
      <c r="AQ4" s="327">
        <v>2040</v>
      </c>
      <c r="AR4" s="327">
        <v>2041</v>
      </c>
      <c r="AS4" s="327">
        <v>2042</v>
      </c>
      <c r="AT4" s="327">
        <v>2043</v>
      </c>
      <c r="AU4" s="327">
        <v>2044</v>
      </c>
      <c r="AV4" s="327">
        <v>2045</v>
      </c>
      <c r="AW4" s="327">
        <v>2046</v>
      </c>
      <c r="AX4" s="327">
        <v>2047</v>
      </c>
      <c r="AY4" s="327">
        <v>2048</v>
      </c>
      <c r="AZ4" s="327">
        <v>2049</v>
      </c>
      <c r="BA4" s="327">
        <v>2050</v>
      </c>
      <c r="BB4" s="327">
        <v>2051</v>
      </c>
      <c r="BC4" s="327">
        <v>2052</v>
      </c>
      <c r="BD4" s="327">
        <v>2053</v>
      </c>
      <c r="BE4" s="327">
        <v>2054</v>
      </c>
      <c r="BF4" s="327">
        <v>2055</v>
      </c>
      <c r="BG4" s="327">
        <v>2056</v>
      </c>
      <c r="BH4" s="327">
        <v>2057</v>
      </c>
      <c r="BI4" s="327">
        <v>2058</v>
      </c>
      <c r="BJ4" s="327">
        <v>2059</v>
      </c>
      <c r="BK4" s="327">
        <v>2060</v>
      </c>
      <c r="BL4" s="327">
        <v>2061</v>
      </c>
      <c r="BM4" s="327">
        <v>2062</v>
      </c>
      <c r="BN4" s="327">
        <v>2063</v>
      </c>
      <c r="BO4" s="327">
        <v>2064</v>
      </c>
      <c r="BP4" s="327">
        <v>2065</v>
      </c>
      <c r="BQ4" s="327">
        <v>2066</v>
      </c>
      <c r="BR4" s="327">
        <v>2067</v>
      </c>
      <c r="BS4" s="327">
        <v>2068</v>
      </c>
      <c r="BT4" s="327">
        <v>2069</v>
      </c>
      <c r="BU4" s="172">
        <v>2070</v>
      </c>
    </row>
    <row r="5" spans="1:73" ht="15" customHeight="1">
      <c r="B5" s="222" t="s">
        <v>90</v>
      </c>
      <c r="C5" s="328"/>
      <c r="D5" s="329"/>
      <c r="E5" s="329">
        <v>2.0201509155782241E-2</v>
      </c>
      <c r="F5" s="329">
        <v>2.0163147267608737E-2</v>
      </c>
      <c r="G5" s="329">
        <v>2.036672689775984E-2</v>
      </c>
      <c r="H5" s="329">
        <v>2.0233857097449466E-2</v>
      </c>
      <c r="I5" s="329">
        <v>2.0899300001942265E-2</v>
      </c>
      <c r="J5" s="329">
        <v>2.0963859875169404E-2</v>
      </c>
      <c r="K5" s="330">
        <v>1.8971313118638602E-2</v>
      </c>
      <c r="L5" s="330">
        <v>1.9864973438267645E-2</v>
      </c>
      <c r="M5" s="330">
        <v>1.9968018843614335E-2</v>
      </c>
      <c r="N5" s="330">
        <v>2.0500151090176142E-2</v>
      </c>
      <c r="O5" s="330">
        <v>2.1121980961277192E-2</v>
      </c>
      <c r="P5" s="330">
        <v>2.1127052975230196E-2</v>
      </c>
      <c r="Q5" s="330">
        <v>2.1087307893202779E-2</v>
      </c>
      <c r="R5" s="330">
        <v>2.0733011320562458E-2</v>
      </c>
      <c r="S5" s="330">
        <v>2.16421544029636E-2</v>
      </c>
      <c r="T5" s="331">
        <v>2.0060962785515574E-2</v>
      </c>
      <c r="U5" s="331">
        <v>1.9946330443474783E-2</v>
      </c>
      <c r="V5" s="331">
        <v>1.9512084426495459E-2</v>
      </c>
      <c r="W5" s="331">
        <v>2.1037967722133573E-2</v>
      </c>
      <c r="X5" s="331"/>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2"/>
    </row>
    <row r="6" spans="1:73" ht="15.75" thickBot="1">
      <c r="B6" s="333" t="s">
        <v>133</v>
      </c>
      <c r="C6" s="334"/>
      <c r="D6" s="335"/>
      <c r="E6" s="335"/>
      <c r="F6" s="335"/>
      <c r="G6" s="335"/>
      <c r="H6" s="335"/>
      <c r="I6" s="335"/>
      <c r="J6" s="335"/>
      <c r="K6" s="335"/>
      <c r="L6" s="335"/>
      <c r="M6" s="335"/>
      <c r="N6" s="335"/>
      <c r="O6" s="335"/>
      <c r="P6" s="335"/>
      <c r="Q6" s="335"/>
      <c r="R6" s="335"/>
      <c r="S6" s="335"/>
      <c r="T6" s="336"/>
      <c r="U6" s="336"/>
      <c r="V6" s="336"/>
      <c r="W6" s="337">
        <v>2.1037967722133573E-2</v>
      </c>
      <c r="X6" s="337">
        <v>2.0613570678747594E-2</v>
      </c>
      <c r="Y6" s="337">
        <v>2.0613570678747591E-2</v>
      </c>
      <c r="Z6" s="337">
        <v>2.0613570678747591E-2</v>
      </c>
      <c r="AA6" s="337">
        <v>2.0613570678747594E-2</v>
      </c>
      <c r="AB6" s="337">
        <v>2.0613570678747598E-2</v>
      </c>
      <c r="AC6" s="337">
        <v>2.0613570678747601E-2</v>
      </c>
      <c r="AD6" s="337">
        <v>2.0613570678747601E-2</v>
      </c>
      <c r="AE6" s="337">
        <v>2.0613570678747598E-2</v>
      </c>
      <c r="AF6" s="337">
        <v>2.0613570678747598E-2</v>
      </c>
      <c r="AG6" s="337">
        <v>2.0613570678747594E-2</v>
      </c>
      <c r="AH6" s="337">
        <v>2.0613570678747598E-2</v>
      </c>
      <c r="AI6" s="337">
        <v>2.0613570678747601E-2</v>
      </c>
      <c r="AJ6" s="337">
        <v>2.0613570678747598E-2</v>
      </c>
      <c r="AK6" s="337">
        <v>2.0613570678747601E-2</v>
      </c>
      <c r="AL6" s="337">
        <v>2.0613570678747598E-2</v>
      </c>
      <c r="AM6" s="337">
        <v>2.0613570678747598E-2</v>
      </c>
      <c r="AN6" s="337">
        <v>2.0613570678747598E-2</v>
      </c>
      <c r="AO6" s="337">
        <v>2.0613570678747601E-2</v>
      </c>
      <c r="AP6" s="337">
        <v>2.0613570678747598E-2</v>
      </c>
      <c r="AQ6" s="337">
        <v>2.0613570678747598E-2</v>
      </c>
      <c r="AR6" s="335">
        <v>2.0613570678747598E-2</v>
      </c>
      <c r="AS6" s="335">
        <v>2.0613570678747598E-2</v>
      </c>
      <c r="AT6" s="335">
        <v>2.0613570678747594E-2</v>
      </c>
      <c r="AU6" s="335">
        <v>2.0613570678747591E-2</v>
      </c>
      <c r="AV6" s="335">
        <v>2.0613570678747594E-2</v>
      </c>
      <c r="AW6" s="335">
        <v>2.0613570678747591E-2</v>
      </c>
      <c r="AX6" s="335">
        <v>2.0613570678747591E-2</v>
      </c>
      <c r="AY6" s="335">
        <v>2.0613570678747591E-2</v>
      </c>
      <c r="AZ6" s="335">
        <v>2.0613570678747594E-2</v>
      </c>
      <c r="BA6" s="335">
        <v>2.0613570678747591E-2</v>
      </c>
      <c r="BB6" s="335">
        <v>2.0613570678747594E-2</v>
      </c>
      <c r="BC6" s="335">
        <v>2.0613570678747598E-2</v>
      </c>
      <c r="BD6" s="335">
        <v>2.0613570678747598E-2</v>
      </c>
      <c r="BE6" s="335">
        <v>2.0613570678747598E-2</v>
      </c>
      <c r="BF6" s="335">
        <v>2.0613570678747594E-2</v>
      </c>
      <c r="BG6" s="335">
        <v>2.0613570678747594E-2</v>
      </c>
      <c r="BH6" s="335">
        <v>2.0613570678747598E-2</v>
      </c>
      <c r="BI6" s="335">
        <v>2.0613570678747594E-2</v>
      </c>
      <c r="BJ6" s="335">
        <v>2.0613570678747598E-2</v>
      </c>
      <c r="BK6" s="335">
        <v>2.0613570678747598E-2</v>
      </c>
      <c r="BL6" s="335">
        <v>2.0613570678747598E-2</v>
      </c>
      <c r="BM6" s="335">
        <v>2.0613570678747604E-2</v>
      </c>
      <c r="BN6" s="335">
        <v>2.0613570678747604E-2</v>
      </c>
      <c r="BO6" s="335">
        <v>2.0613570678747608E-2</v>
      </c>
      <c r="BP6" s="335">
        <v>2.0613570678747608E-2</v>
      </c>
      <c r="BQ6" s="335">
        <v>2.0613570678747601E-2</v>
      </c>
      <c r="BR6" s="335">
        <v>2.0613570678747601E-2</v>
      </c>
      <c r="BS6" s="335">
        <v>2.0613570678747601E-2</v>
      </c>
      <c r="BT6" s="335">
        <v>2.0613570678747604E-2</v>
      </c>
      <c r="BU6" s="355">
        <v>2.0613570678747601E-2</v>
      </c>
    </row>
    <row r="7" spans="1:73" ht="15" customHeight="1">
      <c r="B7" s="338" t="s">
        <v>134</v>
      </c>
      <c r="C7" s="339"/>
      <c r="D7" s="340"/>
      <c r="E7" s="340"/>
      <c r="F7" s="340"/>
      <c r="G7" s="340"/>
      <c r="H7" s="340"/>
      <c r="I7" s="340"/>
      <c r="J7" s="340"/>
      <c r="K7" s="341"/>
      <c r="L7" s="341"/>
      <c r="M7" s="341"/>
      <c r="N7" s="341"/>
      <c r="O7" s="341"/>
      <c r="P7" s="341"/>
      <c r="Q7" s="341"/>
      <c r="R7" s="341"/>
      <c r="S7" s="341"/>
      <c r="T7" s="342"/>
      <c r="U7" s="342"/>
      <c r="V7" s="342"/>
      <c r="W7" s="342">
        <v>2.1037967722133573E-2</v>
      </c>
      <c r="X7" s="342">
        <v>1.994527118319743E-2</v>
      </c>
      <c r="Y7" s="341">
        <v>1.885467954076888E-2</v>
      </c>
      <c r="Z7" s="341">
        <v>1.8244792274641753E-2</v>
      </c>
      <c r="AA7" s="341">
        <v>1.7818716193742961E-2</v>
      </c>
      <c r="AB7" s="341">
        <v>1.7521498678929607E-2</v>
      </c>
      <c r="AC7" s="341">
        <v>1.7209519028465577E-2</v>
      </c>
      <c r="AD7" s="341">
        <v>1.69031442054687E-2</v>
      </c>
      <c r="AE7" s="341">
        <v>1.6552076388908928E-2</v>
      </c>
      <c r="AF7" s="341">
        <v>1.6173952884813828E-2</v>
      </c>
      <c r="AG7" s="341">
        <v>1.5785780407809185E-2</v>
      </c>
      <c r="AH7" s="341">
        <v>1.5395502440104916E-2</v>
      </c>
      <c r="AI7" s="341">
        <v>1.4999033329708257E-2</v>
      </c>
      <c r="AJ7" s="341">
        <v>1.4702356479705546E-2</v>
      </c>
      <c r="AK7" s="341">
        <v>1.4456310194852396E-2</v>
      </c>
      <c r="AL7" s="341">
        <v>1.4258425224273301E-2</v>
      </c>
      <c r="AM7" s="341">
        <v>1.4112973190918662E-2</v>
      </c>
      <c r="AN7" s="341">
        <v>1.4030996673786768E-2</v>
      </c>
      <c r="AO7" s="341">
        <v>1.3964472250843827E-2</v>
      </c>
      <c r="AP7" s="341">
        <v>1.3899881551105255E-2</v>
      </c>
      <c r="AQ7" s="341">
        <v>1.3835750713446612E-2</v>
      </c>
      <c r="AR7" s="341">
        <v>1.3776122821959847E-2</v>
      </c>
      <c r="AS7" s="341">
        <v>1.3719261624417904E-2</v>
      </c>
      <c r="AT7" s="341">
        <v>1.3677585452932807E-2</v>
      </c>
      <c r="AU7" s="341">
        <v>1.3638537729970758E-2</v>
      </c>
      <c r="AV7" s="341">
        <v>1.3608732434231358E-2</v>
      </c>
      <c r="AW7" s="341">
        <v>1.3592381131764489E-2</v>
      </c>
      <c r="AX7" s="341">
        <v>1.3573951487666954E-2</v>
      </c>
      <c r="AY7" s="341">
        <v>1.3555959446631422E-2</v>
      </c>
      <c r="AZ7" s="341">
        <v>1.3529660672988452E-2</v>
      </c>
      <c r="BA7" s="341">
        <v>1.3508463127492881E-2</v>
      </c>
      <c r="BB7" s="341">
        <v>1.3493870062008813E-2</v>
      </c>
      <c r="BC7" s="341">
        <v>1.3480405471007428E-2</v>
      </c>
      <c r="BD7" s="341">
        <v>1.3468274377254575E-2</v>
      </c>
      <c r="BE7" s="341">
        <v>1.3456721828343387E-2</v>
      </c>
      <c r="BF7" s="341">
        <v>1.3449401539783927E-2</v>
      </c>
      <c r="BG7" s="341">
        <v>1.3446003823980703E-2</v>
      </c>
      <c r="BH7" s="341">
        <v>1.3442424378287628E-2</v>
      </c>
      <c r="BI7" s="341">
        <v>1.3438014750718463E-2</v>
      </c>
      <c r="BJ7" s="341">
        <v>1.3424323622253933E-2</v>
      </c>
      <c r="BK7" s="341">
        <v>1.3412809370590386E-2</v>
      </c>
      <c r="BL7" s="341">
        <v>1.3414646688487762E-2</v>
      </c>
      <c r="BM7" s="341">
        <v>1.3420406452336274E-2</v>
      </c>
      <c r="BN7" s="341">
        <v>1.3422947216354246E-2</v>
      </c>
      <c r="BO7" s="341">
        <v>1.3427110986124141E-2</v>
      </c>
      <c r="BP7" s="341">
        <v>1.3435257196603297E-2</v>
      </c>
      <c r="BQ7" s="341">
        <v>1.3455141873852886E-2</v>
      </c>
      <c r="BR7" s="341">
        <v>1.3475093191296153E-2</v>
      </c>
      <c r="BS7" s="341">
        <v>1.3493783526145936E-2</v>
      </c>
      <c r="BT7" s="341">
        <v>1.3515130849124134E-2</v>
      </c>
      <c r="BU7" s="343">
        <v>1.3536469136697508E-2</v>
      </c>
    </row>
    <row r="8" spans="1:73" ht="15" customHeight="1">
      <c r="B8" s="344" t="s">
        <v>135</v>
      </c>
      <c r="C8" s="339"/>
      <c r="D8" s="340"/>
      <c r="E8" s="340"/>
      <c r="F8" s="340"/>
      <c r="G8" s="340"/>
      <c r="H8" s="340"/>
      <c r="I8" s="340"/>
      <c r="J8" s="340"/>
      <c r="K8" s="341"/>
      <c r="L8" s="341"/>
      <c r="M8" s="341"/>
      <c r="N8" s="341"/>
      <c r="O8" s="341"/>
      <c r="P8" s="341"/>
      <c r="Q8" s="341"/>
      <c r="R8" s="341"/>
      <c r="S8" s="341"/>
      <c r="T8" s="341"/>
      <c r="U8" s="341"/>
      <c r="V8" s="341"/>
      <c r="W8" s="341">
        <v>2.1037967722133573E-2</v>
      </c>
      <c r="X8" s="341">
        <v>1.994527118319743E-2</v>
      </c>
      <c r="Y8" s="341">
        <v>1.885467954076888E-2</v>
      </c>
      <c r="Z8" s="341">
        <v>1.8244792274641753E-2</v>
      </c>
      <c r="AA8" s="341">
        <v>1.7818716193742961E-2</v>
      </c>
      <c r="AB8" s="341">
        <v>1.7521498678929607E-2</v>
      </c>
      <c r="AC8" s="341">
        <v>1.7209519028465577E-2</v>
      </c>
      <c r="AD8" s="341">
        <v>1.69031442054687E-2</v>
      </c>
      <c r="AE8" s="341">
        <v>1.6560506985858748E-2</v>
      </c>
      <c r="AF8" s="341">
        <v>1.6200351026864158E-2</v>
      </c>
      <c r="AG8" s="341">
        <v>1.5835916790408768E-2</v>
      </c>
      <c r="AH8" s="341">
        <v>1.547620773066785E-2</v>
      </c>
      <c r="AI8" s="341">
        <v>1.5116634239805844E-2</v>
      </c>
      <c r="AJ8" s="341">
        <v>1.4848539073785999E-2</v>
      </c>
      <c r="AK8" s="341">
        <v>1.4623158128452952E-2</v>
      </c>
      <c r="AL8" s="341">
        <v>1.4438598339983618E-2</v>
      </c>
      <c r="AM8" s="341">
        <v>1.4299484749947858E-2</v>
      </c>
      <c r="AN8" s="341">
        <v>1.4217265046777913E-2</v>
      </c>
      <c r="AO8" s="341">
        <v>1.4150657508090461E-2</v>
      </c>
      <c r="AP8" s="341">
        <v>1.4085944892729621E-2</v>
      </c>
      <c r="AQ8" s="341">
        <v>1.4021649619170937E-2</v>
      </c>
      <c r="AR8" s="341">
        <v>1.3961912714038327E-2</v>
      </c>
      <c r="AS8" s="341">
        <v>1.3904959166434168E-2</v>
      </c>
      <c r="AT8" s="341">
        <v>1.3863392180204033E-2</v>
      </c>
      <c r="AU8" s="341">
        <v>1.382443909120813E-2</v>
      </c>
      <c r="AV8" s="341">
        <v>1.3794825391867492E-2</v>
      </c>
      <c r="AW8" s="341">
        <v>1.377886679651521E-2</v>
      </c>
      <c r="AX8" s="341">
        <v>1.376079130244098E-2</v>
      </c>
      <c r="AY8" s="341">
        <v>1.3743153718213285E-2</v>
      </c>
      <c r="AZ8" s="341">
        <v>1.3717054665215221E-2</v>
      </c>
      <c r="BA8" s="341">
        <v>1.3696124210651963E-2</v>
      </c>
      <c r="BB8" s="341">
        <v>1.3681888315134769E-2</v>
      </c>
      <c r="BC8" s="341">
        <v>1.3668758865073311E-2</v>
      </c>
      <c r="BD8" s="341">
        <v>1.3656918399571146E-2</v>
      </c>
      <c r="BE8" s="341">
        <v>1.3645589366808548E-2</v>
      </c>
      <c r="BF8" s="341">
        <v>1.3638493013150746E-2</v>
      </c>
      <c r="BG8" s="341">
        <v>1.3635319664999829E-2</v>
      </c>
      <c r="BH8" s="341">
        <v>1.3631897254557242E-2</v>
      </c>
      <c r="BI8" s="341">
        <v>1.3627577195777505E-2</v>
      </c>
      <c r="BJ8" s="341">
        <v>1.3613772702763205E-2</v>
      </c>
      <c r="BK8" s="341">
        <v>1.3602145334924596E-2</v>
      </c>
      <c r="BL8" s="341">
        <v>1.3604072625727701E-2</v>
      </c>
      <c r="BM8" s="341">
        <v>1.3609967660973313E-2</v>
      </c>
      <c r="BN8" s="341">
        <v>1.3612576054596046E-2</v>
      </c>
      <c r="BO8" s="341">
        <v>1.3616830096821296E-2</v>
      </c>
      <c r="BP8" s="341">
        <v>1.3625134475602724E-2</v>
      </c>
      <c r="BQ8" s="341">
        <v>1.3645381439701234E-2</v>
      </c>
      <c r="BR8" s="341">
        <v>1.3665695705986459E-2</v>
      </c>
      <c r="BS8" s="341">
        <v>1.3684726881336639E-2</v>
      </c>
      <c r="BT8" s="341">
        <v>1.3706461250285231E-2</v>
      </c>
      <c r="BU8" s="343">
        <v>1.372818732812245E-2</v>
      </c>
    </row>
    <row r="9" spans="1:73" ht="15" customHeight="1">
      <c r="B9" s="344" t="s">
        <v>136</v>
      </c>
      <c r="C9" s="339"/>
      <c r="D9" s="340"/>
      <c r="E9" s="340"/>
      <c r="F9" s="340"/>
      <c r="G9" s="340"/>
      <c r="H9" s="340"/>
      <c r="I9" s="340"/>
      <c r="J9" s="340"/>
      <c r="K9" s="341"/>
      <c r="L9" s="341"/>
      <c r="M9" s="341"/>
      <c r="N9" s="341"/>
      <c r="O9" s="341"/>
      <c r="P9" s="341"/>
      <c r="Q9" s="341"/>
      <c r="R9" s="341"/>
      <c r="S9" s="341"/>
      <c r="T9" s="341"/>
      <c r="U9" s="341"/>
      <c r="V9" s="341"/>
      <c r="W9" s="341">
        <v>2.1081306543491121E-2</v>
      </c>
      <c r="X9" s="341">
        <v>1.9986461053094567E-2</v>
      </c>
      <c r="Y9" s="341">
        <v>1.8893840425350094E-2</v>
      </c>
      <c r="Z9" s="341">
        <v>1.8282747665539386E-2</v>
      </c>
      <c r="AA9" s="341">
        <v>1.7855752243056074E-2</v>
      </c>
      <c r="AB9" s="341">
        <v>1.7557700038840839E-2</v>
      </c>
      <c r="AC9" s="341">
        <v>1.7244928414609142E-2</v>
      </c>
      <c r="AD9" s="341">
        <v>1.693778487520891E-2</v>
      </c>
      <c r="AE9" s="341">
        <v>1.6599949579688741E-2</v>
      </c>
      <c r="AF9" s="341">
        <v>1.6249925111659968E-2</v>
      </c>
      <c r="AG9" s="341">
        <v>1.5900612185404318E-2</v>
      </c>
      <c r="AH9" s="341">
        <v>1.5560689287878741E-2</v>
      </c>
      <c r="AI9" s="341">
        <v>1.5225312660645489E-2</v>
      </c>
      <c r="AJ9" s="341">
        <v>1.4976108064918373E-2</v>
      </c>
      <c r="AK9" s="341">
        <v>1.4764425551162605E-2</v>
      </c>
      <c r="AL9" s="341">
        <v>1.45887094248943E-2</v>
      </c>
      <c r="AM9" s="341">
        <v>1.4453781714598402E-2</v>
      </c>
      <c r="AN9" s="341">
        <v>1.4371368916418386E-2</v>
      </c>
      <c r="AO9" s="341">
        <v>1.4304696870991394E-2</v>
      </c>
      <c r="AP9" s="341">
        <v>1.4239888487038475E-2</v>
      </c>
      <c r="AQ9" s="341">
        <v>1.4175463171067841E-2</v>
      </c>
      <c r="AR9" s="341">
        <v>1.4115641445977727E-2</v>
      </c>
      <c r="AS9" s="341">
        <v>1.4058616160619777E-2</v>
      </c>
      <c r="AT9" s="341">
        <v>1.4017139524737997E-2</v>
      </c>
      <c r="AU9" s="341">
        <v>1.3978265087358523E-2</v>
      </c>
      <c r="AV9" s="341">
        <v>1.3948807827685589E-2</v>
      </c>
      <c r="AW9" s="341">
        <v>1.393316699320901E-2</v>
      </c>
      <c r="AX9" s="341">
        <v>1.39153784927127E-2</v>
      </c>
      <c r="AY9" s="341">
        <v>1.3898028156910647E-2</v>
      </c>
      <c r="AZ9" s="341">
        <v>1.3872092175096851E-2</v>
      </c>
      <c r="BA9" s="341">
        <v>1.3851378814767897E-2</v>
      </c>
      <c r="BB9" s="341">
        <v>1.3837432260817184E-2</v>
      </c>
      <c r="BC9" s="341">
        <v>1.3824574321168487E-2</v>
      </c>
      <c r="BD9" s="341">
        <v>1.3812969363392925E-2</v>
      </c>
      <c r="BE9" s="341">
        <v>1.3801821638176597E-2</v>
      </c>
      <c r="BF9" s="341">
        <v>1.379490662532052E-2</v>
      </c>
      <c r="BG9" s="341">
        <v>1.3791914681010379E-2</v>
      </c>
      <c r="BH9" s="341">
        <v>1.3788619332767045E-2</v>
      </c>
      <c r="BI9" s="341">
        <v>1.3784371930538643E-2</v>
      </c>
      <c r="BJ9" s="341">
        <v>1.3770476947780613E-2</v>
      </c>
      <c r="BK9" s="341">
        <v>1.3758759121170756E-2</v>
      </c>
      <c r="BL9" s="341">
        <v>1.3760758920760473E-2</v>
      </c>
      <c r="BM9" s="341">
        <v>1.3766762741848033E-2</v>
      </c>
      <c r="BN9" s="341">
        <v>1.3769425549433034E-2</v>
      </c>
      <c r="BO9" s="341">
        <v>1.3773752164306655E-2</v>
      </c>
      <c r="BP9" s="341">
        <v>1.3782183632289707E-2</v>
      </c>
      <c r="BQ9" s="341">
        <v>1.3802721591669474E-2</v>
      </c>
      <c r="BR9" s="341">
        <v>1.3823327372682374E-2</v>
      </c>
      <c r="BS9" s="341">
        <v>1.3842632300586563E-2</v>
      </c>
      <c r="BT9" s="341">
        <v>1.3864677511764652E-2</v>
      </c>
      <c r="BU9" s="343">
        <v>1.3886715022200695E-2</v>
      </c>
    </row>
    <row r="10" spans="1:73" ht="15.75" thickBot="1">
      <c r="B10" s="333" t="s">
        <v>137</v>
      </c>
      <c r="C10" s="345"/>
      <c r="D10" s="346"/>
      <c r="E10" s="346"/>
      <c r="F10" s="346"/>
      <c r="G10" s="346"/>
      <c r="H10" s="346"/>
      <c r="I10" s="346"/>
      <c r="J10" s="346"/>
      <c r="K10" s="347"/>
      <c r="L10" s="347"/>
      <c r="M10" s="347"/>
      <c r="N10" s="347"/>
      <c r="O10" s="347"/>
      <c r="P10" s="347"/>
      <c r="Q10" s="347"/>
      <c r="R10" s="347"/>
      <c r="S10" s="347"/>
      <c r="T10" s="347"/>
      <c r="U10" s="347"/>
      <c r="V10" s="347"/>
      <c r="W10" s="347">
        <v>2.1037967722133573E-2</v>
      </c>
      <c r="X10" s="347">
        <v>1.994527118319743E-2</v>
      </c>
      <c r="Y10" s="347">
        <v>1.885467954076888E-2</v>
      </c>
      <c r="Z10" s="347">
        <v>1.8244792274641753E-2</v>
      </c>
      <c r="AA10" s="347">
        <v>1.7818716193742961E-2</v>
      </c>
      <c r="AB10" s="347">
        <v>1.7521498678929607E-2</v>
      </c>
      <c r="AC10" s="347">
        <v>1.7209519028465577E-2</v>
      </c>
      <c r="AD10" s="347">
        <v>1.69031442054687E-2</v>
      </c>
      <c r="AE10" s="347">
        <v>1.6574580138858954E-2</v>
      </c>
      <c r="AF10" s="347">
        <v>1.6241851172069468E-2</v>
      </c>
      <c r="AG10" s="347">
        <v>1.5917424972146901E-2</v>
      </c>
      <c r="AH10" s="347">
        <v>1.5609552030825969E-2</v>
      </c>
      <c r="AI10" s="347">
        <v>1.5313041796592977E-2</v>
      </c>
      <c r="AJ10" s="347">
        <v>1.509420330795827E-2</v>
      </c>
      <c r="AK10" s="347">
        <v>1.4904685866184673E-2</v>
      </c>
      <c r="AL10" s="347">
        <v>1.4743380864238454E-2</v>
      </c>
      <c r="AM10" s="347">
        <v>1.4616829581810318E-2</v>
      </c>
      <c r="AN10" s="347">
        <v>1.4534199536142111E-2</v>
      </c>
      <c r="AO10" s="347">
        <v>1.4467454603476874E-2</v>
      </c>
      <c r="AP10" s="347">
        <v>1.4402537977316892E-2</v>
      </c>
      <c r="AQ10" s="347">
        <v>1.4337965824031254E-2</v>
      </c>
      <c r="AR10" s="347">
        <v>1.4278046452985636E-2</v>
      </c>
      <c r="AS10" s="347">
        <v>1.4220938827684451E-2</v>
      </c>
      <c r="AT10" s="347">
        <v>1.4179561781840384E-2</v>
      </c>
      <c r="AU10" s="347">
        <v>1.414077349151607E-2</v>
      </c>
      <c r="AV10" s="347">
        <v>1.41114900059554E-2</v>
      </c>
      <c r="AW10" s="347">
        <v>1.4096205202787105E-2</v>
      </c>
      <c r="AX10" s="347">
        <v>1.4077341570995145E-2</v>
      </c>
      <c r="AY10" s="347">
        <v>1.4060314057694838E-2</v>
      </c>
      <c r="AZ10" s="347">
        <v>1.4034561448203113E-2</v>
      </c>
      <c r="BA10" s="347">
        <v>1.4014091980645882E-2</v>
      </c>
      <c r="BB10" s="347">
        <v>1.4000470264125249E-2</v>
      </c>
      <c r="BC10" s="347">
        <v>1.398791708821337E-2</v>
      </c>
      <c r="BD10" s="347">
        <v>1.3976576444157162E-2</v>
      </c>
      <c r="BE10" s="347">
        <v>1.3965632192600304E-2</v>
      </c>
      <c r="BF10" s="347">
        <v>1.3958920634725832E-2</v>
      </c>
      <c r="BG10" s="347">
        <v>1.3956132171615973E-2</v>
      </c>
      <c r="BH10" s="347">
        <v>1.3952979347019527E-2</v>
      </c>
      <c r="BI10" s="347">
        <v>1.3948813451253135E-2</v>
      </c>
      <c r="BJ10" s="347">
        <v>1.393481707153409E-2</v>
      </c>
      <c r="BK10" s="347">
        <v>1.3922997877182104E-2</v>
      </c>
      <c r="BL10" s="347">
        <v>1.3925078975422861E-2</v>
      </c>
      <c r="BM10" s="347">
        <v>1.3931204753498289E-2</v>
      </c>
      <c r="BN10" s="347">
        <v>1.3933928565246705E-2</v>
      </c>
      <c r="BO10" s="347">
        <v>1.3938336539144619E-2</v>
      </c>
      <c r="BP10" s="347">
        <v>1.3946910483102003E-2</v>
      </c>
      <c r="BQ10" s="347">
        <v>1.3967774689203289E-2</v>
      </c>
      <c r="BR10" s="347">
        <v>1.3987320244490651E-2</v>
      </c>
      <c r="BS10" s="347">
        <v>1.4006930189822573E-2</v>
      </c>
      <c r="BT10" s="347">
        <v>1.4029321761131508E-2</v>
      </c>
      <c r="BU10" s="348">
        <v>1.4051706323934836E-2</v>
      </c>
    </row>
    <row r="11" spans="1:73">
      <c r="B11" s="338" t="s">
        <v>138</v>
      </c>
      <c r="C11" s="349"/>
      <c r="D11" s="350"/>
      <c r="E11" s="350"/>
      <c r="F11" s="350"/>
      <c r="G11" s="350"/>
      <c r="H11" s="350"/>
      <c r="I11" s="350"/>
      <c r="J11" s="350"/>
      <c r="K11" s="350"/>
      <c r="L11" s="350"/>
      <c r="M11" s="350"/>
      <c r="N11" s="350"/>
      <c r="O11" s="350"/>
      <c r="P11" s="350"/>
      <c r="Q11" s="350"/>
      <c r="R11" s="350"/>
      <c r="S11" s="350"/>
      <c r="T11" s="350"/>
      <c r="U11" s="350"/>
      <c r="V11" s="350"/>
      <c r="W11" s="350">
        <v>2.1037967722133573E-2</v>
      </c>
      <c r="X11" s="350">
        <v>2.0069489256497573E-2</v>
      </c>
      <c r="Y11" s="350">
        <v>1.935094289166232E-2</v>
      </c>
      <c r="Z11" s="350">
        <v>1.897424386709529E-2</v>
      </c>
      <c r="AA11" s="350">
        <v>1.8733572485019764E-2</v>
      </c>
      <c r="AB11" s="350">
        <v>1.859045500166135E-2</v>
      </c>
      <c r="AC11" s="350">
        <v>1.8566778533099293E-2</v>
      </c>
      <c r="AD11" s="350">
        <v>1.8527589806975397E-2</v>
      </c>
      <c r="AE11" s="350">
        <v>1.8374190167755912E-2</v>
      </c>
      <c r="AF11" s="350">
        <v>1.8111075595313209E-2</v>
      </c>
      <c r="AG11" s="350">
        <v>1.7793495328902634E-2</v>
      </c>
      <c r="AH11" s="350">
        <v>1.7437316335421935E-2</v>
      </c>
      <c r="AI11" s="350">
        <v>1.7097361150669867E-2</v>
      </c>
      <c r="AJ11" s="350">
        <v>1.6806131145246015E-2</v>
      </c>
      <c r="AK11" s="350">
        <v>1.6477706267501245E-2</v>
      </c>
      <c r="AL11" s="350">
        <v>1.6122248831249957E-2</v>
      </c>
      <c r="AM11" s="350">
        <v>1.5745180415671266E-2</v>
      </c>
      <c r="AN11" s="350">
        <v>1.5367218911107037E-2</v>
      </c>
      <c r="AO11" s="350">
        <v>1.498633072194569E-2</v>
      </c>
      <c r="AP11" s="350">
        <v>1.4615750959888457E-2</v>
      </c>
      <c r="AQ11" s="350">
        <v>1.4248066885288277E-2</v>
      </c>
      <c r="AR11" s="350">
        <v>1.3878229336492888E-2</v>
      </c>
      <c r="AS11" s="350">
        <v>1.3497822177929322E-2</v>
      </c>
      <c r="AT11" s="350">
        <v>1.313448296396201E-2</v>
      </c>
      <c r="AU11" s="350">
        <v>1.2767665423927087E-2</v>
      </c>
      <c r="AV11" s="350">
        <v>1.2397085318167514E-2</v>
      </c>
      <c r="AW11" s="350">
        <v>1.2043828847120549E-2</v>
      </c>
      <c r="AX11" s="350">
        <v>1.1714100779292672E-2</v>
      </c>
      <c r="AY11" s="350">
        <v>1.1397571007939684E-2</v>
      </c>
      <c r="AZ11" s="350">
        <v>1.1077718816515337E-2</v>
      </c>
      <c r="BA11" s="350">
        <v>1.0770550206324421E-2</v>
      </c>
      <c r="BB11" s="350">
        <v>1.0469054227488277E-2</v>
      </c>
      <c r="BC11" s="350">
        <v>1.0167027277806738E-2</v>
      </c>
      <c r="BD11" s="350">
        <v>9.871604496231404E-3</v>
      </c>
      <c r="BE11" s="350">
        <v>9.6006816856418885E-3</v>
      </c>
      <c r="BF11" s="350">
        <v>9.3778973035344403E-3</v>
      </c>
      <c r="BG11" s="350">
        <v>9.1696044695239402E-3</v>
      </c>
      <c r="BH11" s="350">
        <v>8.9851973824676846E-3</v>
      </c>
      <c r="BI11" s="350">
        <v>8.806704507284463E-3</v>
      </c>
      <c r="BJ11" s="350">
        <v>8.6252012841553927E-3</v>
      </c>
      <c r="BK11" s="350">
        <v>8.4672604998735131E-3</v>
      </c>
      <c r="BL11" s="350">
        <v>8.3281151880145246E-3</v>
      </c>
      <c r="BM11" s="350">
        <v>8.1956507153857668E-3</v>
      </c>
      <c r="BN11" s="350">
        <v>8.0613896717823489E-3</v>
      </c>
      <c r="BO11" s="350">
        <v>7.9528757678724877E-3</v>
      </c>
      <c r="BP11" s="350">
        <v>7.8552820717533965E-3</v>
      </c>
      <c r="BQ11" s="350">
        <v>7.7502261608689855E-3</v>
      </c>
      <c r="BR11" s="350">
        <v>7.6931591393761744E-3</v>
      </c>
      <c r="BS11" s="350">
        <v>7.6212865901578424E-3</v>
      </c>
      <c r="BT11" s="350">
        <v>7.5649373447791591E-3</v>
      </c>
      <c r="BU11" s="351">
        <v>7.528544752619837E-3</v>
      </c>
    </row>
    <row r="12" spans="1:73">
      <c r="B12" s="344" t="s">
        <v>139</v>
      </c>
      <c r="C12" s="352"/>
      <c r="D12" s="353"/>
      <c r="E12" s="353"/>
      <c r="F12" s="353"/>
      <c r="G12" s="353"/>
      <c r="H12" s="353"/>
      <c r="I12" s="353"/>
      <c r="J12" s="353"/>
      <c r="K12" s="353"/>
      <c r="L12" s="353"/>
      <c r="M12" s="353"/>
      <c r="N12" s="353"/>
      <c r="O12" s="353"/>
      <c r="P12" s="353"/>
      <c r="Q12" s="353"/>
      <c r="R12" s="353"/>
      <c r="S12" s="353"/>
      <c r="T12" s="353"/>
      <c r="U12" s="353"/>
      <c r="V12" s="353"/>
      <c r="W12" s="353">
        <v>2.1037967722133573E-2</v>
      </c>
      <c r="X12" s="353">
        <v>2.0069489256497573E-2</v>
      </c>
      <c r="Y12" s="353">
        <v>1.935094289166232E-2</v>
      </c>
      <c r="Z12" s="353">
        <v>1.8974296343420984E-2</v>
      </c>
      <c r="AA12" s="353">
        <v>1.8733634123436347E-2</v>
      </c>
      <c r="AB12" s="353">
        <v>1.8588470989233139E-2</v>
      </c>
      <c r="AC12" s="353">
        <v>1.856541824018574E-2</v>
      </c>
      <c r="AD12" s="353">
        <v>1.8526248863781999E-2</v>
      </c>
      <c r="AE12" s="353">
        <v>1.8382822783778695E-2</v>
      </c>
      <c r="AF12" s="353">
        <v>1.8142849739891696E-2</v>
      </c>
      <c r="AG12" s="353">
        <v>1.7858023326603779E-2</v>
      </c>
      <c r="AH12" s="353">
        <v>1.7550422875325388E-2</v>
      </c>
      <c r="AI12" s="353">
        <v>1.7253967657431785E-2</v>
      </c>
      <c r="AJ12" s="353">
        <v>1.7005720783825763E-2</v>
      </c>
      <c r="AK12" s="353">
        <v>1.6718227051847615E-2</v>
      </c>
      <c r="AL12" s="353">
        <v>1.6402675470710656E-2</v>
      </c>
      <c r="AM12" s="353">
        <v>1.6063277472312395E-2</v>
      </c>
      <c r="AN12" s="353">
        <v>1.5721925429505564E-2</v>
      </c>
      <c r="AO12" s="353">
        <v>1.5374412622718948E-2</v>
      </c>
      <c r="AP12" s="353">
        <v>1.5033153579679426E-2</v>
      </c>
      <c r="AQ12" s="353">
        <v>1.4691029596484741E-2</v>
      </c>
      <c r="AR12" s="353">
        <v>1.4343758381719203E-2</v>
      </c>
      <c r="AS12" s="353">
        <v>1.3982962682931059E-2</v>
      </c>
      <c r="AT12" s="353">
        <v>1.3636680588313157E-2</v>
      </c>
      <c r="AU12" s="353">
        <v>1.3284705570085967E-2</v>
      </c>
      <c r="AV12" s="353">
        <v>1.2926420243726021E-2</v>
      </c>
      <c r="AW12" s="353">
        <v>1.2584098169973929E-2</v>
      </c>
      <c r="AX12" s="353">
        <v>1.2263179968664124E-2</v>
      </c>
      <c r="AY12" s="353">
        <v>1.1953639810844652E-2</v>
      </c>
      <c r="AZ12" s="353">
        <v>1.1638765309989143E-2</v>
      </c>
      <c r="BA12" s="353">
        <v>1.133506214495549E-2</v>
      </c>
      <c r="BB12" s="353">
        <v>1.103717745072991E-2</v>
      </c>
      <c r="BC12" s="353">
        <v>1.0735645122900124E-2</v>
      </c>
      <c r="BD12" s="353">
        <v>1.0439709964814095E-2</v>
      </c>
      <c r="BE12" s="353">
        <v>1.0166531549855955E-2</v>
      </c>
      <c r="BF12" s="353">
        <v>9.9412888496664183E-3</v>
      </c>
      <c r="BG12" s="353">
        <v>9.7295449343396557E-3</v>
      </c>
      <c r="BH12" s="353">
        <v>9.5415060389194388E-3</v>
      </c>
      <c r="BI12" s="353">
        <v>9.3593340993978688E-3</v>
      </c>
      <c r="BJ12" s="353">
        <v>9.1729151663363546E-3</v>
      </c>
      <c r="BK12" s="353">
        <v>9.0102955140395867E-3</v>
      </c>
      <c r="BL12" s="353">
        <v>8.8667952051148021E-3</v>
      </c>
      <c r="BM12" s="353">
        <v>8.729908347718203E-3</v>
      </c>
      <c r="BN12" s="353">
        <v>8.5911632170870521E-3</v>
      </c>
      <c r="BO12" s="353">
        <v>8.4777920722552743E-3</v>
      </c>
      <c r="BP12" s="353">
        <v>8.3754241850426559E-3</v>
      </c>
      <c r="BQ12" s="353">
        <v>8.2629659837620533E-3</v>
      </c>
      <c r="BR12" s="353">
        <v>8.2016066331826766E-3</v>
      </c>
      <c r="BS12" s="353">
        <v>8.1250016869619853E-3</v>
      </c>
      <c r="BT12" s="353">
        <v>8.0637785129681148E-3</v>
      </c>
      <c r="BU12" s="354">
        <v>8.0238542390141387E-3</v>
      </c>
    </row>
    <row r="13" spans="1:73">
      <c r="B13" s="344" t="s">
        <v>140</v>
      </c>
      <c r="C13" s="352"/>
      <c r="D13" s="353"/>
      <c r="E13" s="353"/>
      <c r="F13" s="353"/>
      <c r="G13" s="353"/>
      <c r="H13" s="353"/>
      <c r="I13" s="353"/>
      <c r="J13" s="353"/>
      <c r="K13" s="353"/>
      <c r="L13" s="353"/>
      <c r="M13" s="353"/>
      <c r="N13" s="353"/>
      <c r="O13" s="353"/>
      <c r="P13" s="353"/>
      <c r="Q13" s="353"/>
      <c r="R13" s="353"/>
      <c r="S13" s="353"/>
      <c r="T13" s="353"/>
      <c r="U13" s="353"/>
      <c r="V13" s="353"/>
      <c r="W13" s="353">
        <v>2.1081306543491121E-2</v>
      </c>
      <c r="X13" s="353">
        <v>2.0141982119358061E-2</v>
      </c>
      <c r="Y13" s="353">
        <v>1.9479101039917967E-2</v>
      </c>
      <c r="Z13" s="353">
        <v>1.9143542345435086E-2</v>
      </c>
      <c r="AA13" s="353">
        <v>1.8950854326006541E-2</v>
      </c>
      <c r="AB13" s="353">
        <v>1.8656180881969575E-2</v>
      </c>
      <c r="AC13" s="353">
        <v>1.8632326726368116E-2</v>
      </c>
      <c r="AD13" s="353">
        <v>1.8592729870862211E-2</v>
      </c>
      <c r="AE13" s="353">
        <v>1.845671716484051E-2</v>
      </c>
      <c r="AF13" s="353">
        <v>1.8231699137437243E-2</v>
      </c>
      <c r="AG13" s="353">
        <v>1.7967966219379811E-2</v>
      </c>
      <c r="AH13" s="353">
        <v>1.7694338657535079E-2</v>
      </c>
      <c r="AI13" s="353">
        <v>1.7427880812187681E-2</v>
      </c>
      <c r="AJ13" s="353">
        <v>1.7207778829304538E-2</v>
      </c>
      <c r="AK13" s="353">
        <v>1.6946787955670114E-2</v>
      </c>
      <c r="AL13" s="353">
        <v>1.6660002399951943E-2</v>
      </c>
      <c r="AM13" s="353">
        <v>1.6345158004812316E-2</v>
      </c>
      <c r="AN13" s="353">
        <v>1.6028737209958094E-2</v>
      </c>
      <c r="AO13" s="353">
        <v>1.5705831756934623E-2</v>
      </c>
      <c r="AP13" s="353">
        <v>1.5385064257038571E-2</v>
      </c>
      <c r="AQ13" s="353">
        <v>1.5059995995081763E-2</v>
      </c>
      <c r="AR13" s="353">
        <v>1.4730033762488284E-2</v>
      </c>
      <c r="AS13" s="353">
        <v>1.4382062364786955E-2</v>
      </c>
      <c r="AT13" s="353">
        <v>1.40497725092085E-2</v>
      </c>
      <c r="AU13" s="353">
        <v>1.3707750533524778E-2</v>
      </c>
      <c r="AV13" s="353">
        <v>1.335941738365214E-2</v>
      </c>
      <c r="AW13" s="353">
        <v>1.3025280119474736E-2</v>
      </c>
      <c r="AX13" s="353">
        <v>1.2710451116979132E-2</v>
      </c>
      <c r="AY13" s="353">
        <v>1.2406605805246419E-2</v>
      </c>
      <c r="AZ13" s="353">
        <v>1.2096264924239118E-2</v>
      </c>
      <c r="BA13" s="353">
        <v>1.1796283588045152E-2</v>
      </c>
      <c r="BB13" s="353">
        <v>1.1499906167154864E-2</v>
      </c>
      <c r="BC13" s="353">
        <v>1.1200469108037759E-2</v>
      </c>
      <c r="BD13" s="353">
        <v>1.0904658835624968E-2</v>
      </c>
      <c r="BE13" s="353">
        <v>1.0629780053674757E-2</v>
      </c>
      <c r="BF13" s="353">
        <v>1.040371323576207E-2</v>
      </c>
      <c r="BG13" s="353">
        <v>1.0190374814522164E-2</v>
      </c>
      <c r="BH13" s="353">
        <v>1.0000202085023559E-2</v>
      </c>
      <c r="BI13" s="353">
        <v>9.8148379011621933E-3</v>
      </c>
      <c r="BJ13" s="353">
        <v>9.6261596895003913E-3</v>
      </c>
      <c r="BK13" s="353">
        <v>9.4591070835003659E-3</v>
      </c>
      <c r="BL13" s="353">
        <v>9.3124580121435908E-3</v>
      </c>
      <c r="BM13" s="353">
        <v>9.1723176130809343E-3</v>
      </c>
      <c r="BN13" s="353">
        <v>9.0304072759187001E-3</v>
      </c>
      <c r="BO13" s="353">
        <v>8.9137118132276809E-3</v>
      </c>
      <c r="BP13" s="353">
        <v>8.8065318415687811E-3</v>
      </c>
      <c r="BQ13" s="353">
        <v>8.6891801796699E-3</v>
      </c>
      <c r="BR13" s="353">
        <v>8.6245321518835863E-3</v>
      </c>
      <c r="BS13" s="353">
        <v>8.5440610161641971E-3</v>
      </c>
      <c r="BT13" s="353">
        <v>8.4795026870499949E-3</v>
      </c>
      <c r="BU13" s="354">
        <v>8.4368934504423232E-3</v>
      </c>
    </row>
    <row r="14" spans="1:73" ht="15.75" thickBot="1">
      <c r="B14" s="333" t="s">
        <v>141</v>
      </c>
      <c r="C14" s="334"/>
      <c r="D14" s="335"/>
      <c r="E14" s="335"/>
      <c r="F14" s="335"/>
      <c r="G14" s="335"/>
      <c r="H14" s="335"/>
      <c r="I14" s="335"/>
      <c r="J14" s="335"/>
      <c r="K14" s="335"/>
      <c r="L14" s="335"/>
      <c r="M14" s="335"/>
      <c r="N14" s="335"/>
      <c r="O14" s="335"/>
      <c r="P14" s="335"/>
      <c r="Q14" s="335"/>
      <c r="R14" s="335"/>
      <c r="S14" s="335"/>
      <c r="T14" s="335"/>
      <c r="U14" s="335"/>
      <c r="V14" s="335"/>
      <c r="W14" s="335">
        <v>2.1037967722133573E-2</v>
      </c>
      <c r="X14" s="335">
        <v>2.0069489256497573E-2</v>
      </c>
      <c r="Y14" s="335">
        <v>1.935094289166232E-2</v>
      </c>
      <c r="Z14" s="335">
        <v>1.897424386709529E-2</v>
      </c>
      <c r="AA14" s="335">
        <v>1.8733349087680564E-2</v>
      </c>
      <c r="AB14" s="335">
        <v>1.8591975510163068E-2</v>
      </c>
      <c r="AC14" s="335">
        <v>1.8566664189421329E-2</v>
      </c>
      <c r="AD14" s="335">
        <v>1.8527236183599687E-2</v>
      </c>
      <c r="AE14" s="335">
        <v>1.8403345817390233E-2</v>
      </c>
      <c r="AF14" s="335">
        <v>1.8199943863602023E-2</v>
      </c>
      <c r="AG14" s="335">
        <v>1.7968815974115822E-2</v>
      </c>
      <c r="AH14" s="335">
        <v>1.7720835540802737E-2</v>
      </c>
      <c r="AI14" s="335">
        <v>1.7500144234758454E-2</v>
      </c>
      <c r="AJ14" s="335">
        <v>1.7325365985987998E-2</v>
      </c>
      <c r="AK14" s="335">
        <v>1.7109583873775789E-2</v>
      </c>
      <c r="AL14" s="335">
        <v>1.6863920016288704E-2</v>
      </c>
      <c r="AM14" s="335">
        <v>1.6593490415979132E-2</v>
      </c>
      <c r="AN14" s="335">
        <v>1.6317305712057167E-2</v>
      </c>
      <c r="AO14" s="335">
        <v>1.6029979326220703E-2</v>
      </c>
      <c r="AP14" s="335">
        <v>1.5741922888598273E-2</v>
      </c>
      <c r="AQ14" s="335">
        <v>1.5447758372345499E-2</v>
      </c>
      <c r="AR14" s="335">
        <v>1.5142855766096357E-2</v>
      </c>
      <c r="AS14" s="335">
        <v>1.481894397832334E-2</v>
      </c>
      <c r="AT14" s="335">
        <v>1.4505892125520935E-2</v>
      </c>
      <c r="AU14" s="335">
        <v>1.4182568723369962E-2</v>
      </c>
      <c r="AV14" s="335">
        <v>1.3849251658953954E-2</v>
      </c>
      <c r="AW14" s="335">
        <v>1.3529316092477775E-2</v>
      </c>
      <c r="AX14" s="335">
        <v>1.3226224905077199E-2</v>
      </c>
      <c r="AY14" s="335">
        <v>1.2931993358887303E-2</v>
      </c>
      <c r="AZ14" s="335">
        <v>1.2628276270885969E-2</v>
      </c>
      <c r="BA14" s="335">
        <v>1.2334968661515873E-2</v>
      </c>
      <c r="BB14" s="335">
        <v>1.2044604899789115E-2</v>
      </c>
      <c r="BC14" s="335">
        <v>1.1748216706921151E-2</v>
      </c>
      <c r="BD14" s="335">
        <v>1.1452936925564115E-2</v>
      </c>
      <c r="BE14" s="335">
        <v>1.1178322059137236E-2</v>
      </c>
      <c r="BF14" s="335">
        <v>1.0950612225832662E-2</v>
      </c>
      <c r="BG14" s="335">
        <v>1.0734870055176642E-2</v>
      </c>
      <c r="BH14" s="335">
        <v>1.0541896085888422E-2</v>
      </c>
      <c r="BI14" s="335">
        <v>1.0354771584759203E-2</v>
      </c>
      <c r="BJ14" s="335">
        <v>1.0161518634862324E-2</v>
      </c>
      <c r="BK14" s="335">
        <v>9.9916987953458623E-3</v>
      </c>
      <c r="BL14" s="335">
        <v>9.8412756911502707E-3</v>
      </c>
      <c r="BM14" s="335">
        <v>9.6979281582526208E-3</v>
      </c>
      <c r="BN14" s="335">
        <v>9.551629157893371E-3</v>
      </c>
      <c r="BO14" s="335">
        <v>9.4307659557047452E-3</v>
      </c>
      <c r="BP14" s="335">
        <v>9.3193542595373605E-3</v>
      </c>
      <c r="BQ14" s="335">
        <v>9.1943621501524419E-3</v>
      </c>
      <c r="BR14" s="335">
        <v>9.1252247399022362E-3</v>
      </c>
      <c r="BS14" s="335">
        <v>9.0397897358005536E-3</v>
      </c>
      <c r="BT14" s="335">
        <v>8.9700193411279099E-3</v>
      </c>
      <c r="BU14" s="355">
        <v>8.924261999048019E-3</v>
      </c>
    </row>
  </sheetData>
  <hyperlinks>
    <hyperlink ref="A3"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X61"/>
  <sheetViews>
    <sheetView zoomScale="60" zoomScaleNormal="60" workbookViewId="0"/>
  </sheetViews>
  <sheetFormatPr baseColWidth="10" defaultRowHeight="15"/>
  <cols>
    <col min="1" max="1" width="26.7109375" style="135" customWidth="1"/>
    <col min="2" max="2" width="35.28515625" style="135" customWidth="1"/>
    <col min="3" max="3" width="10.7109375" style="136" customWidth="1"/>
    <col min="4" max="13" width="5.7109375" style="136" customWidth="1"/>
    <col min="14" max="74" width="5.7109375" style="135" customWidth="1"/>
    <col min="75" max="16384" width="11.42578125" style="135"/>
  </cols>
  <sheetData>
    <row r="1" spans="1:76" ht="15.75">
      <c r="A1" s="132" t="s">
        <v>345</v>
      </c>
    </row>
    <row r="3" spans="1:76" ht="15.75" thickBot="1">
      <c r="A3" s="131" t="s">
        <v>85</v>
      </c>
      <c r="U3" s="137"/>
    </row>
    <row r="4" spans="1:76" ht="15.75" thickBot="1">
      <c r="B4" s="171" t="s">
        <v>142</v>
      </c>
      <c r="C4" s="172"/>
      <c r="D4" s="356">
        <v>2000</v>
      </c>
      <c r="E4" s="356">
        <v>2001</v>
      </c>
      <c r="F4" s="356">
        <v>2002</v>
      </c>
      <c r="G4" s="356">
        <v>2003</v>
      </c>
      <c r="H4" s="356">
        <v>2004</v>
      </c>
      <c r="I4" s="356">
        <v>2005</v>
      </c>
      <c r="J4" s="356">
        <v>2006</v>
      </c>
      <c r="K4" s="356">
        <v>2007</v>
      </c>
      <c r="L4" s="356">
        <v>2008</v>
      </c>
      <c r="M4" s="356">
        <v>2009</v>
      </c>
      <c r="N4" s="140">
        <v>2010</v>
      </c>
      <c r="O4" s="140">
        <v>2011</v>
      </c>
      <c r="P4" s="140">
        <v>2012</v>
      </c>
      <c r="Q4" s="140">
        <v>2013</v>
      </c>
      <c r="R4" s="140">
        <v>2014</v>
      </c>
      <c r="S4" s="140">
        <v>2015</v>
      </c>
      <c r="T4" s="140">
        <v>2016</v>
      </c>
      <c r="U4" s="140">
        <v>2017</v>
      </c>
      <c r="V4" s="140">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0">
        <v>2049</v>
      </c>
      <c r="BB4" s="140">
        <v>2050</v>
      </c>
      <c r="BC4" s="140">
        <v>2051</v>
      </c>
      <c r="BD4" s="140">
        <v>2052</v>
      </c>
      <c r="BE4" s="140">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row>
    <row r="5" spans="1:76" s="138" customFormat="1" ht="15" customHeight="1">
      <c r="B5" s="764" t="s">
        <v>143</v>
      </c>
      <c r="C5" s="357" t="s">
        <v>90</v>
      </c>
      <c r="D5" s="358"/>
      <c r="E5" s="358"/>
      <c r="F5" s="358"/>
      <c r="G5" s="358"/>
      <c r="H5" s="358"/>
      <c r="I5" s="358"/>
      <c r="J5" s="358"/>
      <c r="K5" s="358"/>
      <c r="L5" s="358"/>
      <c r="M5" s="358"/>
      <c r="N5" s="196"/>
      <c r="O5" s="196"/>
      <c r="P5" s="196"/>
      <c r="Q5" s="196"/>
      <c r="R5" s="196"/>
      <c r="S5" s="196"/>
      <c r="T5" s="196">
        <v>0.11922687009281246</v>
      </c>
      <c r="U5" s="196">
        <v>0.11937347475256389</v>
      </c>
      <c r="V5" s="196">
        <v>0.11630668093747283</v>
      </c>
      <c r="W5" s="196">
        <v>0.11383060351581721</v>
      </c>
      <c r="X5" s="196">
        <v>0.11887474139570069</v>
      </c>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359"/>
    </row>
    <row r="6" spans="1:76" s="138" customFormat="1">
      <c r="B6" s="775"/>
      <c r="C6" s="360">
        <v>1.7999999999999999E-2</v>
      </c>
      <c r="D6" s="361"/>
      <c r="E6" s="361"/>
      <c r="F6" s="361"/>
      <c r="G6" s="361"/>
      <c r="H6" s="361"/>
      <c r="I6" s="361"/>
      <c r="J6" s="361"/>
      <c r="K6" s="361"/>
      <c r="L6" s="361"/>
      <c r="M6" s="361"/>
      <c r="N6" s="362"/>
      <c r="O6" s="362"/>
      <c r="P6" s="362"/>
      <c r="Q6" s="362"/>
      <c r="R6" s="362"/>
      <c r="S6" s="362"/>
      <c r="T6" s="362"/>
      <c r="U6" s="362"/>
      <c r="V6" s="362"/>
      <c r="W6" s="362"/>
      <c r="X6" s="362">
        <v>0.11887474139570069</v>
      </c>
      <c r="Y6" s="362">
        <v>0.11666030010225047</v>
      </c>
      <c r="Z6" s="362">
        <v>0.11309872717529751</v>
      </c>
      <c r="AA6" s="362">
        <v>0.11008301247723945</v>
      </c>
      <c r="AB6" s="362">
        <v>0.10858089419166611</v>
      </c>
      <c r="AC6" s="362">
        <v>0.10738506970305706</v>
      </c>
      <c r="AD6" s="362">
        <v>0.10611744105591718</v>
      </c>
      <c r="AE6" s="362">
        <v>0.10485341176044796</v>
      </c>
      <c r="AF6" s="362">
        <v>0.10317185956445046</v>
      </c>
      <c r="AG6" s="362">
        <v>0.10136214401356401</v>
      </c>
      <c r="AH6" s="362">
        <v>9.9424566409016812E-2</v>
      </c>
      <c r="AI6" s="362">
        <v>9.736690670168735E-2</v>
      </c>
      <c r="AJ6" s="362">
        <v>9.545057145021818E-2</v>
      </c>
      <c r="AK6" s="362">
        <v>9.4006926657119461E-2</v>
      </c>
      <c r="AL6" s="362">
        <v>9.2878384463812497E-2</v>
      </c>
      <c r="AM6" s="362">
        <v>9.2040471362308987E-2</v>
      </c>
      <c r="AN6" s="362">
        <v>9.1506761574594045E-2</v>
      </c>
      <c r="AO6" s="362">
        <v>9.1307877579245064E-2</v>
      </c>
      <c r="AP6" s="362">
        <v>9.1153751729190338E-2</v>
      </c>
      <c r="AQ6" s="362">
        <v>9.0999129505552612E-2</v>
      </c>
      <c r="AR6" s="362">
        <v>9.0839001714895673E-2</v>
      </c>
      <c r="AS6" s="362">
        <v>9.0690421268140892E-2</v>
      </c>
      <c r="AT6" s="362">
        <v>9.0546454423125936E-2</v>
      </c>
      <c r="AU6" s="362">
        <v>9.045160090809834E-2</v>
      </c>
      <c r="AV6" s="362">
        <v>9.0361338032295527E-2</v>
      </c>
      <c r="AW6" s="362">
        <v>9.0298432083961849E-2</v>
      </c>
      <c r="AX6" s="362">
        <v>9.0280591622585935E-2</v>
      </c>
      <c r="AY6" s="362">
        <v>9.0249327190602316E-2</v>
      </c>
      <c r="AZ6" s="362">
        <v>9.0222999239469692E-2</v>
      </c>
      <c r="BA6" s="362">
        <v>9.0159910111821173E-2</v>
      </c>
      <c r="BB6" s="362">
        <v>9.0118329997563099E-2</v>
      </c>
      <c r="BC6" s="362">
        <v>9.0099148685478025E-2</v>
      </c>
      <c r="BD6" s="362">
        <v>9.0081485795407798E-2</v>
      </c>
      <c r="BE6" s="362">
        <v>9.0065052239396759E-2</v>
      </c>
      <c r="BF6" s="362">
        <v>9.0046653272612229E-2</v>
      </c>
      <c r="BG6" s="362">
        <v>9.0034933120918675E-2</v>
      </c>
      <c r="BH6" s="362">
        <v>9.0039370229334281E-2</v>
      </c>
      <c r="BI6" s="362">
        <v>9.0040102589245621E-2</v>
      </c>
      <c r="BJ6" s="362">
        <v>9.0035365482886057E-2</v>
      </c>
      <c r="BK6" s="362">
        <v>8.9995484913946155E-2</v>
      </c>
      <c r="BL6" s="362">
        <v>8.9961645264615087E-2</v>
      </c>
      <c r="BM6" s="362">
        <v>8.9973649967264258E-2</v>
      </c>
      <c r="BN6" s="362">
        <v>8.9999283423856533E-2</v>
      </c>
      <c r="BO6" s="362">
        <v>9.0012858520186312E-2</v>
      </c>
      <c r="BP6" s="362">
        <v>9.0032028699388769E-2</v>
      </c>
      <c r="BQ6" s="362">
        <v>9.0065383361493292E-2</v>
      </c>
      <c r="BR6" s="362">
        <v>9.0140672918991152E-2</v>
      </c>
      <c r="BS6" s="362">
        <v>9.0211498552728142E-2</v>
      </c>
      <c r="BT6" s="362">
        <v>9.0282663751100403E-2</v>
      </c>
      <c r="BU6" s="362">
        <v>9.0363336836611463E-2</v>
      </c>
      <c r="BV6" s="362">
        <v>9.0431117035670791E-2</v>
      </c>
    </row>
    <row r="7" spans="1:76" s="138" customFormat="1">
      <c r="B7" s="775"/>
      <c r="C7" s="360">
        <v>1.4999999999999999E-2</v>
      </c>
      <c r="D7" s="361"/>
      <c r="E7" s="361"/>
      <c r="F7" s="361"/>
      <c r="G7" s="361"/>
      <c r="H7" s="361"/>
      <c r="I7" s="361"/>
      <c r="J7" s="361"/>
      <c r="K7" s="361"/>
      <c r="L7" s="361"/>
      <c r="M7" s="361"/>
      <c r="N7" s="362"/>
      <c r="O7" s="362"/>
      <c r="P7" s="362"/>
      <c r="Q7" s="362"/>
      <c r="R7" s="362"/>
      <c r="S7" s="362"/>
      <c r="T7" s="362"/>
      <c r="U7" s="362"/>
      <c r="V7" s="362"/>
      <c r="W7" s="362"/>
      <c r="X7" s="362">
        <v>0.11887474139570069</v>
      </c>
      <c r="Y7" s="362">
        <v>0.11666030010225047</v>
      </c>
      <c r="Z7" s="362">
        <v>0.11309872717529751</v>
      </c>
      <c r="AA7" s="362">
        <v>0.11008301247723945</v>
      </c>
      <c r="AB7" s="362">
        <v>0.10858089419166611</v>
      </c>
      <c r="AC7" s="362">
        <v>0.10738506970305706</v>
      </c>
      <c r="AD7" s="362">
        <v>0.10611744105591718</v>
      </c>
      <c r="AE7" s="362">
        <v>0.10485341176044796</v>
      </c>
      <c r="AF7" s="362">
        <v>0.10322915570108387</v>
      </c>
      <c r="AG7" s="362">
        <v>0.1015310762499123</v>
      </c>
      <c r="AH7" s="362">
        <v>9.9756127481962623E-2</v>
      </c>
      <c r="AI7" s="362">
        <v>9.7908183942227431E-2</v>
      </c>
      <c r="AJ7" s="362">
        <v>9.6247242822634499E-2</v>
      </c>
      <c r="AK7" s="362">
        <v>9.497024079449097E-2</v>
      </c>
      <c r="AL7" s="362">
        <v>9.3945893132580963E-2</v>
      </c>
      <c r="AM7" s="362">
        <v>9.3175491052136669E-2</v>
      </c>
      <c r="AN7" s="362">
        <v>9.2674409214155637E-2</v>
      </c>
      <c r="AO7" s="362">
        <v>9.2474765809583942E-2</v>
      </c>
      <c r="AP7" s="362">
        <v>9.2320359903031196E-2</v>
      </c>
      <c r="AQ7" s="362">
        <v>9.216534750330653E-2</v>
      </c>
      <c r="AR7" s="362">
        <v>9.2004706123225477E-2</v>
      </c>
      <c r="AS7" s="362">
        <v>9.1855792343730355E-2</v>
      </c>
      <c r="AT7" s="362">
        <v>9.1711536832686263E-2</v>
      </c>
      <c r="AU7" s="362">
        <v>9.1616996114797511E-2</v>
      </c>
      <c r="AV7" s="362">
        <v>9.1527008016519057E-2</v>
      </c>
      <c r="AW7" s="362">
        <v>9.146466460189405E-2</v>
      </c>
      <c r="AX7" s="362">
        <v>9.1447974788438829E-2</v>
      </c>
      <c r="AY7" s="362">
        <v>9.1417686912704479E-2</v>
      </c>
      <c r="AZ7" s="362">
        <v>9.1392402383570839E-2</v>
      </c>
      <c r="BA7" s="362">
        <v>9.1329840156434763E-2</v>
      </c>
      <c r="BB7" s="362">
        <v>9.1289049776238168E-2</v>
      </c>
      <c r="BC7" s="362">
        <v>9.1270922090276554E-2</v>
      </c>
      <c r="BD7" s="362">
        <v>9.1254248503606236E-2</v>
      </c>
      <c r="BE7" s="362">
        <v>9.1238673684169228E-2</v>
      </c>
      <c r="BF7" s="362">
        <v>9.122093639430584E-2</v>
      </c>
      <c r="BG7" s="362">
        <v>9.1209812417516634E-2</v>
      </c>
      <c r="BH7" s="362">
        <v>9.1214912266302212E-2</v>
      </c>
      <c r="BI7" s="362">
        <v>9.1216109405355905E-2</v>
      </c>
      <c r="BJ7" s="362">
        <v>9.1211638760326105E-2</v>
      </c>
      <c r="BK7" s="362">
        <v>9.1171429489711575E-2</v>
      </c>
      <c r="BL7" s="362">
        <v>9.1137261214353948E-2</v>
      </c>
      <c r="BM7" s="362">
        <v>9.1149531952399859E-2</v>
      </c>
      <c r="BN7" s="362">
        <v>9.1175563794412204E-2</v>
      </c>
      <c r="BO7" s="362">
        <v>9.1189338837052034E-2</v>
      </c>
      <c r="BP7" s="362">
        <v>9.1208775142109857E-2</v>
      </c>
      <c r="BQ7" s="362">
        <v>9.1242594725022996E-2</v>
      </c>
      <c r="BR7" s="362">
        <v>9.131894689833249E-2</v>
      </c>
      <c r="BS7" s="362">
        <v>9.1390770228750459E-2</v>
      </c>
      <c r="BT7" s="362">
        <v>9.1462934546086824E-2</v>
      </c>
      <c r="BU7" s="362">
        <v>9.154474167678793E-2</v>
      </c>
      <c r="BV7" s="362">
        <v>9.1613503044596936E-2</v>
      </c>
    </row>
    <row r="8" spans="1:76" s="138" customFormat="1">
      <c r="B8" s="775"/>
      <c r="C8" s="360">
        <v>1.2999999999999999E-2</v>
      </c>
      <c r="D8" s="361"/>
      <c r="E8" s="361"/>
      <c r="F8" s="361"/>
      <c r="G8" s="361"/>
      <c r="H8" s="361"/>
      <c r="I8" s="361"/>
      <c r="J8" s="361"/>
      <c r="K8" s="361"/>
      <c r="L8" s="361"/>
      <c r="M8" s="361"/>
      <c r="N8" s="362"/>
      <c r="O8" s="362"/>
      <c r="P8" s="362"/>
      <c r="Q8" s="362"/>
      <c r="R8" s="362"/>
      <c r="S8" s="362"/>
      <c r="T8" s="362"/>
      <c r="U8" s="362"/>
      <c r="V8" s="362"/>
      <c r="W8" s="362"/>
      <c r="X8" s="362">
        <v>0.11887474139570069</v>
      </c>
      <c r="Y8" s="362">
        <v>0.11666030010225047</v>
      </c>
      <c r="Z8" s="362">
        <v>0.11309872717529751</v>
      </c>
      <c r="AA8" s="362">
        <v>0.11008237000511135</v>
      </c>
      <c r="AB8" s="362">
        <v>0.10857947604517487</v>
      </c>
      <c r="AC8" s="362">
        <v>0.10738277109166255</v>
      </c>
      <c r="AD8" s="362">
        <v>0.10611428663162845</v>
      </c>
      <c r="AE8" s="362">
        <v>0.10484942574824931</v>
      </c>
      <c r="AF8" s="362">
        <v>0.10326261003974445</v>
      </c>
      <c r="AG8" s="362">
        <v>0.10163841215722028</v>
      </c>
      <c r="AH8" s="362">
        <v>9.9971801156973336E-2</v>
      </c>
      <c r="AI8" s="362">
        <v>9.8264377548061235E-2</v>
      </c>
      <c r="AJ8" s="362">
        <v>9.677561273335844E-2</v>
      </c>
      <c r="AK8" s="362">
        <v>9.5666363470352081E-2</v>
      </c>
      <c r="AL8" s="362">
        <v>9.4793840528695883E-2</v>
      </c>
      <c r="AM8" s="362">
        <v>9.4136301564564498E-2</v>
      </c>
      <c r="AN8" s="362">
        <v>9.3714054374425218E-2</v>
      </c>
      <c r="AO8" s="362">
        <v>9.3513907731566537E-2</v>
      </c>
      <c r="AP8" s="362">
        <v>9.3359316357313565E-2</v>
      </c>
      <c r="AQ8" s="362">
        <v>9.3204045504066288E-2</v>
      </c>
      <c r="AR8" s="362">
        <v>9.3043063871485365E-2</v>
      </c>
      <c r="AS8" s="362">
        <v>9.2893929339924811E-2</v>
      </c>
      <c r="AT8" s="362">
        <v>9.2749482695244759E-2</v>
      </c>
      <c r="AU8" s="362">
        <v>9.2655149557560393E-2</v>
      </c>
      <c r="AV8" s="362">
        <v>9.2565343845016745E-2</v>
      </c>
      <c r="AW8" s="362">
        <v>9.2503373575406805E-2</v>
      </c>
      <c r="AX8" s="362">
        <v>9.2487446770994547E-2</v>
      </c>
      <c r="AY8" s="362">
        <v>9.2457806507136767E-2</v>
      </c>
      <c r="AZ8" s="362">
        <v>9.2433213921140789E-2</v>
      </c>
      <c r="BA8" s="362">
        <v>9.2371001244276621E-2</v>
      </c>
      <c r="BB8" s="362">
        <v>9.233073465035925E-2</v>
      </c>
      <c r="BC8" s="362">
        <v>9.2313305688170352E-2</v>
      </c>
      <c r="BD8" s="362">
        <v>9.2297288190938034E-2</v>
      </c>
      <c r="BE8" s="362">
        <v>9.2282282913546732E-2</v>
      </c>
      <c r="BF8" s="362">
        <v>9.2264984540234699E-2</v>
      </c>
      <c r="BG8" s="362">
        <v>9.2254256062942117E-2</v>
      </c>
      <c r="BH8" s="362">
        <v>9.2259795540795775E-2</v>
      </c>
      <c r="BI8" s="362">
        <v>9.2261301084566052E-2</v>
      </c>
      <c r="BJ8" s="362">
        <v>9.2257007382971767E-2</v>
      </c>
      <c r="BK8" s="362">
        <v>9.2216580526697761E-2</v>
      </c>
      <c r="BL8" s="362">
        <v>9.2182194717483526E-2</v>
      </c>
      <c r="BM8" s="362">
        <v>9.2194642122168588E-2</v>
      </c>
      <c r="BN8" s="362">
        <v>9.2220938366630478E-2</v>
      </c>
      <c r="BO8" s="362">
        <v>9.2234846267863338E-2</v>
      </c>
      <c r="BP8" s="362">
        <v>9.2254459302269443E-2</v>
      </c>
      <c r="BQ8" s="362">
        <v>9.2288587395515778E-2</v>
      </c>
      <c r="BR8" s="362">
        <v>9.2365644290245116E-2</v>
      </c>
      <c r="BS8" s="362">
        <v>9.2438129307387595E-2</v>
      </c>
      <c r="BT8" s="362">
        <v>9.2510956254126378E-2</v>
      </c>
      <c r="BU8" s="362">
        <v>9.2593515456321981E-2</v>
      </c>
      <c r="BV8" s="362">
        <v>9.2662847731250261E-2</v>
      </c>
    </row>
    <row r="9" spans="1:76" s="138" customFormat="1" ht="15.75" thickBot="1">
      <c r="B9" s="765"/>
      <c r="C9" s="363">
        <v>0.01</v>
      </c>
      <c r="D9" s="364"/>
      <c r="E9" s="364"/>
      <c r="F9" s="364"/>
      <c r="G9" s="364"/>
      <c r="H9" s="364"/>
      <c r="I9" s="364"/>
      <c r="J9" s="364"/>
      <c r="K9" s="364"/>
      <c r="L9" s="364"/>
      <c r="M9" s="364"/>
      <c r="N9" s="306"/>
      <c r="O9" s="306"/>
      <c r="P9" s="306"/>
      <c r="Q9" s="306"/>
      <c r="R9" s="306"/>
      <c r="S9" s="306"/>
      <c r="T9" s="306"/>
      <c r="U9" s="306"/>
      <c r="V9" s="306"/>
      <c r="W9" s="306"/>
      <c r="X9" s="306">
        <v>0.11887474139570069</v>
      </c>
      <c r="Y9" s="306">
        <v>0.11666030010225047</v>
      </c>
      <c r="Z9" s="306">
        <v>0.11309872717529751</v>
      </c>
      <c r="AA9" s="306">
        <v>0.11008301247723945</v>
      </c>
      <c r="AB9" s="306">
        <v>0.10858089419166611</v>
      </c>
      <c r="AC9" s="306">
        <v>0.10738506970305706</v>
      </c>
      <c r="AD9" s="306">
        <v>0.10611744105591718</v>
      </c>
      <c r="AE9" s="306">
        <v>0.10485341176044796</v>
      </c>
      <c r="AF9" s="306">
        <v>0.1033248006778107</v>
      </c>
      <c r="AG9" s="306">
        <v>0.10181367217678275</v>
      </c>
      <c r="AH9" s="306">
        <v>0.10031238552302592</v>
      </c>
      <c r="AI9" s="306">
        <v>9.881963347129967E-2</v>
      </c>
      <c r="AJ9" s="306">
        <v>9.759476009216532E-2</v>
      </c>
      <c r="AK9" s="306">
        <v>9.6634455473404851E-2</v>
      </c>
      <c r="AL9" s="306">
        <v>9.5859161427330142E-2</v>
      </c>
      <c r="AM9" s="306">
        <v>9.5251377367283868E-2</v>
      </c>
      <c r="AN9" s="306">
        <v>9.4829647911377629E-2</v>
      </c>
      <c r="AO9" s="306">
        <v>9.4628709198086761E-2</v>
      </c>
      <c r="AP9" s="306">
        <v>9.4473826091831165E-2</v>
      </c>
      <c r="AQ9" s="306">
        <v>9.4318148620313694E-2</v>
      </c>
      <c r="AR9" s="306">
        <v>9.4156631606180055E-2</v>
      </c>
      <c r="AS9" s="306">
        <v>9.4007149863104711E-2</v>
      </c>
      <c r="AT9" s="306">
        <v>9.386240266170609E-2</v>
      </c>
      <c r="AU9" s="306">
        <v>9.3768396740959048E-2</v>
      </c>
      <c r="AV9" s="306">
        <v>9.3678878598378007E-2</v>
      </c>
      <c r="AW9" s="306">
        <v>9.3617496257958149E-2</v>
      </c>
      <c r="AX9" s="306">
        <v>9.3602771220711256E-2</v>
      </c>
      <c r="AY9" s="306">
        <v>9.3574151055451138E-2</v>
      </c>
      <c r="AZ9" s="306">
        <v>9.3550648382188836E-2</v>
      </c>
      <c r="BA9" s="306">
        <v>9.3488986555077272E-2</v>
      </c>
      <c r="BB9" s="306">
        <v>9.3449545151217853E-2</v>
      </c>
      <c r="BC9" s="306">
        <v>9.3433216823299678E-2</v>
      </c>
      <c r="BD9" s="306">
        <v>9.3418232848647489E-2</v>
      </c>
      <c r="BE9" s="306">
        <v>9.3404124842632594E-2</v>
      </c>
      <c r="BF9" s="306">
        <v>9.3387518090062543E-2</v>
      </c>
      <c r="BG9" s="306">
        <v>9.3377412887329952E-2</v>
      </c>
      <c r="BH9" s="306">
        <v>9.3383645130701146E-2</v>
      </c>
      <c r="BI9" s="306">
        <v>9.3385636844419834E-2</v>
      </c>
      <c r="BJ9" s="306">
        <v>9.338162234336235E-2</v>
      </c>
      <c r="BK9" s="306">
        <v>9.3340853529879933E-2</v>
      </c>
      <c r="BL9" s="306">
        <v>9.3306125853157562E-2</v>
      </c>
      <c r="BM9" s="306">
        <v>9.3318852047885065E-2</v>
      </c>
      <c r="BN9" s="306">
        <v>9.334556522583079E-2</v>
      </c>
      <c r="BO9" s="306">
        <v>9.3359682957769266E-2</v>
      </c>
      <c r="BP9" s="306">
        <v>9.3379574901619772E-2</v>
      </c>
      <c r="BQ9" s="306">
        <v>9.3414189393297389E-2</v>
      </c>
      <c r="BR9" s="306">
        <v>9.3492356508724242E-2</v>
      </c>
      <c r="BS9" s="306">
        <v>9.3565883995726642E-2</v>
      </c>
      <c r="BT9" s="306">
        <v>9.3639754901442732E-2</v>
      </c>
      <c r="BU9" s="306">
        <v>9.3723498889870263E-2</v>
      </c>
      <c r="BV9" s="306">
        <v>9.3793887365685641E-2</v>
      </c>
    </row>
    <row r="10" spans="1:76">
      <c r="B10" s="776" t="s">
        <v>144</v>
      </c>
      <c r="C10" s="173" t="s">
        <v>90</v>
      </c>
      <c r="D10" s="365"/>
      <c r="E10" s="365"/>
      <c r="F10" s="365">
        <v>0.26251292968498541</v>
      </c>
      <c r="G10" s="365">
        <v>0.26951293609759752</v>
      </c>
      <c r="H10" s="365">
        <v>0.27213838074806979</v>
      </c>
      <c r="I10" s="365">
        <v>0.27249964903895424</v>
      </c>
      <c r="J10" s="365">
        <v>0.27428537945625042</v>
      </c>
      <c r="K10" s="365">
        <v>0.27764746068671153</v>
      </c>
      <c r="L10" s="365">
        <v>0.27713018571084913</v>
      </c>
      <c r="M10" s="365">
        <v>0.28247521282352384</v>
      </c>
      <c r="N10" s="365">
        <v>0.27864654962871571</v>
      </c>
      <c r="O10" s="365">
        <v>0.28667144020266394</v>
      </c>
      <c r="P10" s="365">
        <v>0.29223447128789071</v>
      </c>
      <c r="Q10" s="365">
        <v>0.30435807223285927</v>
      </c>
      <c r="R10" s="365">
        <v>0.30977760545590882</v>
      </c>
      <c r="S10" s="365">
        <v>0.31136646794181411</v>
      </c>
      <c r="T10" s="365">
        <v>0.31175734662709165</v>
      </c>
      <c r="U10" s="365">
        <v>0.31041136946472092</v>
      </c>
      <c r="V10" s="365">
        <v>0.30834288554831563</v>
      </c>
      <c r="W10" s="365">
        <v>0.30927742777244288</v>
      </c>
      <c r="X10" s="144">
        <v>0.30858120067805056</v>
      </c>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row>
    <row r="11" spans="1:76">
      <c r="B11" s="777"/>
      <c r="C11" s="174">
        <v>1.7999999999999999E-2</v>
      </c>
      <c r="D11" s="366"/>
      <c r="E11" s="366"/>
      <c r="F11" s="366"/>
      <c r="G11" s="366"/>
      <c r="H11" s="366"/>
      <c r="I11" s="366"/>
      <c r="J11" s="366"/>
      <c r="K11" s="366"/>
      <c r="L11" s="366"/>
      <c r="M11" s="366"/>
      <c r="N11" s="149"/>
      <c r="O11" s="149"/>
      <c r="P11" s="149"/>
      <c r="Q11" s="149"/>
      <c r="R11" s="149"/>
      <c r="S11" s="149"/>
      <c r="T11" s="149"/>
      <c r="U11" s="149"/>
      <c r="V11" s="149"/>
      <c r="W11" s="149"/>
      <c r="X11" s="149">
        <v>0.30858120067805056</v>
      </c>
      <c r="Y11" s="149">
        <v>0.30939563998652375</v>
      </c>
      <c r="Z11" s="149">
        <v>0.30623353603601261</v>
      </c>
      <c r="AA11" s="149">
        <v>0.30270149859962198</v>
      </c>
      <c r="AB11" s="149">
        <v>0.30161868800228364</v>
      </c>
      <c r="AC11" s="149">
        <v>0.30108002235554282</v>
      </c>
      <c r="AD11" s="149">
        <v>0.30153643682816261</v>
      </c>
      <c r="AE11" s="149">
        <v>0.30161733551312453</v>
      </c>
      <c r="AF11" s="149">
        <v>0.30067595280683462</v>
      </c>
      <c r="AG11" s="149">
        <v>0.29938951254600216</v>
      </c>
      <c r="AH11" s="149">
        <v>0.29795250044771465</v>
      </c>
      <c r="AI11" s="149">
        <v>0.29651300905796735</v>
      </c>
      <c r="AJ11" s="149">
        <v>0.29499960297164474</v>
      </c>
      <c r="AK11" s="149">
        <v>0.2938226562490604</v>
      </c>
      <c r="AL11" s="149">
        <v>0.29289176630826458</v>
      </c>
      <c r="AM11" s="149">
        <v>0.29207926724945915</v>
      </c>
      <c r="AN11" s="149">
        <v>0.29155958969036994</v>
      </c>
      <c r="AO11" s="149">
        <v>0.29115275838697069</v>
      </c>
      <c r="AP11" s="149">
        <v>0.29084091624350522</v>
      </c>
      <c r="AQ11" s="149">
        <v>0.29051472079976348</v>
      </c>
      <c r="AR11" s="149">
        <v>0.29020532373692115</v>
      </c>
      <c r="AS11" s="149">
        <v>0.28997651204069519</v>
      </c>
      <c r="AT11" s="149">
        <v>0.28961599558218626</v>
      </c>
      <c r="AU11" s="149">
        <v>0.28943358208597736</v>
      </c>
      <c r="AV11" s="149">
        <v>0.28922602627258942</v>
      </c>
      <c r="AW11" s="149">
        <v>0.28902076849725411</v>
      </c>
      <c r="AX11" s="149">
        <v>0.2888529789444923</v>
      </c>
      <c r="AY11" s="149">
        <v>0.28866096729771012</v>
      </c>
      <c r="AZ11" s="149">
        <v>0.28851846985711488</v>
      </c>
      <c r="BA11" s="149">
        <v>0.28833379138696702</v>
      </c>
      <c r="BB11" s="149">
        <v>0.2881817567829682</v>
      </c>
      <c r="BC11" s="149">
        <v>0.28803649358006334</v>
      </c>
      <c r="BD11" s="149">
        <v>0.28790687382846836</v>
      </c>
      <c r="BE11" s="149">
        <v>0.28775468464176507</v>
      </c>
      <c r="BF11" s="149">
        <v>0.2876407947875555</v>
      </c>
      <c r="BG11" s="149">
        <v>0.28756110808969332</v>
      </c>
      <c r="BH11" s="149">
        <v>0.28742754654235497</v>
      </c>
      <c r="BI11" s="149">
        <v>0.28730799335696622</v>
      </c>
      <c r="BJ11" s="149">
        <v>0.28725393028939883</v>
      </c>
      <c r="BK11" s="149">
        <v>0.2871553620375718</v>
      </c>
      <c r="BL11" s="149">
        <v>0.28705179983104123</v>
      </c>
      <c r="BM11" s="149">
        <v>0.2870467108770331</v>
      </c>
      <c r="BN11" s="149">
        <v>0.28708298421939443</v>
      </c>
      <c r="BO11" s="149">
        <v>0.28741129393127368</v>
      </c>
      <c r="BP11" s="149">
        <v>0.28738217399443927</v>
      </c>
      <c r="BQ11" s="149">
        <v>0.28734467430990307</v>
      </c>
      <c r="BR11" s="149">
        <v>0.28736535484728198</v>
      </c>
      <c r="BS11" s="149">
        <v>0.28744706862087732</v>
      </c>
      <c r="BT11" s="149">
        <v>0.28743889573938464</v>
      </c>
      <c r="BU11" s="149">
        <v>0.28758212063348298</v>
      </c>
      <c r="BV11" s="149">
        <v>0.28757275429560814</v>
      </c>
      <c r="BX11" s="367" t="str">
        <f>CONCATENATE("TCC ",ROUND(C11*100,1)," %")</f>
        <v>TCC 1,8 %</v>
      </c>
    </row>
    <row r="12" spans="1:76">
      <c r="B12" s="777"/>
      <c r="C12" s="174">
        <v>1.4999999999999999E-2</v>
      </c>
      <c r="D12" s="366"/>
      <c r="E12" s="366"/>
      <c r="F12" s="366"/>
      <c r="G12" s="366"/>
      <c r="H12" s="366"/>
      <c r="I12" s="366"/>
      <c r="J12" s="366"/>
      <c r="K12" s="366"/>
      <c r="L12" s="366"/>
      <c r="M12" s="366"/>
      <c r="N12" s="149"/>
      <c r="O12" s="149"/>
      <c r="P12" s="149"/>
      <c r="Q12" s="149"/>
      <c r="R12" s="149"/>
      <c r="S12" s="149"/>
      <c r="T12" s="149"/>
      <c r="U12" s="149"/>
      <c r="V12" s="149"/>
      <c r="W12" s="149"/>
      <c r="X12" s="149">
        <v>0.30858119388690675</v>
      </c>
      <c r="Y12" s="149">
        <v>0.30939564231211447</v>
      </c>
      <c r="Z12" s="149">
        <v>0.30623351468090332</v>
      </c>
      <c r="AA12" s="149">
        <v>0.3027014199357107</v>
      </c>
      <c r="AB12" s="149">
        <v>0.30161882368460619</v>
      </c>
      <c r="AC12" s="149">
        <v>0.30109140470803686</v>
      </c>
      <c r="AD12" s="149">
        <v>0.30156762367047757</v>
      </c>
      <c r="AE12" s="149">
        <v>0.30166283911604641</v>
      </c>
      <c r="AF12" s="149">
        <v>0.30080202700036784</v>
      </c>
      <c r="AG12" s="149">
        <v>0.29962135052494515</v>
      </c>
      <c r="AH12" s="149">
        <v>0.29832365160123225</v>
      </c>
      <c r="AI12" s="149">
        <v>0.29700027426222936</v>
      </c>
      <c r="AJ12" s="149">
        <v>0.29571427868493849</v>
      </c>
      <c r="AK12" s="149">
        <v>0.29461824187279545</v>
      </c>
      <c r="AL12" s="149">
        <v>0.293848944874403</v>
      </c>
      <c r="AM12" s="149">
        <v>0.29311952569522537</v>
      </c>
      <c r="AN12" s="149">
        <v>0.29259813806975998</v>
      </c>
      <c r="AO12" s="149">
        <v>0.29220542375156211</v>
      </c>
      <c r="AP12" s="149">
        <v>0.29191055932444648</v>
      </c>
      <c r="AQ12" s="149">
        <v>0.29157790285187957</v>
      </c>
      <c r="AR12" s="149">
        <v>0.2913222622206611</v>
      </c>
      <c r="AS12" s="149">
        <v>0.29103747737913205</v>
      </c>
      <c r="AT12" s="149">
        <v>0.29077416396817218</v>
      </c>
      <c r="AU12" s="149">
        <v>0.29063223442831193</v>
      </c>
      <c r="AV12" s="149">
        <v>0.29046206597836055</v>
      </c>
      <c r="AW12" s="149">
        <v>0.29021411014010468</v>
      </c>
      <c r="AX12" s="149">
        <v>0.29002092487816244</v>
      </c>
      <c r="AY12" s="149">
        <v>0.28982845781800259</v>
      </c>
      <c r="AZ12" s="149">
        <v>0.28969928724263239</v>
      </c>
      <c r="BA12" s="149">
        <v>0.28954191327288931</v>
      </c>
      <c r="BB12" s="149">
        <v>0.28937767988564106</v>
      </c>
      <c r="BC12" s="149">
        <v>0.28926402985557331</v>
      </c>
      <c r="BD12" s="149">
        <v>0.28913845126632237</v>
      </c>
      <c r="BE12" s="149">
        <v>0.28904545393986764</v>
      </c>
      <c r="BF12" s="149">
        <v>0.28897440177548339</v>
      </c>
      <c r="BG12" s="149">
        <v>0.28884976633676979</v>
      </c>
      <c r="BH12" s="149">
        <v>0.28880791697457686</v>
      </c>
      <c r="BI12" s="149">
        <v>0.28871574789725063</v>
      </c>
      <c r="BJ12" s="149">
        <v>0.28869949809831957</v>
      </c>
      <c r="BK12" s="149">
        <v>0.28867387888850987</v>
      </c>
      <c r="BL12" s="149">
        <v>0.28860669733582739</v>
      </c>
      <c r="BM12" s="149">
        <v>0.2886055609829179</v>
      </c>
      <c r="BN12" s="149">
        <v>0.28863712899843696</v>
      </c>
      <c r="BO12" s="149">
        <v>0.28897544982527246</v>
      </c>
      <c r="BP12" s="149">
        <v>0.28899915383207786</v>
      </c>
      <c r="BQ12" s="149">
        <v>0.28898113767326089</v>
      </c>
      <c r="BR12" s="149">
        <v>0.28906885756197309</v>
      </c>
      <c r="BS12" s="149">
        <v>0.28914535376622036</v>
      </c>
      <c r="BT12" s="149">
        <v>0.28923047338514629</v>
      </c>
      <c r="BU12" s="149">
        <v>0.28932587942958882</v>
      </c>
      <c r="BV12" s="149">
        <v>0.28940088615483883</v>
      </c>
      <c r="BX12" s="367" t="str">
        <f t="shared" ref="BX12:BX13" si="0">CONCATENATE("TCC ",ROUND(C12*100,1)," %")</f>
        <v>TCC 1,5 %</v>
      </c>
    </row>
    <row r="13" spans="1:76">
      <c r="B13" s="777"/>
      <c r="C13" s="174">
        <v>1.2999999999999999E-2</v>
      </c>
      <c r="D13" s="366"/>
      <c r="E13" s="366"/>
      <c r="F13" s="366"/>
      <c r="G13" s="366"/>
      <c r="H13" s="366"/>
      <c r="I13" s="366"/>
      <c r="J13" s="366"/>
      <c r="K13" s="366"/>
      <c r="L13" s="366"/>
      <c r="M13" s="366"/>
      <c r="N13" s="149"/>
      <c r="O13" s="149"/>
      <c r="P13" s="149"/>
      <c r="Q13" s="149"/>
      <c r="R13" s="149"/>
      <c r="S13" s="149"/>
      <c r="T13" s="149"/>
      <c r="U13" s="149"/>
      <c r="V13" s="149"/>
      <c r="W13" s="149"/>
      <c r="X13" s="149">
        <v>0.30859574419435043</v>
      </c>
      <c r="Y13" s="149">
        <v>0.30940707010379237</v>
      </c>
      <c r="Z13" s="149">
        <v>0.306241590780366</v>
      </c>
      <c r="AA13" s="149">
        <v>0.30270628933970545</v>
      </c>
      <c r="AB13" s="149">
        <v>0.30162062010090746</v>
      </c>
      <c r="AC13" s="149">
        <v>0.30110162249631289</v>
      </c>
      <c r="AD13" s="149">
        <v>0.30156841502157478</v>
      </c>
      <c r="AE13" s="149">
        <v>0.30165106737393221</v>
      </c>
      <c r="AF13" s="149">
        <v>0.3008280226292207</v>
      </c>
      <c r="AG13" s="149">
        <v>0.29971460253618781</v>
      </c>
      <c r="AH13" s="149">
        <v>0.29852336250008527</v>
      </c>
      <c r="AI13" s="149">
        <v>0.29724795514822422</v>
      </c>
      <c r="AJ13" s="149">
        <v>0.29608193383155079</v>
      </c>
      <c r="AK13" s="149">
        <v>0.29520973750962504</v>
      </c>
      <c r="AL13" s="149">
        <v>0.2945028828349967</v>
      </c>
      <c r="AM13" s="149">
        <v>0.29384594698765787</v>
      </c>
      <c r="AN13" s="149">
        <v>0.29342027980253049</v>
      </c>
      <c r="AO13" s="149">
        <v>0.29309213053674554</v>
      </c>
      <c r="AP13" s="149">
        <v>0.29284808294794618</v>
      </c>
      <c r="AQ13" s="149">
        <v>0.29253630959819804</v>
      </c>
      <c r="AR13" s="149">
        <v>0.29230517650396248</v>
      </c>
      <c r="AS13" s="149">
        <v>0.29205282677767475</v>
      </c>
      <c r="AT13" s="149">
        <v>0.29188076474075908</v>
      </c>
      <c r="AU13" s="149">
        <v>0.29171173410269013</v>
      </c>
      <c r="AV13" s="149">
        <v>0.29153728782444627</v>
      </c>
      <c r="AW13" s="149">
        <v>0.29134716477613926</v>
      </c>
      <c r="AX13" s="149">
        <v>0.29122061140187711</v>
      </c>
      <c r="AY13" s="149">
        <v>0.29105669496127562</v>
      </c>
      <c r="AZ13" s="149">
        <v>0.29089794380310291</v>
      </c>
      <c r="BA13" s="149">
        <v>0.29076729716476873</v>
      </c>
      <c r="BB13" s="149">
        <v>0.29068612648601017</v>
      </c>
      <c r="BC13" s="149">
        <v>0.29057210512472098</v>
      </c>
      <c r="BD13" s="149">
        <v>0.29045048425068126</v>
      </c>
      <c r="BE13" s="149">
        <v>0.29037003335451655</v>
      </c>
      <c r="BF13" s="149">
        <v>0.29035598648006783</v>
      </c>
      <c r="BG13" s="149">
        <v>0.29028594616523595</v>
      </c>
      <c r="BH13" s="149">
        <v>0.2902225133109943</v>
      </c>
      <c r="BI13" s="149">
        <v>0.29015242693531623</v>
      </c>
      <c r="BJ13" s="149">
        <v>0.29017332888244007</v>
      </c>
      <c r="BK13" s="149">
        <v>0.290094028169466</v>
      </c>
      <c r="BL13" s="149">
        <v>0.29004841976709833</v>
      </c>
      <c r="BM13" s="149">
        <v>0.29007029318580069</v>
      </c>
      <c r="BN13" s="149">
        <v>0.29016510833534637</v>
      </c>
      <c r="BO13" s="149">
        <v>0.29049491099104785</v>
      </c>
      <c r="BP13" s="149">
        <v>0.2905699099623143</v>
      </c>
      <c r="BQ13" s="149">
        <v>0.29058826857078229</v>
      </c>
      <c r="BR13" s="149">
        <v>0.29065305872727598</v>
      </c>
      <c r="BS13" s="149">
        <v>0.29070700879290051</v>
      </c>
      <c r="BT13" s="149">
        <v>0.29084865914199481</v>
      </c>
      <c r="BU13" s="149">
        <v>0.29094073412578292</v>
      </c>
      <c r="BV13" s="149">
        <v>0.29100182325477308</v>
      </c>
      <c r="BX13" s="367" t="str">
        <f t="shared" si="0"/>
        <v>TCC 1,3 %</v>
      </c>
    </row>
    <row r="14" spans="1:76" ht="15.75" thickBot="1">
      <c r="B14" s="778"/>
      <c r="C14" s="175">
        <v>0.01</v>
      </c>
      <c r="D14" s="368"/>
      <c r="E14" s="368"/>
      <c r="F14" s="368"/>
      <c r="G14" s="368"/>
      <c r="H14" s="368"/>
      <c r="I14" s="368"/>
      <c r="J14" s="368"/>
      <c r="K14" s="368"/>
      <c r="L14" s="368"/>
      <c r="M14" s="368"/>
      <c r="N14" s="155"/>
      <c r="O14" s="155"/>
      <c r="P14" s="155"/>
      <c r="Q14" s="155"/>
      <c r="R14" s="155"/>
      <c r="S14" s="155"/>
      <c r="T14" s="155"/>
      <c r="U14" s="155"/>
      <c r="V14" s="155"/>
      <c r="W14" s="155"/>
      <c r="X14" s="155">
        <v>0.30858120067805056</v>
      </c>
      <c r="Y14" s="155">
        <v>0.30939564884042919</v>
      </c>
      <c r="Z14" s="155">
        <v>0.30623352097363016</v>
      </c>
      <c r="AA14" s="155">
        <v>0.30270142599595895</v>
      </c>
      <c r="AB14" s="155">
        <v>0.30161882957271741</v>
      </c>
      <c r="AC14" s="155">
        <v>0.30107676992260801</v>
      </c>
      <c r="AD14" s="155">
        <v>0.30152673318860168</v>
      </c>
      <c r="AE14" s="155">
        <v>0.30159754945759742</v>
      </c>
      <c r="AF14" s="155">
        <v>0.30084561459562131</v>
      </c>
      <c r="AG14" s="155">
        <v>0.29985157513347049</v>
      </c>
      <c r="AH14" s="155">
        <v>0.2988121972305835</v>
      </c>
      <c r="AI14" s="155">
        <v>0.29772251822201184</v>
      </c>
      <c r="AJ14" s="155">
        <v>0.29677960229215411</v>
      </c>
      <c r="AK14" s="155">
        <v>0.29609128066659879</v>
      </c>
      <c r="AL14" s="155">
        <v>0.29552509592307435</v>
      </c>
      <c r="AM14" s="155">
        <v>0.29504888203034374</v>
      </c>
      <c r="AN14" s="155">
        <v>0.29465837452908566</v>
      </c>
      <c r="AO14" s="155">
        <v>0.29439836732799091</v>
      </c>
      <c r="AP14" s="155">
        <v>0.29418743600352298</v>
      </c>
      <c r="AQ14" s="155">
        <v>0.29397869385103648</v>
      </c>
      <c r="AR14" s="155">
        <v>0.29378633183924929</v>
      </c>
      <c r="AS14" s="155">
        <v>0.29362322728406415</v>
      </c>
      <c r="AT14" s="155">
        <v>0.29344057976611249</v>
      </c>
      <c r="AU14" s="155">
        <v>0.29334803483957067</v>
      </c>
      <c r="AV14" s="155">
        <v>0.29322420629797807</v>
      </c>
      <c r="AW14" s="155">
        <v>0.29314397706249407</v>
      </c>
      <c r="AX14" s="155">
        <v>0.29306592219188493</v>
      </c>
      <c r="AY14" s="155">
        <v>0.29297378867661006</v>
      </c>
      <c r="AZ14" s="155">
        <v>0.29291304805179685</v>
      </c>
      <c r="BA14" s="155">
        <v>0.29289191389906122</v>
      </c>
      <c r="BB14" s="155">
        <v>0.29281588754437549</v>
      </c>
      <c r="BC14" s="155">
        <v>0.2927568002535334</v>
      </c>
      <c r="BD14" s="155">
        <v>0.29276926273030979</v>
      </c>
      <c r="BE14" s="155">
        <v>0.29273925551076163</v>
      </c>
      <c r="BF14" s="155">
        <v>0.29266381584994716</v>
      </c>
      <c r="BG14" s="155">
        <v>0.2926676714070896</v>
      </c>
      <c r="BH14" s="155">
        <v>0.29261097423862409</v>
      </c>
      <c r="BI14" s="155">
        <v>0.29259089100755969</v>
      </c>
      <c r="BJ14" s="155">
        <v>0.29257693875461743</v>
      </c>
      <c r="BK14" s="155">
        <v>0.29254806118208104</v>
      </c>
      <c r="BL14" s="155">
        <v>0.29251317075317629</v>
      </c>
      <c r="BM14" s="155">
        <v>0.29260568748779181</v>
      </c>
      <c r="BN14" s="155">
        <v>0.29271732334147116</v>
      </c>
      <c r="BO14" s="155">
        <v>0.29309068996037602</v>
      </c>
      <c r="BP14" s="155">
        <v>0.29314813137968265</v>
      </c>
      <c r="BQ14" s="155">
        <v>0.29318113129874962</v>
      </c>
      <c r="BR14" s="155">
        <v>0.2932847781495328</v>
      </c>
      <c r="BS14" s="155">
        <v>0.2934358190719431</v>
      </c>
      <c r="BT14" s="155">
        <v>0.2935196597505127</v>
      </c>
      <c r="BU14" s="155">
        <v>0.29361854587255898</v>
      </c>
      <c r="BV14" s="155">
        <v>0.29376168659953045</v>
      </c>
      <c r="BX14" s="367" t="str">
        <f>CONCATENATE("TCC ",ROUND(C14*100,1),",0 %")</f>
        <v>TCC 1,0 %</v>
      </c>
    </row>
    <row r="15" spans="1:76">
      <c r="B15" s="776" t="s">
        <v>145</v>
      </c>
      <c r="C15" s="369">
        <v>1.7999999999999999E-2</v>
      </c>
      <c r="D15" s="365"/>
      <c r="E15" s="365"/>
      <c r="F15" s="365"/>
      <c r="G15" s="365"/>
      <c r="H15" s="365"/>
      <c r="I15" s="365"/>
      <c r="J15" s="365"/>
      <c r="K15" s="365"/>
      <c r="L15" s="365"/>
      <c r="M15" s="365"/>
      <c r="N15" s="144"/>
      <c r="O15" s="144"/>
      <c r="P15" s="144"/>
      <c r="Q15" s="144"/>
      <c r="R15" s="144"/>
      <c r="S15" s="144"/>
      <c r="T15" s="144"/>
      <c r="U15" s="144"/>
      <c r="V15" s="144"/>
      <c r="W15" s="144"/>
      <c r="X15" s="144">
        <v>0.30858120067805056</v>
      </c>
      <c r="Y15" s="144">
        <v>0.31089826267833154</v>
      </c>
      <c r="Z15" s="144">
        <v>0.31024561455447314</v>
      </c>
      <c r="AA15" s="144">
        <v>0.30808869211803108</v>
      </c>
      <c r="AB15" s="144">
        <v>0.30798099458020095</v>
      </c>
      <c r="AC15" s="144">
        <v>0.30812236054765274</v>
      </c>
      <c r="AD15" s="144">
        <v>0.30929303794279889</v>
      </c>
      <c r="AE15" s="144">
        <v>0.31007610492738358</v>
      </c>
      <c r="AF15" s="144">
        <v>0.30993452327051735</v>
      </c>
      <c r="AG15" s="144">
        <v>0.30951039532190322</v>
      </c>
      <c r="AH15" s="144">
        <v>0.30895852550934888</v>
      </c>
      <c r="AI15" s="144">
        <v>0.30840896473090657</v>
      </c>
      <c r="AJ15" s="144">
        <v>0.30779957872364494</v>
      </c>
      <c r="AK15" s="144">
        <v>0.30729848842348001</v>
      </c>
      <c r="AL15" s="144">
        <v>0.30692938666596026</v>
      </c>
      <c r="AM15" s="144">
        <v>0.30656756916496969</v>
      </c>
      <c r="AN15" s="144">
        <v>0.3063805973097869</v>
      </c>
      <c r="AO15" s="144">
        <v>0.30616050300645187</v>
      </c>
      <c r="AP15" s="144">
        <v>0.30600032543340472</v>
      </c>
      <c r="AQ15" s="144">
        <v>0.30582133169714687</v>
      </c>
      <c r="AR15" s="144">
        <v>0.30565803223861926</v>
      </c>
      <c r="AS15" s="144">
        <v>0.3055650774562213</v>
      </c>
      <c r="AT15" s="144">
        <v>0.30533413655463687</v>
      </c>
      <c r="AU15" s="144">
        <v>0.30524690170047641</v>
      </c>
      <c r="AV15" s="144">
        <v>0.30512850578228706</v>
      </c>
      <c r="AW15" s="144">
        <v>0.30499145050243526</v>
      </c>
      <c r="AX15" s="144">
        <v>0.30486144618420846</v>
      </c>
      <c r="AY15" s="144">
        <v>0.30471029659073467</v>
      </c>
      <c r="AZ15" s="144">
        <v>0.30460926921371129</v>
      </c>
      <c r="BA15" s="144">
        <v>0.30448318564219196</v>
      </c>
      <c r="BB15" s="144">
        <v>0.30437981477444304</v>
      </c>
      <c r="BC15" s="144">
        <v>0.30426827549407326</v>
      </c>
      <c r="BD15" s="144">
        <v>0.3041697799722976</v>
      </c>
      <c r="BE15" s="144">
        <v>0.30404561863374663</v>
      </c>
      <c r="BF15" s="144">
        <v>0.30395835213850914</v>
      </c>
      <c r="BG15" s="144">
        <v>0.30389400519313919</v>
      </c>
      <c r="BH15" s="144">
        <v>0.30376847444163568</v>
      </c>
      <c r="BI15" s="144">
        <v>0.30365727985861102</v>
      </c>
      <c r="BJ15" s="144">
        <v>0.30361338152892858</v>
      </c>
      <c r="BK15" s="144">
        <v>0.30354587833301211</v>
      </c>
      <c r="BL15" s="144">
        <v>0.30346841775108024</v>
      </c>
      <c r="BM15" s="144">
        <v>0.30345925194567913</v>
      </c>
      <c r="BN15" s="144">
        <v>0.30348256381626365</v>
      </c>
      <c r="BO15" s="144">
        <v>0.30380516384103456</v>
      </c>
      <c r="BP15" s="144">
        <v>0.30376666291854981</v>
      </c>
      <c r="BQ15" s="144">
        <v>0.30371078942540536</v>
      </c>
      <c r="BR15" s="144">
        <v>0.3036865927832717</v>
      </c>
      <c r="BS15" s="144">
        <v>0.30372164489922138</v>
      </c>
      <c r="BT15" s="144">
        <v>0.30367128858477205</v>
      </c>
      <c r="BU15" s="144">
        <v>0.30376632746861054</v>
      </c>
      <c r="BV15" s="144">
        <v>0.30370879288948593</v>
      </c>
      <c r="BX15" s="367" t="str">
        <f>CONCATENATE("EEC ",ROUND(C15*100,1)," %")</f>
        <v>EEC 1,8 %</v>
      </c>
    </row>
    <row r="16" spans="1:76">
      <c r="B16" s="777"/>
      <c r="C16" s="174">
        <v>1.4999999999999999E-2</v>
      </c>
      <c r="D16" s="366"/>
      <c r="E16" s="366"/>
      <c r="F16" s="366"/>
      <c r="G16" s="366"/>
      <c r="H16" s="366"/>
      <c r="I16" s="366"/>
      <c r="J16" s="366"/>
      <c r="K16" s="366"/>
      <c r="L16" s="366"/>
      <c r="M16" s="366"/>
      <c r="N16" s="149"/>
      <c r="O16" s="149"/>
      <c r="P16" s="149"/>
      <c r="Q16" s="149"/>
      <c r="R16" s="149"/>
      <c r="S16" s="149"/>
      <c r="T16" s="149"/>
      <c r="U16" s="149"/>
      <c r="V16" s="149"/>
      <c r="W16" s="149"/>
      <c r="X16" s="149">
        <v>0.30858119388690675</v>
      </c>
      <c r="Y16" s="149">
        <v>0.3108982650039222</v>
      </c>
      <c r="Z16" s="149">
        <v>0.31024559319936384</v>
      </c>
      <c r="AA16" s="149">
        <v>0.30808861345411981</v>
      </c>
      <c r="AB16" s="149">
        <v>0.30798113026252355</v>
      </c>
      <c r="AC16" s="149">
        <v>0.30813374290014672</v>
      </c>
      <c r="AD16" s="149">
        <v>0.30932422478511384</v>
      </c>
      <c r="AE16" s="149">
        <v>0.31012160853030551</v>
      </c>
      <c r="AF16" s="149">
        <v>0.31004140894206705</v>
      </c>
      <c r="AG16" s="149">
        <v>0.30968116053157974</v>
      </c>
      <c r="AH16" s="149">
        <v>0.30921452092886026</v>
      </c>
      <c r="AI16" s="149">
        <v>0.30871145676542983</v>
      </c>
      <c r="AJ16" s="149">
        <v>0.30824548794054007</v>
      </c>
      <c r="AK16" s="149">
        <v>0.30776020837226581</v>
      </c>
      <c r="AL16" s="149">
        <v>0.30750562493035377</v>
      </c>
      <c r="AM16" s="149">
        <v>0.30719657843561504</v>
      </c>
      <c r="AN16" s="149">
        <v>0.30699346260297455</v>
      </c>
      <c r="AO16" s="149">
        <v>0.30678806481440007</v>
      </c>
      <c r="AP16" s="149">
        <v>0.3066450509921631</v>
      </c>
      <c r="AQ16" s="149">
        <v>0.30645988097436849</v>
      </c>
      <c r="AR16" s="149">
        <v>0.30635073003808033</v>
      </c>
      <c r="AS16" s="149">
        <v>0.30620206328668909</v>
      </c>
      <c r="AT16" s="149">
        <v>0.30606854381040527</v>
      </c>
      <c r="AU16" s="149">
        <v>0.30602151107303571</v>
      </c>
      <c r="AV16" s="149">
        <v>0.30594025892199833</v>
      </c>
      <c r="AW16" s="149">
        <v>0.30576002019019299</v>
      </c>
      <c r="AX16" s="149">
        <v>0.30560362929421325</v>
      </c>
      <c r="AY16" s="149">
        <v>0.30545117401049798</v>
      </c>
      <c r="AZ16" s="149">
        <v>0.30536257947190565</v>
      </c>
      <c r="BA16" s="149">
        <v>0.30526333792982924</v>
      </c>
      <c r="BB16" s="149">
        <v>0.30514709364597864</v>
      </c>
      <c r="BC16" s="149">
        <v>0.30506626655514107</v>
      </c>
      <c r="BD16" s="149">
        <v>0.30497096659114942</v>
      </c>
      <c r="BE16" s="149">
        <v>0.30490526362423953</v>
      </c>
      <c r="BF16" s="149">
        <v>0.30486027033098656</v>
      </c>
      <c r="BG16" s="149">
        <v>0.30475045295514047</v>
      </c>
      <c r="BH16" s="149">
        <v>0.3047160690254983</v>
      </c>
      <c r="BI16" s="149">
        <v>0.30463186275974019</v>
      </c>
      <c r="BJ16" s="149">
        <v>0.30462555169330119</v>
      </c>
      <c r="BK16" s="149">
        <v>0.30463128106567766</v>
      </c>
      <c r="BL16" s="149">
        <v>0.30459048453006576</v>
      </c>
      <c r="BM16" s="149">
        <v>0.30458504534743236</v>
      </c>
      <c r="BN16" s="149">
        <v>0.30460331249664291</v>
      </c>
      <c r="BO16" s="149">
        <v>0.30493575411123996</v>
      </c>
      <c r="BP16" s="149">
        <v>0.30494985086514537</v>
      </c>
      <c r="BQ16" s="149">
        <v>0.30491306437075028</v>
      </c>
      <c r="BR16" s="149">
        <v>0.30495499891695388</v>
      </c>
      <c r="BS16" s="149">
        <v>0.304983967832333</v>
      </c>
      <c r="BT16" s="149">
        <v>0.30502605067932709</v>
      </c>
      <c r="BU16" s="149">
        <v>0.30507230222565518</v>
      </c>
      <c r="BV16" s="149">
        <v>0.30509817093934011</v>
      </c>
      <c r="BX16" s="367" t="str">
        <f t="shared" ref="BX16:BX17" si="1">CONCATENATE("EEC ",ROUND(C16*100,1)," %")</f>
        <v>EEC 1,5 %</v>
      </c>
    </row>
    <row r="17" spans="2:76">
      <c r="B17" s="777"/>
      <c r="C17" s="174">
        <v>1.2999999999999999E-2</v>
      </c>
      <c r="D17" s="366"/>
      <c r="E17" s="366"/>
      <c r="F17" s="366"/>
      <c r="G17" s="366"/>
      <c r="H17" s="366"/>
      <c r="I17" s="366"/>
      <c r="J17" s="366"/>
      <c r="K17" s="366"/>
      <c r="L17" s="366"/>
      <c r="M17" s="366"/>
      <c r="N17" s="149"/>
      <c r="O17" s="149"/>
      <c r="P17" s="149"/>
      <c r="Q17" s="149"/>
      <c r="R17" s="149"/>
      <c r="S17" s="149"/>
      <c r="T17" s="149"/>
      <c r="U17" s="149"/>
      <c r="V17" s="149"/>
      <c r="W17" s="149"/>
      <c r="X17" s="149">
        <v>0.30859574419435043</v>
      </c>
      <c r="Y17" s="149">
        <v>0.31091255882354463</v>
      </c>
      <c r="Z17" s="149">
        <v>0.3102612050521949</v>
      </c>
      <c r="AA17" s="149">
        <v>0.30810373781444023</v>
      </c>
      <c r="AB17" s="149">
        <v>0.30799528431438677</v>
      </c>
      <c r="AC17" s="149">
        <v>0.308158225398663</v>
      </c>
      <c r="AD17" s="149">
        <v>0.30934109230268991</v>
      </c>
      <c r="AE17" s="149">
        <v>0.31012767312305772</v>
      </c>
      <c r="AF17" s="149">
        <v>0.31007431336756391</v>
      </c>
      <c r="AG17" s="149">
        <v>0.3097582698768499</v>
      </c>
      <c r="AH17" s="149">
        <v>0.30936369637102817</v>
      </c>
      <c r="AI17" s="149">
        <v>0.30886359836043736</v>
      </c>
      <c r="AJ17" s="149">
        <v>0.30846257431270968</v>
      </c>
      <c r="AK17" s="149">
        <v>0.30815814767094041</v>
      </c>
      <c r="AL17" s="149">
        <v>0.30793483623989043</v>
      </c>
      <c r="AM17" s="149">
        <v>0.30767818270167013</v>
      </c>
      <c r="AN17" s="149">
        <v>0.30756127674904488</v>
      </c>
      <c r="AO17" s="149">
        <v>0.30742091231864893</v>
      </c>
      <c r="AP17" s="149">
        <v>0.3073288700674609</v>
      </c>
      <c r="AQ17" s="149">
        <v>0.30716481541366636</v>
      </c>
      <c r="AR17" s="149">
        <v>0.30708048895253431</v>
      </c>
      <c r="AS17" s="149">
        <v>0.30696446759447588</v>
      </c>
      <c r="AT17" s="149">
        <v>0.30692237648663168</v>
      </c>
      <c r="AU17" s="149">
        <v>0.30684802191773275</v>
      </c>
      <c r="AV17" s="149">
        <v>0.3067623007063377</v>
      </c>
      <c r="AW17" s="149">
        <v>0.30663951160746539</v>
      </c>
      <c r="AX17" s="149">
        <v>0.30654896973499568</v>
      </c>
      <c r="AY17" s="149">
        <v>0.30642438453549165</v>
      </c>
      <c r="AZ17" s="149">
        <v>0.3063055024911871</v>
      </c>
      <c r="BA17" s="149">
        <v>0.3062326142014728</v>
      </c>
      <c r="BB17" s="149">
        <v>0.3061988989825789</v>
      </c>
      <c r="BC17" s="149">
        <v>0.30611698786651348</v>
      </c>
      <c r="BD17" s="149">
        <v>0.30602497669009882</v>
      </c>
      <c r="BE17" s="149">
        <v>0.3059712398815132</v>
      </c>
      <c r="BF17" s="149">
        <v>0.30598280527604738</v>
      </c>
      <c r="BG17" s="149">
        <v>0.30592716201457004</v>
      </c>
      <c r="BH17" s="149">
        <v>0.30587074727456864</v>
      </c>
      <c r="BI17" s="149">
        <v>0.30580831054044516</v>
      </c>
      <c r="BJ17" s="149">
        <v>0.30583897237866126</v>
      </c>
      <c r="BK17" s="149">
        <v>0.30579124455009393</v>
      </c>
      <c r="BL17" s="149">
        <v>0.3057722453610105</v>
      </c>
      <c r="BM17" s="149">
        <v>0.30578963714603313</v>
      </c>
      <c r="BN17" s="149">
        <v>0.30587088289307585</v>
      </c>
      <c r="BO17" s="149">
        <v>0.30619467219843477</v>
      </c>
      <c r="BP17" s="149">
        <v>0.30625988488523337</v>
      </c>
      <c r="BQ17" s="149">
        <v>0.3062591594133342</v>
      </c>
      <c r="BR17" s="149">
        <v>0.30627744564817022</v>
      </c>
      <c r="BS17" s="149">
        <v>0.30628317519421633</v>
      </c>
      <c r="BT17" s="149">
        <v>0.30638111349489133</v>
      </c>
      <c r="BU17" s="149">
        <v>0.30642326754128879</v>
      </c>
      <c r="BV17" s="149">
        <v>0.30643445115760354</v>
      </c>
      <c r="BX17" s="367" t="str">
        <f t="shared" si="1"/>
        <v>EEC 1,3 %</v>
      </c>
    </row>
    <row r="18" spans="2:76" ht="15.75" thickBot="1">
      <c r="B18" s="778"/>
      <c r="C18" s="175">
        <v>0.01</v>
      </c>
      <c r="D18" s="368"/>
      <c r="E18" s="368"/>
      <c r="F18" s="368"/>
      <c r="G18" s="368"/>
      <c r="H18" s="368"/>
      <c r="I18" s="368"/>
      <c r="J18" s="368"/>
      <c r="K18" s="368"/>
      <c r="L18" s="368"/>
      <c r="M18" s="368"/>
      <c r="N18" s="155"/>
      <c r="O18" s="155"/>
      <c r="P18" s="155"/>
      <c r="Q18" s="155"/>
      <c r="R18" s="155"/>
      <c r="S18" s="155"/>
      <c r="T18" s="155"/>
      <c r="U18" s="155"/>
      <c r="V18" s="155"/>
      <c r="W18" s="155"/>
      <c r="X18" s="155">
        <v>0.30858120067805056</v>
      </c>
      <c r="Y18" s="155">
        <v>0.31089827153223693</v>
      </c>
      <c r="Z18" s="155">
        <v>0.31024559949209068</v>
      </c>
      <c r="AA18" s="155">
        <v>0.30808861951436806</v>
      </c>
      <c r="AB18" s="155">
        <v>0.30798113615063466</v>
      </c>
      <c r="AC18" s="155">
        <v>0.30811910811471793</v>
      </c>
      <c r="AD18" s="155">
        <v>0.3092833343032379</v>
      </c>
      <c r="AE18" s="155">
        <v>0.31005631887185647</v>
      </c>
      <c r="AF18" s="155">
        <v>0.31005296495811879</v>
      </c>
      <c r="AG18" s="155">
        <v>0.30981694393649278</v>
      </c>
      <c r="AH18" s="155">
        <v>0.30951761301602876</v>
      </c>
      <c r="AI18" s="155">
        <v>0.30913032564880844</v>
      </c>
      <c r="AJ18" s="155">
        <v>0.30886398898460038</v>
      </c>
      <c r="AK18" s="155">
        <v>0.30867432118150073</v>
      </c>
      <c r="AL18" s="155">
        <v>0.30854122358928271</v>
      </c>
      <c r="AM18" s="155">
        <v>0.30843254018368471</v>
      </c>
      <c r="AN18" s="155">
        <v>0.30833038258779671</v>
      </c>
      <c r="AO18" s="155">
        <v>0.30825867865817846</v>
      </c>
      <c r="AP18" s="155">
        <v>0.30819991538319197</v>
      </c>
      <c r="AQ18" s="155">
        <v>0.30813914486769706</v>
      </c>
      <c r="AR18" s="155">
        <v>0.3080939401995425</v>
      </c>
      <c r="AS18" s="155">
        <v>0.30806739835213143</v>
      </c>
      <c r="AT18" s="155">
        <v>0.30801491673095532</v>
      </c>
      <c r="AU18" s="155">
        <v>0.30801678987733183</v>
      </c>
      <c r="AV18" s="155">
        <v>0.30798146381375469</v>
      </c>
      <c r="AW18" s="155">
        <v>0.30796812671725071</v>
      </c>
      <c r="AX18" s="155">
        <v>0.30792518195145485</v>
      </c>
      <c r="AY18" s="155">
        <v>0.30787627508591359</v>
      </c>
      <c r="AZ18" s="155">
        <v>0.3078545908667551</v>
      </c>
      <c r="BA18" s="155">
        <v>0.3078908025950336</v>
      </c>
      <c r="BB18" s="155">
        <v>0.30786161864767486</v>
      </c>
      <c r="BC18" s="155">
        <v>0.30783382283146993</v>
      </c>
      <c r="BD18" s="155">
        <v>0.30787512661313865</v>
      </c>
      <c r="BE18" s="155">
        <v>0.30787116702509032</v>
      </c>
      <c r="BF18" s="155">
        <v>0.30782082679959177</v>
      </c>
      <c r="BG18" s="155">
        <v>0.30783861324338596</v>
      </c>
      <c r="BH18" s="155">
        <v>0.30778842059166867</v>
      </c>
      <c r="BI18" s="155">
        <v>0.30777562752092336</v>
      </c>
      <c r="BJ18" s="155">
        <v>0.3077712299765315</v>
      </c>
      <c r="BK18" s="155">
        <v>0.30777418313629329</v>
      </c>
      <c r="BL18" s="155">
        <v>0.30776615965156223</v>
      </c>
      <c r="BM18" s="155">
        <v>0.30785398959122778</v>
      </c>
      <c r="BN18" s="155">
        <v>0.30795174781635731</v>
      </c>
      <c r="BO18" s="155">
        <v>0.30831894723090719</v>
      </c>
      <c r="BP18" s="155">
        <v>0.30836639695036261</v>
      </c>
      <c r="BQ18" s="155">
        <v>0.30837995265854168</v>
      </c>
      <c r="BR18" s="155">
        <v>0.30843627054187966</v>
      </c>
      <c r="BS18" s="155">
        <v>0.30854297241764583</v>
      </c>
      <c r="BT18" s="155">
        <v>0.30858232596342339</v>
      </c>
      <c r="BU18" s="155">
        <v>0.30863041148682674</v>
      </c>
      <c r="BV18" s="155">
        <v>0.30872276591933828</v>
      </c>
      <c r="BX18" s="367" t="str">
        <f>CONCATENATE("EEC ",ROUND(C18*100,1),",0 %")</f>
        <v>EEC 1,0 %</v>
      </c>
    </row>
    <row r="19" spans="2:76">
      <c r="B19" s="776" t="s">
        <v>146</v>
      </c>
      <c r="C19" s="369">
        <v>1.7999999999999999E-2</v>
      </c>
      <c r="D19" s="365"/>
      <c r="E19" s="365"/>
      <c r="F19" s="365"/>
      <c r="G19" s="365"/>
      <c r="H19" s="365"/>
      <c r="I19" s="365"/>
      <c r="J19" s="365"/>
      <c r="K19" s="365"/>
      <c r="L19" s="365"/>
      <c r="M19" s="365"/>
      <c r="N19" s="144"/>
      <c r="O19" s="144"/>
      <c r="P19" s="144"/>
      <c r="Q19" s="144"/>
      <c r="R19" s="144"/>
      <c r="S19" s="144"/>
      <c r="T19" s="144"/>
      <c r="U19" s="144"/>
      <c r="V19" s="144"/>
      <c r="W19" s="144"/>
      <c r="X19" s="144">
        <v>0.30858120067805056</v>
      </c>
      <c r="Y19" s="144">
        <v>0.30967493526793011</v>
      </c>
      <c r="Z19" s="144">
        <v>0.30736552623519392</v>
      </c>
      <c r="AA19" s="144">
        <v>0.30436045364752662</v>
      </c>
      <c r="AB19" s="144">
        <v>0.30370157553933586</v>
      </c>
      <c r="AC19" s="144">
        <v>0.30351462023609488</v>
      </c>
      <c r="AD19" s="144">
        <v>0.30462913977984091</v>
      </c>
      <c r="AE19" s="144">
        <v>0.30532063238967194</v>
      </c>
      <c r="AF19" s="144">
        <v>0.30482963802966229</v>
      </c>
      <c r="AG19" s="144">
        <v>0.30380552148764761</v>
      </c>
      <c r="AH19" s="144">
        <v>0.30252953455609072</v>
      </c>
      <c r="AI19" s="144">
        <v>0.30116785956590186</v>
      </c>
      <c r="AJ19" s="144">
        <v>0.29978335336073986</v>
      </c>
      <c r="AK19" s="144">
        <v>0.29861864458090148</v>
      </c>
      <c r="AL19" s="144">
        <v>0.29750024287582244</v>
      </c>
      <c r="AM19" s="144">
        <v>0.296328365767908</v>
      </c>
      <c r="AN19" s="144">
        <v>0.29528093311454268</v>
      </c>
      <c r="AO19" s="144">
        <v>0.29419923869656717</v>
      </c>
      <c r="AP19" s="144">
        <v>0.29317067130211427</v>
      </c>
      <c r="AQ19" s="144">
        <v>0.29214683904135264</v>
      </c>
      <c r="AR19" s="144">
        <v>0.29114536074684816</v>
      </c>
      <c r="AS19" s="144">
        <v>0.29020930271266643</v>
      </c>
      <c r="AT19" s="144">
        <v>0.28911114202698002</v>
      </c>
      <c r="AU19" s="144">
        <v>0.28819536531331741</v>
      </c>
      <c r="AV19" s="144">
        <v>0.28724051178052512</v>
      </c>
      <c r="AW19" s="144">
        <v>0.28625827347343263</v>
      </c>
      <c r="AX19" s="144">
        <v>0.28532224553360441</v>
      </c>
      <c r="AY19" s="144">
        <v>0.2844207725308705</v>
      </c>
      <c r="AZ19" s="144">
        <v>0.28359751372077457</v>
      </c>
      <c r="BA19" s="144">
        <v>0.28274402871368626</v>
      </c>
      <c r="BB19" s="144">
        <v>0.28193992695100972</v>
      </c>
      <c r="BC19" s="144">
        <v>0.28114039589295714</v>
      </c>
      <c r="BD19" s="144">
        <v>0.28035270159135789</v>
      </c>
      <c r="BE19" s="144">
        <v>0.2795544492490839</v>
      </c>
      <c r="BF19" s="144">
        <v>0.27884905452709746</v>
      </c>
      <c r="BG19" s="144">
        <v>0.27827887892159098</v>
      </c>
      <c r="BH19" s="144">
        <v>0.27767802694446891</v>
      </c>
      <c r="BI19" s="144">
        <v>0.27714609202288643</v>
      </c>
      <c r="BJ19" s="144">
        <v>0.27669506978233138</v>
      </c>
      <c r="BK19" s="144">
        <v>0.27621400861378886</v>
      </c>
      <c r="BL19" s="144">
        <v>0.27577671616131444</v>
      </c>
      <c r="BM19" s="144">
        <v>0.27545012959656201</v>
      </c>
      <c r="BN19" s="144">
        <v>0.27517114751643701</v>
      </c>
      <c r="BO19" s="144">
        <v>0.27518750312326679</v>
      </c>
      <c r="BP19" s="144">
        <v>0.27490140457006312</v>
      </c>
      <c r="BQ19" s="144">
        <v>0.27462267274550894</v>
      </c>
      <c r="BR19" s="144">
        <v>0.27435813085713118</v>
      </c>
      <c r="BS19" s="144">
        <v>0.27426519236397012</v>
      </c>
      <c r="BT19" s="144">
        <v>0.27405019810571607</v>
      </c>
      <c r="BU19" s="144">
        <v>0.27401587722458981</v>
      </c>
      <c r="BV19" s="144">
        <v>0.27387447692278932</v>
      </c>
      <c r="BX19" s="367" t="str">
        <f>CONCATENATE("EPR ",ROUND(C19*100,1)," %")</f>
        <v>EPR 1,8 %</v>
      </c>
    </row>
    <row r="20" spans="2:76">
      <c r="B20" s="777"/>
      <c r="C20" s="174">
        <v>1.4999999999999999E-2</v>
      </c>
      <c r="D20" s="366"/>
      <c r="E20" s="366"/>
      <c r="F20" s="366"/>
      <c r="G20" s="366"/>
      <c r="H20" s="366"/>
      <c r="I20" s="366"/>
      <c r="J20" s="366"/>
      <c r="K20" s="366"/>
      <c r="L20" s="366"/>
      <c r="M20" s="366"/>
      <c r="N20" s="149"/>
      <c r="O20" s="149"/>
      <c r="P20" s="149"/>
      <c r="Q20" s="149"/>
      <c r="R20" s="149"/>
      <c r="S20" s="149"/>
      <c r="T20" s="149"/>
      <c r="U20" s="149"/>
      <c r="V20" s="149"/>
      <c r="W20" s="149"/>
      <c r="X20" s="149">
        <v>0.30858119388690675</v>
      </c>
      <c r="Y20" s="149">
        <v>0.30967493759352077</v>
      </c>
      <c r="Z20" s="149">
        <v>0.30736550488008468</v>
      </c>
      <c r="AA20" s="149">
        <v>0.30436049432788204</v>
      </c>
      <c r="AB20" s="149">
        <v>0.30370157553933586</v>
      </c>
      <c r="AC20" s="149">
        <v>0.30352148390775036</v>
      </c>
      <c r="AD20" s="149">
        <v>0.30465722700716369</v>
      </c>
      <c r="AE20" s="149">
        <v>0.30536307900457588</v>
      </c>
      <c r="AF20" s="149">
        <v>0.30495618616271103</v>
      </c>
      <c r="AG20" s="149">
        <v>0.30404922167857101</v>
      </c>
      <c r="AH20" s="149">
        <v>0.30293313118408655</v>
      </c>
      <c r="AI20" s="149">
        <v>0.3017286752639663</v>
      </c>
      <c r="AJ20" s="149">
        <v>0.3005866967313835</v>
      </c>
      <c r="AK20" s="149">
        <v>0.29953575346843253</v>
      </c>
      <c r="AL20" s="149">
        <v>0.2986251912083151</v>
      </c>
      <c r="AM20" s="149">
        <v>0.29759702224721346</v>
      </c>
      <c r="AN20" s="149">
        <v>0.29661936440941894</v>
      </c>
      <c r="AO20" s="149">
        <v>0.29563582929271093</v>
      </c>
      <c r="AP20" s="149">
        <v>0.29470054103450333</v>
      </c>
      <c r="AQ20" s="149">
        <v>0.29373739229240675</v>
      </c>
      <c r="AR20" s="149">
        <v>0.2928483356301827</v>
      </c>
      <c r="AS20" s="149">
        <v>0.29190801694410928</v>
      </c>
      <c r="AT20" s="149">
        <v>0.29095199740034267</v>
      </c>
      <c r="AU20" s="149">
        <v>0.29011536996214604</v>
      </c>
      <c r="AV20" s="149">
        <v>0.28923155520237109</v>
      </c>
      <c r="AW20" s="149">
        <v>0.28823425200608455</v>
      </c>
      <c r="AX20" s="149">
        <v>0.2872969259056008</v>
      </c>
      <c r="AY20" s="149">
        <v>0.28641425818461674</v>
      </c>
      <c r="AZ20" s="149">
        <v>0.28561952331557028</v>
      </c>
      <c r="BA20" s="149">
        <v>0.28480420666140677</v>
      </c>
      <c r="BB20" s="149">
        <v>0.28399526531987207</v>
      </c>
      <c r="BC20" s="149">
        <v>0.2832348518163964</v>
      </c>
      <c r="BD20" s="149">
        <v>0.28245165117463661</v>
      </c>
      <c r="BE20" s="149">
        <v>0.2817108465105248</v>
      </c>
      <c r="BF20" s="149">
        <v>0.2810427135715543</v>
      </c>
      <c r="BG20" s="149">
        <v>0.28042146093485865</v>
      </c>
      <c r="BH20" s="149">
        <v>0.2799040156718608</v>
      </c>
      <c r="BI20" s="149">
        <v>0.27939088658319405</v>
      </c>
      <c r="BJ20" s="149">
        <v>0.27896913283523234</v>
      </c>
      <c r="BK20" s="149">
        <v>0.2785500796045754</v>
      </c>
      <c r="BL20" s="149">
        <v>0.27813876153148964</v>
      </c>
      <c r="BM20" s="149">
        <v>0.27780603583113878</v>
      </c>
      <c r="BN20" s="149">
        <v>0.27751200920503855</v>
      </c>
      <c r="BO20" s="149">
        <v>0.27752803681553317</v>
      </c>
      <c r="BP20" s="149">
        <v>0.27728352171171583</v>
      </c>
      <c r="BQ20" s="149">
        <v>0.27701308112276873</v>
      </c>
      <c r="BR20" s="149">
        <v>0.27679797771188352</v>
      </c>
      <c r="BS20" s="149">
        <v>0.27668922889922998</v>
      </c>
      <c r="BT20" s="149">
        <v>0.27655605441964815</v>
      </c>
      <c r="BU20" s="149">
        <v>0.27646202238266371</v>
      </c>
      <c r="BV20" s="149">
        <v>0.27639615763397923</v>
      </c>
      <c r="BX20" s="367" t="str">
        <f t="shared" ref="BX20:BX21" si="2">CONCATENATE("EPR ",ROUND(C20*100,1)," %")</f>
        <v>EPR 1,5 %</v>
      </c>
    </row>
    <row r="21" spans="2:76">
      <c r="B21" s="777"/>
      <c r="C21" s="174">
        <v>1.2999999999999999E-2</v>
      </c>
      <c r="D21" s="366"/>
      <c r="E21" s="366"/>
      <c r="F21" s="366"/>
      <c r="G21" s="366"/>
      <c r="H21" s="366"/>
      <c r="I21" s="366"/>
      <c r="J21" s="366"/>
      <c r="K21" s="366"/>
      <c r="L21" s="366"/>
      <c r="M21" s="366"/>
      <c r="N21" s="149"/>
      <c r="O21" s="149"/>
      <c r="P21" s="149"/>
      <c r="Q21" s="149"/>
      <c r="R21" s="149"/>
      <c r="S21" s="149"/>
      <c r="T21" s="149"/>
      <c r="U21" s="149"/>
      <c r="V21" s="149"/>
      <c r="W21" s="149"/>
      <c r="X21" s="149">
        <v>0.30859574419435043</v>
      </c>
      <c r="Y21" s="149">
        <v>0.30975674788265894</v>
      </c>
      <c r="Z21" s="149">
        <v>0.30757658615825351</v>
      </c>
      <c r="AA21" s="149">
        <v>0.30466395136169006</v>
      </c>
      <c r="AB21" s="149">
        <v>0.30370157553933586</v>
      </c>
      <c r="AC21" s="149">
        <v>0.30360346384907638</v>
      </c>
      <c r="AD21" s="149">
        <v>0.30472979340152456</v>
      </c>
      <c r="AE21" s="149">
        <v>0.30542389462501163</v>
      </c>
      <c r="AF21" s="149">
        <v>0.3050607273613824</v>
      </c>
      <c r="AG21" s="149">
        <v>0.30423202913810626</v>
      </c>
      <c r="AH21" s="149">
        <v>0.30323604689175393</v>
      </c>
      <c r="AI21" s="149">
        <v>0.30211194477713965</v>
      </c>
      <c r="AJ21" s="149">
        <v>0.3011032185817068</v>
      </c>
      <c r="AK21" s="149">
        <v>0.30029723028246774</v>
      </c>
      <c r="AL21" s="149">
        <v>0.29947832956826553</v>
      </c>
      <c r="AM21" s="149">
        <v>0.29856806239474193</v>
      </c>
      <c r="AN21" s="149">
        <v>0.29773257472541531</v>
      </c>
      <c r="AO21" s="149">
        <v>0.29687086236206228</v>
      </c>
      <c r="AP21" s="149">
        <v>0.29604261217350741</v>
      </c>
      <c r="AQ21" s="149">
        <v>0.29514725524555724</v>
      </c>
      <c r="AR21" s="149">
        <v>0.29432185785973008</v>
      </c>
      <c r="AS21" s="149">
        <v>0.29345359832859907</v>
      </c>
      <c r="AT21" s="149">
        <v>0.29261819739020034</v>
      </c>
      <c r="AU21" s="149">
        <v>0.2917861353686752</v>
      </c>
      <c r="AV21" s="149">
        <v>0.29092052691789766</v>
      </c>
      <c r="AW21" s="149">
        <v>0.29000336613197703</v>
      </c>
      <c r="AX21" s="149">
        <v>0.28915059978830515</v>
      </c>
      <c r="AY21" s="149">
        <v>0.28830964069169679</v>
      </c>
      <c r="AZ21" s="149">
        <v>0.28749765475876077</v>
      </c>
      <c r="BA21" s="149">
        <v>0.28671895371392675</v>
      </c>
      <c r="BB21" s="149">
        <v>0.28600106632046207</v>
      </c>
      <c r="BC21" s="149">
        <v>0.28524307083478789</v>
      </c>
      <c r="BD21" s="149">
        <v>0.2844680000722673</v>
      </c>
      <c r="BE21" s="149">
        <v>0.28373950340299303</v>
      </c>
      <c r="BF21" s="149">
        <v>0.28312409643305592</v>
      </c>
      <c r="BG21" s="149">
        <v>0.2825550915420979</v>
      </c>
      <c r="BH21" s="149">
        <v>0.28201203127498348</v>
      </c>
      <c r="BI21" s="149">
        <v>0.28151584217527487</v>
      </c>
      <c r="BJ21" s="149">
        <v>0.28112380153413186</v>
      </c>
      <c r="BK21" s="149">
        <v>0.28064610221997421</v>
      </c>
      <c r="BL21" s="149">
        <v>0.28024643740174493</v>
      </c>
      <c r="BM21" s="149">
        <v>0.27992938382411814</v>
      </c>
      <c r="BN21" s="149">
        <v>0.27969095164919738</v>
      </c>
      <c r="BO21" s="149">
        <v>0.27969112526541967</v>
      </c>
      <c r="BP21" s="149">
        <v>0.27949016932440346</v>
      </c>
      <c r="BQ21" s="149">
        <v>0.27924486158503908</v>
      </c>
      <c r="BR21" s="149">
        <v>0.27899505590759005</v>
      </c>
      <c r="BS21" s="149">
        <v>0.27885558746597683</v>
      </c>
      <c r="BT21" s="149">
        <v>0.27876955305407103</v>
      </c>
      <c r="BU21" s="149">
        <v>0.27866393280854895</v>
      </c>
      <c r="BV21" s="149">
        <v>0.27857737499368873</v>
      </c>
      <c r="BX21" s="367" t="str">
        <f t="shared" si="2"/>
        <v>EPR 1,3 %</v>
      </c>
    </row>
    <row r="22" spans="2:76" ht="15.75" thickBot="1">
      <c r="B22" s="778"/>
      <c r="C22" s="175">
        <v>0.01</v>
      </c>
      <c r="D22" s="368"/>
      <c r="E22" s="368"/>
      <c r="F22" s="368"/>
      <c r="G22" s="368"/>
      <c r="H22" s="368"/>
      <c r="I22" s="368"/>
      <c r="J22" s="368"/>
      <c r="K22" s="368"/>
      <c r="L22" s="368"/>
      <c r="M22" s="368"/>
      <c r="N22" s="155"/>
      <c r="O22" s="155"/>
      <c r="P22" s="155"/>
      <c r="Q22" s="155"/>
      <c r="R22" s="155"/>
      <c r="S22" s="155"/>
      <c r="T22" s="155"/>
      <c r="U22" s="155"/>
      <c r="V22" s="155"/>
      <c r="W22" s="155"/>
      <c r="X22" s="155">
        <v>0.30858120067805056</v>
      </c>
      <c r="Y22" s="155">
        <v>0.30967494412183549</v>
      </c>
      <c r="Z22" s="155">
        <v>0.30736551117281147</v>
      </c>
      <c r="AA22" s="155">
        <v>0.30436038104386359</v>
      </c>
      <c r="AB22" s="155">
        <v>0.30370093256187153</v>
      </c>
      <c r="AC22" s="155">
        <v>0.30351483083218839</v>
      </c>
      <c r="AD22" s="155">
        <v>0.30461917559244134</v>
      </c>
      <c r="AE22" s="155">
        <v>0.30530004016843421</v>
      </c>
      <c r="AF22" s="155">
        <v>0.30501449941148234</v>
      </c>
      <c r="AG22" s="155">
        <v>0.30431506273641862</v>
      </c>
      <c r="AH22" s="155">
        <v>0.30348858399254686</v>
      </c>
      <c r="AI22" s="155">
        <v>0.30253567288824984</v>
      </c>
      <c r="AJ22" s="155">
        <v>0.3017658578501165</v>
      </c>
      <c r="AK22" s="155">
        <v>0.30117787999708878</v>
      </c>
      <c r="AL22" s="155">
        <v>0.30055221328487836</v>
      </c>
      <c r="AM22" s="155">
        <v>0.29988357596846288</v>
      </c>
      <c r="AN22" s="155">
        <v>0.29916497610104564</v>
      </c>
      <c r="AO22" s="155">
        <v>0.29846365733138597</v>
      </c>
      <c r="AP22" s="155">
        <v>0.29774982323954774</v>
      </c>
      <c r="AQ22" s="155">
        <v>0.2970323397325475</v>
      </c>
      <c r="AR22" s="155">
        <v>0.29631652255553043</v>
      </c>
      <c r="AS22" s="155">
        <v>0.29559488001787187</v>
      </c>
      <c r="AT22" s="155">
        <v>0.29480395071804255</v>
      </c>
      <c r="AU22" s="155">
        <v>0.29409202819574082</v>
      </c>
      <c r="AV22" s="155">
        <v>0.29331949477706348</v>
      </c>
      <c r="AW22" s="155">
        <v>0.29254609759947353</v>
      </c>
      <c r="AX22" s="155">
        <v>0.29177344403088129</v>
      </c>
      <c r="AY22" s="155">
        <v>0.29103325777760436</v>
      </c>
      <c r="AZ22" s="155">
        <v>0.29034045659000729</v>
      </c>
      <c r="BA22" s="155">
        <v>0.28968585138869901</v>
      </c>
      <c r="BB22" s="155">
        <v>0.28898776124764591</v>
      </c>
      <c r="BC22" s="155">
        <v>0.28829767754124297</v>
      </c>
      <c r="BD22" s="155">
        <v>0.2876629575732676</v>
      </c>
      <c r="BE22" s="155">
        <v>0.2869855229415228</v>
      </c>
      <c r="BF22" s="155">
        <v>0.28630886983157045</v>
      </c>
      <c r="BG22" s="155">
        <v>0.28580947877561391</v>
      </c>
      <c r="BH22" s="155">
        <v>0.28526722890639461</v>
      </c>
      <c r="BI22" s="155">
        <v>0.28481434415672885</v>
      </c>
      <c r="BJ22" s="155">
        <v>0.28438325413577192</v>
      </c>
      <c r="BK22" s="155">
        <v>0.2839457521945753</v>
      </c>
      <c r="BL22" s="155">
        <v>0.28355070026491097</v>
      </c>
      <c r="BM22" s="155">
        <v>0.28329550680299065</v>
      </c>
      <c r="BN22" s="155">
        <v>0.28306632048057057</v>
      </c>
      <c r="BO22" s="155">
        <v>0.28309991773007692</v>
      </c>
      <c r="BP22" s="155">
        <v>0.28287172684790463</v>
      </c>
      <c r="BQ22" s="155">
        <v>0.28263111097726257</v>
      </c>
      <c r="BR22" s="155">
        <v>0.28240206010243663</v>
      </c>
      <c r="BS22" s="155">
        <v>0.28235075319737823</v>
      </c>
      <c r="BT22" s="155">
        <v>0.28219493593166389</v>
      </c>
      <c r="BU22" s="155">
        <v>0.28208350684004763</v>
      </c>
      <c r="BV22" s="155">
        <v>0.28207109115868645</v>
      </c>
      <c r="BX22" s="367" t="str">
        <f>CONCATENATE("EPR ",ROUND(C22*100,1),",0 %")</f>
        <v>EPR 1,0 %</v>
      </c>
    </row>
    <row r="23" spans="2:76">
      <c r="B23" s="322"/>
      <c r="C23" s="370"/>
      <c r="D23" s="370"/>
      <c r="E23" s="370"/>
      <c r="F23" s="370"/>
      <c r="G23" s="370"/>
      <c r="H23" s="370"/>
      <c r="I23" s="370"/>
      <c r="J23" s="370"/>
      <c r="K23" s="370"/>
      <c r="L23" s="370"/>
      <c r="M23" s="370"/>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row>
    <row r="24" spans="2:76">
      <c r="B24" s="322"/>
      <c r="C24" s="370"/>
      <c r="D24" s="370"/>
      <c r="E24" s="370"/>
      <c r="F24" s="370"/>
      <c r="G24" s="370"/>
      <c r="H24" s="370"/>
      <c r="I24" s="370"/>
      <c r="J24" s="370"/>
      <c r="K24" s="370"/>
      <c r="L24" s="370"/>
      <c r="M24" s="370"/>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row>
    <row r="25" spans="2:76">
      <c r="B25" s="322"/>
      <c r="C25" s="370"/>
      <c r="D25" s="370"/>
      <c r="E25" s="370"/>
      <c r="F25" s="370"/>
      <c r="G25" s="370"/>
      <c r="H25" s="370"/>
      <c r="I25" s="370"/>
      <c r="J25" s="370"/>
      <c r="K25" s="370"/>
      <c r="L25" s="370"/>
      <c r="M25" s="370"/>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row>
    <row r="27" spans="2:76">
      <c r="R27" s="190"/>
      <c r="S27" s="191"/>
      <c r="T27" s="190"/>
      <c r="U27" s="190"/>
    </row>
    <row r="28" spans="2:76">
      <c r="R28" s="190"/>
      <c r="T28" s="190"/>
    </row>
    <row r="35" spans="22:22">
      <c r="V35" s="136"/>
    </row>
    <row r="36" spans="22:22">
      <c r="V36" s="136"/>
    </row>
    <row r="37" spans="22:22">
      <c r="V37" s="136"/>
    </row>
    <row r="38" spans="22:22">
      <c r="V38" s="136"/>
    </row>
    <row r="39" spans="22:22">
      <c r="V39" s="136"/>
    </row>
    <row r="40" spans="22:22">
      <c r="V40" s="136"/>
    </row>
    <row r="41" spans="22:22">
      <c r="V41" s="136"/>
    </row>
    <row r="42" spans="22:22">
      <c r="V42" s="136"/>
    </row>
    <row r="43" spans="22:22">
      <c r="V43" s="136"/>
    </row>
    <row r="44" spans="22:22">
      <c r="V44" s="136"/>
    </row>
    <row r="45" spans="22:22">
      <c r="V45" s="136"/>
    </row>
    <row r="46" spans="22:22">
      <c r="V46" s="136"/>
    </row>
    <row r="47" spans="22:22">
      <c r="V47" s="136"/>
    </row>
    <row r="48" spans="22:22">
      <c r="V48" s="136"/>
    </row>
    <row r="49" spans="14:75">
      <c r="V49" s="136"/>
    </row>
    <row r="50" spans="14:75">
      <c r="V50" s="136"/>
    </row>
    <row r="51" spans="14:75">
      <c r="V51" s="136"/>
    </row>
    <row r="52" spans="14:75">
      <c r="V52" s="136"/>
    </row>
    <row r="53" spans="14:75">
      <c r="V53" s="136"/>
    </row>
    <row r="61" spans="14:75">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row>
  </sheetData>
  <mergeCells count="4">
    <mergeCell ref="B5:B9"/>
    <mergeCell ref="B10:B14"/>
    <mergeCell ref="B15:B18"/>
    <mergeCell ref="B19:B22"/>
  </mergeCells>
  <hyperlinks>
    <hyperlink ref="A3" location="SOMMAIRE!A1" display="Retour au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E14"/>
  <sheetViews>
    <sheetView zoomScale="80" zoomScaleNormal="80" workbookViewId="0">
      <selection activeCell="A3" sqref="A3"/>
    </sheetView>
  </sheetViews>
  <sheetFormatPr baseColWidth="10" defaultRowHeight="15.75"/>
  <cols>
    <col min="1" max="1" width="26.7109375" style="18" customWidth="1"/>
    <col min="2" max="2" width="42.140625" style="17" customWidth="1"/>
    <col min="3" max="6" width="19.140625" style="18" customWidth="1"/>
    <col min="7" max="256" width="11.42578125" style="18"/>
    <col min="257" max="257" width="23.7109375" style="18" customWidth="1"/>
    <col min="258" max="262" width="15.7109375" style="18" customWidth="1"/>
    <col min="263" max="512" width="11.42578125" style="18"/>
    <col min="513" max="513" width="23.7109375" style="18" customWidth="1"/>
    <col min="514" max="518" width="15.7109375" style="18" customWidth="1"/>
    <col min="519" max="768" width="11.42578125" style="18"/>
    <col min="769" max="769" width="23.7109375" style="18" customWidth="1"/>
    <col min="770" max="774" width="15.7109375" style="18" customWidth="1"/>
    <col min="775" max="1024" width="11.42578125" style="18"/>
    <col min="1025" max="1025" width="23.7109375" style="18" customWidth="1"/>
    <col min="1026" max="1030" width="15.7109375" style="18" customWidth="1"/>
    <col min="1031" max="1280" width="11.42578125" style="18"/>
    <col min="1281" max="1281" width="23.7109375" style="18" customWidth="1"/>
    <col min="1282" max="1286" width="15.7109375" style="18" customWidth="1"/>
    <col min="1287" max="1536" width="11.42578125" style="18"/>
    <col min="1537" max="1537" width="23.7109375" style="18" customWidth="1"/>
    <col min="1538" max="1542" width="15.7109375" style="18" customWidth="1"/>
    <col min="1543" max="1792" width="11.42578125" style="18"/>
    <col min="1793" max="1793" width="23.7109375" style="18" customWidth="1"/>
    <col min="1794" max="1798" width="15.7109375" style="18" customWidth="1"/>
    <col min="1799" max="2048" width="11.42578125" style="18"/>
    <col min="2049" max="2049" width="23.7109375" style="18" customWidth="1"/>
    <col min="2050" max="2054" width="15.7109375" style="18" customWidth="1"/>
    <col min="2055" max="2304" width="11.42578125" style="18"/>
    <col min="2305" max="2305" width="23.7109375" style="18" customWidth="1"/>
    <col min="2306" max="2310" width="15.7109375" style="18" customWidth="1"/>
    <col min="2311" max="2560" width="11.42578125" style="18"/>
    <col min="2561" max="2561" width="23.7109375" style="18" customWidth="1"/>
    <col min="2562" max="2566" width="15.7109375" style="18" customWidth="1"/>
    <col min="2567" max="2816" width="11.42578125" style="18"/>
    <col min="2817" max="2817" width="23.7109375" style="18" customWidth="1"/>
    <col min="2818" max="2822" width="15.7109375" style="18" customWidth="1"/>
    <col min="2823" max="3072" width="11.42578125" style="18"/>
    <col min="3073" max="3073" width="23.7109375" style="18" customWidth="1"/>
    <col min="3074" max="3078" width="15.7109375" style="18" customWidth="1"/>
    <col min="3079" max="3328" width="11.42578125" style="18"/>
    <col min="3329" max="3329" width="23.7109375" style="18" customWidth="1"/>
    <col min="3330" max="3334" width="15.7109375" style="18" customWidth="1"/>
    <col min="3335" max="3584" width="11.42578125" style="18"/>
    <col min="3585" max="3585" width="23.7109375" style="18" customWidth="1"/>
    <col min="3586" max="3590" width="15.7109375" style="18" customWidth="1"/>
    <col min="3591" max="3840" width="11.42578125" style="18"/>
    <col min="3841" max="3841" width="23.7109375" style="18" customWidth="1"/>
    <col min="3842" max="3846" width="15.7109375" style="18" customWidth="1"/>
    <col min="3847" max="4096" width="11.42578125" style="18"/>
    <col min="4097" max="4097" width="23.7109375" style="18" customWidth="1"/>
    <col min="4098" max="4102" width="15.7109375" style="18" customWidth="1"/>
    <col min="4103" max="4352" width="11.42578125" style="18"/>
    <col min="4353" max="4353" width="23.7109375" style="18" customWidth="1"/>
    <col min="4354" max="4358" width="15.7109375" style="18" customWidth="1"/>
    <col min="4359" max="4608" width="11.42578125" style="18"/>
    <col min="4609" max="4609" width="23.7109375" style="18" customWidth="1"/>
    <col min="4610" max="4614" width="15.7109375" style="18" customWidth="1"/>
    <col min="4615" max="4864" width="11.42578125" style="18"/>
    <col min="4865" max="4865" width="23.7109375" style="18" customWidth="1"/>
    <col min="4866" max="4870" width="15.7109375" style="18" customWidth="1"/>
    <col min="4871" max="5120" width="11.42578125" style="18"/>
    <col min="5121" max="5121" width="23.7109375" style="18" customWidth="1"/>
    <col min="5122" max="5126" width="15.7109375" style="18" customWidth="1"/>
    <col min="5127" max="5376" width="11.42578125" style="18"/>
    <col min="5377" max="5377" width="23.7109375" style="18" customWidth="1"/>
    <col min="5378" max="5382" width="15.7109375" style="18" customWidth="1"/>
    <col min="5383" max="5632" width="11.42578125" style="18"/>
    <col min="5633" max="5633" width="23.7109375" style="18" customWidth="1"/>
    <col min="5634" max="5638" width="15.7109375" style="18" customWidth="1"/>
    <col min="5639" max="5888" width="11.42578125" style="18"/>
    <col min="5889" max="5889" width="23.7109375" style="18" customWidth="1"/>
    <col min="5890" max="5894" width="15.7109375" style="18" customWidth="1"/>
    <col min="5895" max="6144" width="11.42578125" style="18"/>
    <col min="6145" max="6145" width="23.7109375" style="18" customWidth="1"/>
    <col min="6146" max="6150" width="15.7109375" style="18" customWidth="1"/>
    <col min="6151" max="6400" width="11.42578125" style="18"/>
    <col min="6401" max="6401" width="23.7109375" style="18" customWidth="1"/>
    <col min="6402" max="6406" width="15.7109375" style="18" customWidth="1"/>
    <col min="6407" max="6656" width="11.42578125" style="18"/>
    <col min="6657" max="6657" width="23.7109375" style="18" customWidth="1"/>
    <col min="6658" max="6662" width="15.7109375" style="18" customWidth="1"/>
    <col min="6663" max="6912" width="11.42578125" style="18"/>
    <col min="6913" max="6913" width="23.7109375" style="18" customWidth="1"/>
    <col min="6914" max="6918" width="15.7109375" style="18" customWidth="1"/>
    <col min="6919" max="7168" width="11.42578125" style="18"/>
    <col min="7169" max="7169" width="23.7109375" style="18" customWidth="1"/>
    <col min="7170" max="7174" width="15.7109375" style="18" customWidth="1"/>
    <col min="7175" max="7424" width="11.42578125" style="18"/>
    <col min="7425" max="7425" width="23.7109375" style="18" customWidth="1"/>
    <col min="7426" max="7430" width="15.7109375" style="18" customWidth="1"/>
    <col min="7431" max="7680" width="11.42578125" style="18"/>
    <col min="7681" max="7681" width="23.7109375" style="18" customWidth="1"/>
    <col min="7682" max="7686" width="15.7109375" style="18" customWidth="1"/>
    <col min="7687" max="7936" width="11.42578125" style="18"/>
    <col min="7937" max="7937" width="23.7109375" style="18" customWidth="1"/>
    <col min="7938" max="7942" width="15.7109375" style="18" customWidth="1"/>
    <col min="7943" max="8192" width="11.42578125" style="18"/>
    <col min="8193" max="8193" width="23.7109375" style="18" customWidth="1"/>
    <col min="8194" max="8198" width="15.7109375" style="18" customWidth="1"/>
    <col min="8199" max="8448" width="11.42578125" style="18"/>
    <col min="8449" max="8449" width="23.7109375" style="18" customWidth="1"/>
    <col min="8450" max="8454" width="15.7109375" style="18" customWidth="1"/>
    <col min="8455" max="8704" width="11.42578125" style="18"/>
    <col min="8705" max="8705" width="23.7109375" style="18" customWidth="1"/>
    <col min="8706" max="8710" width="15.7109375" style="18" customWidth="1"/>
    <col min="8711" max="8960" width="11.42578125" style="18"/>
    <col min="8961" max="8961" width="23.7109375" style="18" customWidth="1"/>
    <col min="8962" max="8966" width="15.7109375" style="18" customWidth="1"/>
    <col min="8967" max="9216" width="11.42578125" style="18"/>
    <col min="9217" max="9217" width="23.7109375" style="18" customWidth="1"/>
    <col min="9218" max="9222" width="15.7109375" style="18" customWidth="1"/>
    <col min="9223" max="9472" width="11.42578125" style="18"/>
    <col min="9473" max="9473" width="23.7109375" style="18" customWidth="1"/>
    <col min="9474" max="9478" width="15.7109375" style="18" customWidth="1"/>
    <col min="9479" max="9728" width="11.42578125" style="18"/>
    <col min="9729" max="9729" width="23.7109375" style="18" customWidth="1"/>
    <col min="9730" max="9734" width="15.7109375" style="18" customWidth="1"/>
    <col min="9735" max="9984" width="11.42578125" style="18"/>
    <col min="9985" max="9985" width="23.7109375" style="18" customWidth="1"/>
    <col min="9986" max="9990" width="15.7109375" style="18" customWidth="1"/>
    <col min="9991" max="10240" width="11.42578125" style="18"/>
    <col min="10241" max="10241" width="23.7109375" style="18" customWidth="1"/>
    <col min="10242" max="10246" width="15.7109375" style="18" customWidth="1"/>
    <col min="10247" max="10496" width="11.42578125" style="18"/>
    <col min="10497" max="10497" width="23.7109375" style="18" customWidth="1"/>
    <col min="10498" max="10502" width="15.7109375" style="18" customWidth="1"/>
    <col min="10503" max="10752" width="11.42578125" style="18"/>
    <col min="10753" max="10753" width="23.7109375" style="18" customWidth="1"/>
    <col min="10754" max="10758" width="15.7109375" style="18" customWidth="1"/>
    <col min="10759" max="11008" width="11.42578125" style="18"/>
    <col min="11009" max="11009" width="23.7109375" style="18" customWidth="1"/>
    <col min="11010" max="11014" width="15.7109375" style="18" customWidth="1"/>
    <col min="11015" max="11264" width="11.42578125" style="18"/>
    <col min="11265" max="11265" width="23.7109375" style="18" customWidth="1"/>
    <col min="11266" max="11270" width="15.7109375" style="18" customWidth="1"/>
    <col min="11271" max="11520" width="11.42578125" style="18"/>
    <col min="11521" max="11521" width="23.7109375" style="18" customWidth="1"/>
    <col min="11522" max="11526" width="15.7109375" style="18" customWidth="1"/>
    <col min="11527" max="11776" width="11.42578125" style="18"/>
    <col min="11777" max="11777" width="23.7109375" style="18" customWidth="1"/>
    <col min="11778" max="11782" width="15.7109375" style="18" customWidth="1"/>
    <col min="11783" max="12032" width="11.42578125" style="18"/>
    <col min="12033" max="12033" width="23.7109375" style="18" customWidth="1"/>
    <col min="12034" max="12038" width="15.7109375" style="18" customWidth="1"/>
    <col min="12039" max="12288" width="11.42578125" style="18"/>
    <col min="12289" max="12289" width="23.7109375" style="18" customWidth="1"/>
    <col min="12290" max="12294" width="15.7109375" style="18" customWidth="1"/>
    <col min="12295" max="12544" width="11.42578125" style="18"/>
    <col min="12545" max="12545" width="23.7109375" style="18" customWidth="1"/>
    <col min="12546" max="12550" width="15.7109375" style="18" customWidth="1"/>
    <col min="12551" max="12800" width="11.42578125" style="18"/>
    <col min="12801" max="12801" width="23.7109375" style="18" customWidth="1"/>
    <col min="12802" max="12806" width="15.7109375" style="18" customWidth="1"/>
    <col min="12807" max="13056" width="11.42578125" style="18"/>
    <col min="13057" max="13057" width="23.7109375" style="18" customWidth="1"/>
    <col min="13058" max="13062" width="15.7109375" style="18" customWidth="1"/>
    <col min="13063" max="13312" width="11.42578125" style="18"/>
    <col min="13313" max="13313" width="23.7109375" style="18" customWidth="1"/>
    <col min="13314" max="13318" width="15.7109375" style="18" customWidth="1"/>
    <col min="13319" max="13568" width="11.42578125" style="18"/>
    <col min="13569" max="13569" width="23.7109375" style="18" customWidth="1"/>
    <col min="13570" max="13574" width="15.7109375" style="18" customWidth="1"/>
    <col min="13575" max="13824" width="11.42578125" style="18"/>
    <col min="13825" max="13825" width="23.7109375" style="18" customWidth="1"/>
    <col min="13826" max="13830" width="15.7109375" style="18" customWidth="1"/>
    <col min="13831" max="14080" width="11.42578125" style="18"/>
    <col min="14081" max="14081" width="23.7109375" style="18" customWidth="1"/>
    <col min="14082" max="14086" width="15.7109375" style="18" customWidth="1"/>
    <col min="14087" max="14336" width="11.42578125" style="18"/>
    <col min="14337" max="14337" width="23.7109375" style="18" customWidth="1"/>
    <col min="14338" max="14342" width="15.7109375" style="18" customWidth="1"/>
    <col min="14343" max="14592" width="11.42578125" style="18"/>
    <col min="14593" max="14593" width="23.7109375" style="18" customWidth="1"/>
    <col min="14594" max="14598" width="15.7109375" style="18" customWidth="1"/>
    <col min="14599" max="14848" width="11.42578125" style="18"/>
    <col min="14849" max="14849" width="23.7109375" style="18" customWidth="1"/>
    <col min="14850" max="14854" width="15.7109375" style="18" customWidth="1"/>
    <col min="14855" max="15104" width="11.42578125" style="18"/>
    <col min="15105" max="15105" width="23.7109375" style="18" customWidth="1"/>
    <col min="15106" max="15110" width="15.7109375" style="18" customWidth="1"/>
    <col min="15111" max="15360" width="11.42578125" style="18"/>
    <col min="15361" max="15361" width="23.7109375" style="18" customWidth="1"/>
    <col min="15362" max="15366" width="15.7109375" style="18" customWidth="1"/>
    <col min="15367" max="15616" width="11.42578125" style="18"/>
    <col min="15617" max="15617" width="23.7109375" style="18" customWidth="1"/>
    <col min="15618" max="15622" width="15.7109375" style="18" customWidth="1"/>
    <col min="15623" max="15872" width="11.42578125" style="18"/>
    <col min="15873" max="15873" width="23.7109375" style="18" customWidth="1"/>
    <col min="15874" max="15878" width="15.7109375" style="18" customWidth="1"/>
    <col min="15879" max="16128" width="11.42578125" style="18"/>
    <col min="16129" max="16129" width="23.7109375" style="18" customWidth="1"/>
    <col min="16130" max="16134" width="15.7109375" style="18" customWidth="1"/>
    <col min="16135" max="16384" width="11.42578125" style="18"/>
  </cols>
  <sheetData>
    <row r="1" spans="1:5">
      <c r="A1" s="54" t="s">
        <v>12</v>
      </c>
    </row>
    <row r="3" spans="1:5" ht="16.5" thickBot="1">
      <c r="A3" s="131" t="s">
        <v>85</v>
      </c>
    </row>
    <row r="4" spans="1:5" s="7" customFormat="1" ht="79.5" thickBot="1">
      <c r="B4" s="779" t="s">
        <v>88</v>
      </c>
      <c r="C4" s="55" t="s">
        <v>87</v>
      </c>
      <c r="D4" s="53" t="s">
        <v>21</v>
      </c>
    </row>
    <row r="5" spans="1:5" s="7" customFormat="1" ht="18.95" customHeight="1" thickBot="1">
      <c r="B5" s="780"/>
      <c r="C5" s="8">
        <v>1</v>
      </c>
      <c r="D5" s="8">
        <v>2</v>
      </c>
    </row>
    <row r="6" spans="1:5" s="7" customFormat="1" ht="16.5" thickBot="1">
      <c r="B6" s="9" t="s">
        <v>22</v>
      </c>
      <c r="C6" s="10">
        <v>0.26439424094974279</v>
      </c>
      <c r="D6" s="10">
        <v>0.19462574561976007</v>
      </c>
      <c r="E6" s="11"/>
    </row>
    <row r="7" spans="1:5" s="7" customFormat="1" ht="16.5" thickBot="1">
      <c r="B7" s="12" t="s">
        <v>23</v>
      </c>
      <c r="C7" s="10">
        <v>0.69021892341664226</v>
      </c>
      <c r="D7" s="10">
        <v>0.26807493344384331</v>
      </c>
    </row>
    <row r="8" spans="1:5" s="7" customFormat="1" ht="16.5" thickBot="1">
      <c r="B8" s="12" t="s">
        <v>24</v>
      </c>
      <c r="C8" s="10">
        <v>1.02059953471175</v>
      </c>
      <c r="D8" s="10">
        <v>0.21596508800444211</v>
      </c>
    </row>
    <row r="9" spans="1:5" s="7" customFormat="1" ht="16.5" thickBot="1">
      <c r="B9" s="13" t="s">
        <v>25</v>
      </c>
      <c r="C9" s="10">
        <v>0.34760940278151764</v>
      </c>
      <c r="D9" s="10">
        <v>0.27835582009414511</v>
      </c>
    </row>
    <row r="10" spans="1:5" s="7" customFormat="1" ht="16.5" thickBot="1">
      <c r="B10" s="13" t="s">
        <v>26</v>
      </c>
      <c r="C10" s="10">
        <v>0.15492363415927374</v>
      </c>
      <c r="D10" s="10">
        <v>0.14585316806078469</v>
      </c>
    </row>
    <row r="11" spans="1:5" s="7" customFormat="1" ht="16.5" thickBot="1">
      <c r="B11" s="13" t="s">
        <v>27</v>
      </c>
      <c r="C11" s="10">
        <v>0.23067389557915419</v>
      </c>
      <c r="D11" s="10">
        <v>0.12160299255991941</v>
      </c>
    </row>
    <row r="12" spans="1:5" s="7" customFormat="1" ht="16.5" thickBot="1">
      <c r="B12" s="9" t="s">
        <v>28</v>
      </c>
      <c r="C12" s="10">
        <v>0.19065264215609976</v>
      </c>
      <c r="D12" s="10">
        <v>0.23229976051501094</v>
      </c>
    </row>
    <row r="13" spans="1:5" s="7" customFormat="1" ht="16.5" thickBot="1">
      <c r="B13" s="14" t="s">
        <v>29</v>
      </c>
      <c r="C13" s="15"/>
      <c r="D13" s="16">
        <v>0.22958478653127767</v>
      </c>
    </row>
    <row r="14" spans="1:5" s="7" customFormat="1">
      <c r="B14" s="17"/>
    </row>
  </sheetData>
  <mergeCells count="1">
    <mergeCell ref="B4:B5"/>
  </mergeCells>
  <hyperlinks>
    <hyperlink ref="A3"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V12"/>
  <sheetViews>
    <sheetView workbookViewId="0">
      <selection activeCell="A3" sqref="A3"/>
    </sheetView>
  </sheetViews>
  <sheetFormatPr baseColWidth="10" defaultRowHeight="15"/>
  <cols>
    <col min="1" max="1" width="26.7109375" style="135" customWidth="1"/>
    <col min="2" max="2" width="24.28515625" style="135" customWidth="1"/>
    <col min="3" max="3" width="34.140625" style="135" bestFit="1" customWidth="1"/>
    <col min="4" max="21" width="7.7109375" style="135" customWidth="1"/>
    <col min="22" max="22" width="8.42578125" style="135" customWidth="1"/>
    <col min="23" max="16384" width="11.42578125" style="135"/>
  </cols>
  <sheetData>
    <row r="1" spans="1:22" ht="15.75">
      <c r="A1" s="132" t="s">
        <v>357</v>
      </c>
      <c r="B1" s="371"/>
      <c r="C1" s="371"/>
      <c r="D1" s="371"/>
      <c r="E1" s="371"/>
      <c r="F1" s="371"/>
      <c r="G1" s="371"/>
      <c r="H1" s="371"/>
      <c r="I1" s="371"/>
      <c r="J1" s="371"/>
      <c r="K1" s="371"/>
      <c r="L1" s="371"/>
      <c r="M1" s="371"/>
      <c r="N1" s="371"/>
      <c r="O1" s="371"/>
      <c r="P1" s="371"/>
      <c r="Q1" s="371"/>
      <c r="R1" s="371"/>
      <c r="S1" s="371"/>
      <c r="T1" s="371"/>
      <c r="U1" s="371"/>
    </row>
    <row r="2" spans="1:22">
      <c r="A2" s="133"/>
      <c r="B2" s="371"/>
      <c r="C2" s="371"/>
      <c r="D2" s="371"/>
      <c r="E2" s="371"/>
      <c r="F2" s="371"/>
      <c r="G2" s="371"/>
      <c r="H2" s="371"/>
      <c r="I2" s="371"/>
      <c r="J2" s="371"/>
      <c r="K2" s="133"/>
      <c r="L2" s="133"/>
      <c r="M2" s="133"/>
      <c r="N2" s="133"/>
      <c r="O2" s="133"/>
      <c r="P2" s="133"/>
      <c r="Q2" s="133"/>
      <c r="R2" s="133"/>
      <c r="S2" s="133"/>
      <c r="T2" s="133"/>
      <c r="U2" s="133"/>
    </row>
    <row r="3" spans="1:22" ht="15.75" thickBot="1">
      <c r="A3" s="131" t="s">
        <v>85</v>
      </c>
      <c r="B3" s="371"/>
      <c r="C3" s="371"/>
      <c r="D3" s="371"/>
      <c r="E3" s="371"/>
      <c r="F3" s="371"/>
      <c r="G3" s="371"/>
      <c r="H3" s="371"/>
      <c r="I3" s="371"/>
      <c r="J3" s="371"/>
      <c r="K3" s="133"/>
      <c r="L3" s="133"/>
      <c r="M3" s="133"/>
      <c r="N3" s="133"/>
      <c r="O3" s="133"/>
      <c r="P3" s="133"/>
      <c r="Q3" s="133"/>
      <c r="R3" s="133"/>
      <c r="S3" s="133"/>
      <c r="T3" s="133"/>
      <c r="U3" s="133"/>
    </row>
    <row r="4" spans="1:22" ht="16.5" thickBot="1">
      <c r="A4" s="133"/>
      <c r="B4" s="372"/>
      <c r="C4" s="373"/>
      <c r="D4" s="374">
        <v>2002</v>
      </c>
      <c r="E4" s="375">
        <f>D4+1</f>
        <v>2003</v>
      </c>
      <c r="F4" s="375">
        <f t="shared" ref="F4:M4" si="0">E4+1</f>
        <v>2004</v>
      </c>
      <c r="G4" s="375">
        <f t="shared" si="0"/>
        <v>2005</v>
      </c>
      <c r="H4" s="375">
        <f t="shared" si="0"/>
        <v>2006</v>
      </c>
      <c r="I4" s="375">
        <f t="shared" si="0"/>
        <v>2007</v>
      </c>
      <c r="J4" s="375">
        <f t="shared" si="0"/>
        <v>2008</v>
      </c>
      <c r="K4" s="375">
        <f t="shared" si="0"/>
        <v>2009</v>
      </c>
      <c r="L4" s="375">
        <f t="shared" si="0"/>
        <v>2010</v>
      </c>
      <c r="M4" s="375">
        <f t="shared" si="0"/>
        <v>2011</v>
      </c>
      <c r="N4" s="375">
        <f>M4+1</f>
        <v>2012</v>
      </c>
      <c r="O4" s="375">
        <v>2013</v>
      </c>
      <c r="P4" s="375">
        <v>2014</v>
      </c>
      <c r="Q4" s="375">
        <v>2015</v>
      </c>
      <c r="R4" s="375">
        <v>2016</v>
      </c>
      <c r="S4" s="376">
        <v>2017</v>
      </c>
      <c r="T4" s="376">
        <v>2018</v>
      </c>
      <c r="U4" s="376">
        <v>2019</v>
      </c>
      <c r="V4" s="377">
        <v>2020</v>
      </c>
    </row>
    <row r="5" spans="1:22" ht="15.75" thickBot="1">
      <c r="A5" s="133"/>
      <c r="B5" s="781" t="s">
        <v>147</v>
      </c>
      <c r="C5" s="378" t="s">
        <v>148</v>
      </c>
      <c r="D5" s="562">
        <v>3.0083390155726392E-3</v>
      </c>
      <c r="E5" s="379">
        <v>4.5956945204118499E-3</v>
      </c>
      <c r="F5" s="379">
        <v>3.9095680690328233E-3</v>
      </c>
      <c r="G5" s="379">
        <v>1.5309334652850864E-3</v>
      </c>
      <c r="H5" s="379">
        <v>1.721061946795735E-3</v>
      </c>
      <c r="I5" s="379">
        <v>6.4736764480313735E-4</v>
      </c>
      <c r="J5" s="379">
        <v>-5.3148491740487303E-4</v>
      </c>
      <c r="K5" s="379">
        <v>-4.7931703814442506E-3</v>
      </c>
      <c r="L5" s="379">
        <v>-7.234146291975746E-3</v>
      </c>
      <c r="M5" s="379">
        <v>-6.6392713832939265E-3</v>
      </c>
      <c r="N5" s="379">
        <v>-6.4765641374882887E-3</v>
      </c>
      <c r="O5" s="379">
        <v>-4.071853009115084E-3</v>
      </c>
      <c r="P5" s="379">
        <v>-3.6793261086521811E-3</v>
      </c>
      <c r="Q5" s="379">
        <v>-2.9423624949241334E-3</v>
      </c>
      <c r="R5" s="379">
        <v>-2.44574747668172E-3</v>
      </c>
      <c r="S5" s="379">
        <v>-4.950846482444371E-4</v>
      </c>
      <c r="T5" s="379">
        <v>-1.0358239423350069E-3</v>
      </c>
      <c r="U5" s="379">
        <v>-3.2796484873878762E-4</v>
      </c>
      <c r="V5" s="380">
        <v>-7.8076018763806043E-3</v>
      </c>
    </row>
    <row r="6" spans="1:22" ht="15.75" thickBot="1">
      <c r="A6" s="133"/>
      <c r="B6" s="782"/>
      <c r="C6" s="381" t="s">
        <v>149</v>
      </c>
      <c r="D6" s="563">
        <v>3.0083390155726392E-3</v>
      </c>
      <c r="E6" s="382">
        <v>4.5956945204118499E-3</v>
      </c>
      <c r="F6" s="382">
        <v>3.9095680690328233E-3</v>
      </c>
      <c r="G6" s="382">
        <v>1.5309334652850864E-3</v>
      </c>
      <c r="H6" s="382">
        <v>1.721061946795735E-3</v>
      </c>
      <c r="I6" s="382">
        <v>6.4736764480313735E-4</v>
      </c>
      <c r="J6" s="382">
        <v>-5.3148491740487303E-4</v>
      </c>
      <c r="K6" s="382">
        <v>-4.7931703814442506E-3</v>
      </c>
      <c r="L6" s="382">
        <v>-7.234146291975746E-3</v>
      </c>
      <c r="M6" s="382">
        <v>-6.6392713832939265E-3</v>
      </c>
      <c r="N6" s="382">
        <v>-6.4765641374882887E-3</v>
      </c>
      <c r="O6" s="382">
        <v>-4.071853009115084E-3</v>
      </c>
      <c r="P6" s="382">
        <v>-3.6793261086521811E-3</v>
      </c>
      <c r="Q6" s="382">
        <v>-2.9423624949241334E-3</v>
      </c>
      <c r="R6" s="382">
        <v>-2.44574747668172E-3</v>
      </c>
      <c r="S6" s="382">
        <v>-4.950846482444371E-4</v>
      </c>
      <c r="T6" s="382">
        <v>-1.0358239423350069E-3</v>
      </c>
      <c r="U6" s="382">
        <v>-3.2796484873878762E-4</v>
      </c>
      <c r="V6" s="383">
        <v>-5.6527880616949883E-3</v>
      </c>
    </row>
    <row r="7" spans="1:22">
      <c r="A7" s="133"/>
      <c r="B7" s="782"/>
      <c r="C7" s="384" t="s">
        <v>150</v>
      </c>
      <c r="D7" s="564">
        <v>9.8946562971648092E-4</v>
      </c>
      <c r="E7" s="565">
        <v>5.6524635252728204E-4</v>
      </c>
      <c r="F7" s="565">
        <v>1.5284532175007518E-4</v>
      </c>
      <c r="G7" s="565">
        <v>-1.0119737925392079E-3</v>
      </c>
      <c r="H7" s="565">
        <v>-1.0566268766634974E-3</v>
      </c>
      <c r="I7" s="565">
        <v>-2.0977061107827809E-3</v>
      </c>
      <c r="J7" s="565">
        <v>-2.4969690270837861E-3</v>
      </c>
      <c r="K7" s="565">
        <v>-3.7038502094583234E-3</v>
      </c>
      <c r="L7" s="565">
        <v>-4.3888843301802642E-3</v>
      </c>
      <c r="M7" s="565">
        <v>-2.8706989098784001E-3</v>
      </c>
      <c r="N7" s="565">
        <v>-2.2951126037123412E-3</v>
      </c>
      <c r="O7" s="565">
        <v>-1.1408423147501068E-3</v>
      </c>
      <c r="P7" s="565">
        <v>-2.4175120382924017E-4</v>
      </c>
      <c r="Q7" s="565">
        <v>-1.4367359899645685E-4</v>
      </c>
      <c r="R7" s="565">
        <v>3.8120208294150346E-4</v>
      </c>
      <c r="S7" s="385">
        <v>8.357178726403475E-4</v>
      </c>
      <c r="T7" s="385">
        <v>5.8023648848826146E-5</v>
      </c>
      <c r="U7" s="385">
        <v>-5.9144437343057737E-4</v>
      </c>
      <c r="V7" s="386">
        <v>-1.6358223006045565E-3</v>
      </c>
    </row>
    <row r="8" spans="1:22">
      <c r="A8" s="133"/>
      <c r="B8" s="782"/>
      <c r="C8" s="387" t="s">
        <v>151</v>
      </c>
      <c r="D8" s="566">
        <v>2.175467034169854E-3</v>
      </c>
      <c r="E8" s="567">
        <v>3.5406825936759915E-3</v>
      </c>
      <c r="F8" s="567">
        <v>2.9604724684249924E-3</v>
      </c>
      <c r="G8" s="567">
        <v>2.220047202174029E-3</v>
      </c>
      <c r="H8" s="567">
        <v>2.0644356590432994E-3</v>
      </c>
      <c r="I8" s="567">
        <v>1.2943190302396675E-3</v>
      </c>
      <c r="J8" s="567">
        <v>7.9789635575587938E-4</v>
      </c>
      <c r="K8" s="567">
        <v>-4.3965590177799701E-4</v>
      </c>
      <c r="L8" s="567">
        <v>-1.1608688005442689E-3</v>
      </c>
      <c r="M8" s="567">
        <v>-2.0213804009745796E-3</v>
      </c>
      <c r="N8" s="567">
        <v>-2.1964423433519825E-3</v>
      </c>
      <c r="O8" s="567">
        <v>-2.0748558019912521E-3</v>
      </c>
      <c r="P8" s="567">
        <v>-2.643223703509398E-3</v>
      </c>
      <c r="Q8" s="567">
        <v>-2.3252781035939421E-3</v>
      </c>
      <c r="R8" s="567">
        <v>-1.8565620675971147E-3</v>
      </c>
      <c r="S8" s="388">
        <v>-5.4355113721585421E-4</v>
      </c>
      <c r="T8" s="388">
        <v>-5.175338263183662E-4</v>
      </c>
      <c r="U8" s="388">
        <v>3.9044601623825317E-4</v>
      </c>
      <c r="V8" s="389">
        <v>-2.4286030527868596E-3</v>
      </c>
    </row>
    <row r="9" spans="1:22">
      <c r="A9" s="133"/>
      <c r="B9" s="782"/>
      <c r="C9" s="387" t="s">
        <v>152</v>
      </c>
      <c r="D9" s="566">
        <v>-4.0054870550321846E-5</v>
      </c>
      <c r="E9" s="567">
        <v>2.101475068530857E-4</v>
      </c>
      <c r="F9" s="567">
        <v>1.284548767197779E-4</v>
      </c>
      <c r="G9" s="567">
        <v>2.5896875850601033E-4</v>
      </c>
      <c r="H9" s="567">
        <v>1.335952474813506E-4</v>
      </c>
      <c r="I9" s="567">
        <v>2.2585587974924262E-4</v>
      </c>
      <c r="J9" s="567">
        <v>1.4035747865332157E-4</v>
      </c>
      <c r="K9" s="567">
        <v>8.1021099059309897E-6</v>
      </c>
      <c r="L9" s="567">
        <v>-2.4974852972576965E-4</v>
      </c>
      <c r="M9" s="567">
        <v>-1.8537319447292636E-4</v>
      </c>
      <c r="N9" s="567">
        <v>-7.0856360046766524E-6</v>
      </c>
      <c r="O9" s="567">
        <v>-4.9544158544928595E-5</v>
      </c>
      <c r="P9" s="567">
        <v>2.00374400801943E-4</v>
      </c>
      <c r="Q9" s="567">
        <v>1.3420004777951083E-4</v>
      </c>
      <c r="R9" s="567">
        <v>1.2235826238771874E-4</v>
      </c>
      <c r="S9" s="388">
        <v>2.0420546021049149E-4</v>
      </c>
      <c r="T9" s="388">
        <v>-4.4633669315066469E-5</v>
      </c>
      <c r="U9" s="388">
        <v>-1.1084393456246849E-4</v>
      </c>
      <c r="V9" s="389">
        <v>-4.4666021887778253E-4</v>
      </c>
    </row>
    <row r="10" spans="1:22">
      <c r="A10" s="133"/>
      <c r="B10" s="782"/>
      <c r="C10" s="387" t="s">
        <v>153</v>
      </c>
      <c r="D10" s="566">
        <v>2.4683664492563498E-4</v>
      </c>
      <c r="E10" s="567">
        <v>2.384991907685767E-4</v>
      </c>
      <c r="F10" s="567">
        <v>8.0380501513543001E-4</v>
      </c>
      <c r="G10" s="567">
        <v>7.516426482557779E-4</v>
      </c>
      <c r="H10" s="567">
        <v>9.652500474950454E-4</v>
      </c>
      <c r="I10" s="567">
        <v>7.6285368015539812E-4</v>
      </c>
      <c r="J10" s="567">
        <v>2.9722127145311402E-4</v>
      </c>
      <c r="K10" s="567">
        <v>6.7890553643049122E-4</v>
      </c>
      <c r="L10" s="567">
        <v>1.5024355403751128E-4</v>
      </c>
      <c r="M10" s="567">
        <v>-8.579838007869876E-5</v>
      </c>
      <c r="N10" s="567">
        <v>-3.5022774372334056E-4</v>
      </c>
      <c r="O10" s="567">
        <v>2.01200817855624E-4</v>
      </c>
      <c r="P10" s="567">
        <v>-2.0660907672699272E-4</v>
      </c>
      <c r="Q10" s="567">
        <v>1.3726900535017885E-4</v>
      </c>
      <c r="R10" s="567">
        <v>-1.1123473538457337E-4</v>
      </c>
      <c r="S10" s="388">
        <v>8.5874190947231237E-5</v>
      </c>
      <c r="T10" s="388">
        <v>2.2011588842569394E-5</v>
      </c>
      <c r="U10" s="388">
        <v>4.2100185591573608E-4</v>
      </c>
      <c r="V10" s="389">
        <v>-2.6201507997688285E-4</v>
      </c>
    </row>
    <row r="11" spans="1:22">
      <c r="A11" s="133"/>
      <c r="B11" s="782"/>
      <c r="C11" s="390" t="s">
        <v>154</v>
      </c>
      <c r="D11" s="566">
        <v>-1.2490373230350491E-4</v>
      </c>
      <c r="E11" s="567">
        <v>-1.2060489175183377E-4</v>
      </c>
      <c r="F11" s="567">
        <v>-1.2697956495660371E-4</v>
      </c>
      <c r="G11" s="567">
        <v>-1.4275234734862925E-4</v>
      </c>
      <c r="H11" s="567">
        <v>-4.2908932835649901E-5</v>
      </c>
      <c r="I11" s="567">
        <v>-1.1490007015812799E-4</v>
      </c>
      <c r="J11" s="567">
        <v>-7.6779287548689183E-5</v>
      </c>
      <c r="K11" s="567">
        <v>-1.9617108547356093E-4</v>
      </c>
      <c r="L11" s="567">
        <v>-7.5178110675408594E-5</v>
      </c>
      <c r="M11" s="567">
        <v>-1.3100125530835847E-4</v>
      </c>
      <c r="N11" s="567">
        <v>-5.4964639077469971E-5</v>
      </c>
      <c r="O11" s="567">
        <v>-1.2630159842596071E-5</v>
      </c>
      <c r="P11" s="567">
        <v>-3.4748766814048748E-5</v>
      </c>
      <c r="Q11" s="567">
        <v>9.4063733924911456E-6</v>
      </c>
      <c r="R11" s="567">
        <v>-6.2793866782092312E-6</v>
      </c>
      <c r="S11" s="388">
        <v>-3.604453166013868E-5</v>
      </c>
      <c r="T11" s="388">
        <v>5.1501961717080355E-5</v>
      </c>
      <c r="U11" s="388">
        <v>8.6523594670306011E-5</v>
      </c>
      <c r="V11" s="389">
        <v>1.1586235540108401E-4</v>
      </c>
    </row>
    <row r="12" spans="1:22" ht="15.75" thickBot="1">
      <c r="A12" s="133"/>
      <c r="B12" s="783"/>
      <c r="C12" s="391" t="s">
        <v>155</v>
      </c>
      <c r="D12" s="568">
        <v>-8.6178142799988374E-4</v>
      </c>
      <c r="E12" s="569">
        <v>-5.7816727520297053E-4</v>
      </c>
      <c r="F12" s="569">
        <v>-3.7853094569218924E-4</v>
      </c>
      <c r="G12" s="569">
        <v>-1.1378686953283225E-3</v>
      </c>
      <c r="H12" s="569">
        <v>-6.8556671706161763E-4</v>
      </c>
      <c r="I12" s="569">
        <v>7.3112084703052637E-5</v>
      </c>
      <c r="J12" s="569">
        <v>4.0307013975738698E-4</v>
      </c>
      <c r="K12" s="569">
        <v>-1.6330587207174889E-3</v>
      </c>
      <c r="L12" s="569">
        <v>-2.0397397149274706E-3</v>
      </c>
      <c r="M12" s="569">
        <v>-1.6855627440592062E-3</v>
      </c>
      <c r="N12" s="569">
        <v>-1.9835391846817732E-3</v>
      </c>
      <c r="O12" s="569">
        <v>-1.3501949185297317E-3</v>
      </c>
      <c r="P12" s="569">
        <v>-1.6182552202775645E-3</v>
      </c>
      <c r="Q12" s="569">
        <v>-1.7766342583895088E-3</v>
      </c>
      <c r="R12" s="569">
        <v>-1.6247488058489697E-3</v>
      </c>
      <c r="S12" s="392">
        <v>-1.2790795651561097E-3</v>
      </c>
      <c r="T12" s="392">
        <v>-7.4189454224977969E-4</v>
      </c>
      <c r="U12" s="392">
        <v>-6.402211048271222E-4</v>
      </c>
      <c r="V12" s="393">
        <v>-1.0682177571372025E-3</v>
      </c>
    </row>
  </sheetData>
  <mergeCells count="1">
    <mergeCell ref="B5:B12"/>
  </mergeCells>
  <hyperlinks>
    <hyperlink ref="A3"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G56"/>
  <sheetViews>
    <sheetView workbookViewId="0">
      <selection activeCell="A3" sqref="A3"/>
    </sheetView>
  </sheetViews>
  <sheetFormatPr baseColWidth="10" defaultColWidth="10.85546875" defaultRowHeight="15"/>
  <cols>
    <col min="1" max="1" width="26.7109375" style="133" customWidth="1"/>
    <col min="2" max="2" width="17.42578125" style="133" customWidth="1"/>
    <col min="3" max="3" width="13" style="133" customWidth="1"/>
    <col min="4" max="82" width="6.85546875" style="133" customWidth="1"/>
    <col min="83" max="16384" width="10.85546875" style="133"/>
  </cols>
  <sheetData>
    <row r="1" spans="1:189" ht="15.75">
      <c r="A1" s="132" t="s">
        <v>351</v>
      </c>
    </row>
    <row r="2" spans="1:189" s="558" customFormat="1" ht="15.75">
      <c r="B2" s="570"/>
    </row>
    <row r="3" spans="1:189" s="500" customFormat="1" ht="15.75" thickBot="1">
      <c r="A3" s="131" t="s">
        <v>85</v>
      </c>
      <c r="C3" s="571"/>
      <c r="U3" s="572"/>
    </row>
    <row r="4" spans="1:189" s="138" customFormat="1" ht="15.75" thickBot="1">
      <c r="B4" s="278"/>
      <c r="C4" s="279"/>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140">
        <v>2018</v>
      </c>
      <c r="W4" s="140">
        <v>2019</v>
      </c>
      <c r="X4" s="140">
        <v>2020</v>
      </c>
      <c r="Y4" s="169"/>
      <c r="Z4" s="169"/>
      <c r="AA4" s="169"/>
      <c r="AC4" s="140">
        <v>2020</v>
      </c>
      <c r="AD4" s="140">
        <v>2021</v>
      </c>
      <c r="AE4" s="140">
        <v>2022</v>
      </c>
      <c r="AF4" s="140">
        <v>2023</v>
      </c>
      <c r="AG4" s="140">
        <v>2024</v>
      </c>
      <c r="AH4" s="140">
        <v>2025</v>
      </c>
      <c r="AI4" s="140">
        <v>2026</v>
      </c>
      <c r="AJ4" s="140">
        <v>2027</v>
      </c>
      <c r="AK4" s="140">
        <v>2028</v>
      </c>
      <c r="AL4" s="140">
        <v>2029</v>
      </c>
      <c r="AM4" s="140">
        <v>2030</v>
      </c>
      <c r="AN4" s="140">
        <v>2031</v>
      </c>
      <c r="AO4" s="140">
        <v>2032</v>
      </c>
      <c r="AP4" s="140">
        <v>2033</v>
      </c>
      <c r="AQ4" s="140">
        <v>2034</v>
      </c>
      <c r="AR4" s="140">
        <v>2035</v>
      </c>
      <c r="AS4" s="140">
        <v>2036</v>
      </c>
      <c r="AT4" s="140">
        <v>2037</v>
      </c>
      <c r="AU4" s="140">
        <v>2038</v>
      </c>
      <c r="AV4" s="140">
        <v>2039</v>
      </c>
      <c r="AW4" s="140">
        <v>2040</v>
      </c>
      <c r="AX4" s="140">
        <v>2041</v>
      </c>
      <c r="AY4" s="140">
        <v>2042</v>
      </c>
      <c r="AZ4" s="140">
        <v>2043</v>
      </c>
      <c r="BA4" s="140">
        <v>2044</v>
      </c>
      <c r="BB4" s="140">
        <v>2045</v>
      </c>
      <c r="BC4" s="140">
        <v>2046</v>
      </c>
      <c r="BD4" s="140">
        <v>2047</v>
      </c>
      <c r="BE4" s="140">
        <v>2048</v>
      </c>
      <c r="BF4" s="140">
        <v>2049</v>
      </c>
      <c r="BG4" s="140">
        <v>2050</v>
      </c>
      <c r="BH4" s="140">
        <v>2051</v>
      </c>
      <c r="BI4" s="140">
        <v>2052</v>
      </c>
      <c r="BJ4" s="140">
        <v>2053</v>
      </c>
      <c r="BK4" s="140">
        <v>2054</v>
      </c>
      <c r="BL4" s="140">
        <v>2055</v>
      </c>
      <c r="BM4" s="140">
        <v>2056</v>
      </c>
      <c r="BN4" s="140">
        <v>2057</v>
      </c>
      <c r="BO4" s="140">
        <v>2058</v>
      </c>
      <c r="BP4" s="140">
        <v>2059</v>
      </c>
      <c r="BQ4" s="140">
        <v>2060</v>
      </c>
      <c r="BR4" s="140">
        <v>2061</v>
      </c>
      <c r="BS4" s="140">
        <v>2062</v>
      </c>
      <c r="BT4" s="140">
        <v>2063</v>
      </c>
      <c r="BU4" s="140">
        <v>2064</v>
      </c>
      <c r="BV4" s="140">
        <v>2065</v>
      </c>
      <c r="BW4" s="140">
        <v>2066</v>
      </c>
      <c r="BX4" s="140">
        <v>2067</v>
      </c>
      <c r="BY4" s="140">
        <v>2068</v>
      </c>
      <c r="BZ4" s="140">
        <v>2069</v>
      </c>
      <c r="CA4" s="141">
        <v>2070</v>
      </c>
      <c r="CB4" s="169"/>
      <c r="CC4" s="169"/>
      <c r="CD4" s="169"/>
      <c r="CF4" s="140">
        <v>2020</v>
      </c>
      <c r="CG4" s="140">
        <v>2021</v>
      </c>
      <c r="CH4" s="140">
        <v>2022</v>
      </c>
      <c r="CI4" s="140">
        <v>2023</v>
      </c>
      <c r="CJ4" s="140">
        <v>2024</v>
      </c>
      <c r="CK4" s="140">
        <v>2025</v>
      </c>
      <c r="CL4" s="140">
        <v>2026</v>
      </c>
      <c r="CM4" s="140">
        <v>2027</v>
      </c>
      <c r="CN4" s="140">
        <v>2028</v>
      </c>
      <c r="CO4" s="140">
        <v>2029</v>
      </c>
      <c r="CP4" s="140">
        <v>2030</v>
      </c>
      <c r="CQ4" s="140">
        <v>2031</v>
      </c>
      <c r="CR4" s="140">
        <v>2032</v>
      </c>
      <c r="CS4" s="140">
        <v>2033</v>
      </c>
      <c r="CT4" s="140">
        <v>2034</v>
      </c>
      <c r="CU4" s="140">
        <v>2035</v>
      </c>
      <c r="CV4" s="140">
        <v>2036</v>
      </c>
      <c r="CW4" s="140">
        <v>2037</v>
      </c>
      <c r="CX4" s="140">
        <v>2038</v>
      </c>
      <c r="CY4" s="140">
        <v>2039</v>
      </c>
      <c r="CZ4" s="140">
        <v>2040</v>
      </c>
      <c r="DA4" s="140">
        <v>2041</v>
      </c>
      <c r="DB4" s="140">
        <v>2042</v>
      </c>
      <c r="DC4" s="140">
        <v>2043</v>
      </c>
      <c r="DD4" s="140">
        <v>2044</v>
      </c>
      <c r="DE4" s="140">
        <v>2045</v>
      </c>
      <c r="DF4" s="140">
        <v>2046</v>
      </c>
      <c r="DG4" s="140">
        <v>2047</v>
      </c>
      <c r="DH4" s="140">
        <v>2048</v>
      </c>
      <c r="DI4" s="140">
        <v>2049</v>
      </c>
      <c r="DJ4" s="140">
        <v>2050</v>
      </c>
      <c r="DK4" s="140">
        <v>2051</v>
      </c>
      <c r="DL4" s="140">
        <v>2052</v>
      </c>
      <c r="DM4" s="140">
        <v>2053</v>
      </c>
      <c r="DN4" s="140">
        <v>2054</v>
      </c>
      <c r="DO4" s="140">
        <v>2055</v>
      </c>
      <c r="DP4" s="140">
        <v>2056</v>
      </c>
      <c r="DQ4" s="140">
        <v>2057</v>
      </c>
      <c r="DR4" s="140">
        <v>2058</v>
      </c>
      <c r="DS4" s="140">
        <v>2059</v>
      </c>
      <c r="DT4" s="140">
        <v>2060</v>
      </c>
      <c r="DU4" s="140">
        <v>2061</v>
      </c>
      <c r="DV4" s="140">
        <v>2062</v>
      </c>
      <c r="DW4" s="140">
        <v>2063</v>
      </c>
      <c r="DX4" s="140">
        <v>2064</v>
      </c>
      <c r="DY4" s="140">
        <v>2065</v>
      </c>
      <c r="DZ4" s="140">
        <v>2066</v>
      </c>
      <c r="EA4" s="140">
        <v>2067</v>
      </c>
      <c r="EB4" s="140">
        <v>2068</v>
      </c>
      <c r="EC4" s="140">
        <v>2069</v>
      </c>
      <c r="ED4" s="141">
        <v>2070</v>
      </c>
      <c r="EE4" s="169"/>
      <c r="EF4" s="169"/>
      <c r="EG4" s="169"/>
      <c r="EI4" s="140">
        <v>2020</v>
      </c>
      <c r="EJ4" s="140">
        <v>2021</v>
      </c>
      <c r="EK4" s="140">
        <v>2022</v>
      </c>
      <c r="EL4" s="140">
        <v>2023</v>
      </c>
      <c r="EM4" s="140">
        <v>2024</v>
      </c>
      <c r="EN4" s="140">
        <v>2025</v>
      </c>
      <c r="EO4" s="140">
        <v>2026</v>
      </c>
      <c r="EP4" s="140">
        <v>2027</v>
      </c>
      <c r="EQ4" s="140">
        <v>2028</v>
      </c>
      <c r="ER4" s="140">
        <v>2029</v>
      </c>
      <c r="ES4" s="140">
        <v>2030</v>
      </c>
      <c r="ET4" s="140">
        <v>2031</v>
      </c>
      <c r="EU4" s="140">
        <v>2032</v>
      </c>
      <c r="EV4" s="140">
        <v>2033</v>
      </c>
      <c r="EW4" s="140">
        <v>2034</v>
      </c>
      <c r="EX4" s="140">
        <v>2035</v>
      </c>
      <c r="EY4" s="140">
        <v>2036</v>
      </c>
      <c r="EZ4" s="140">
        <v>2037</v>
      </c>
      <c r="FA4" s="140">
        <v>2038</v>
      </c>
      <c r="FB4" s="140">
        <v>2039</v>
      </c>
      <c r="FC4" s="140">
        <v>2040</v>
      </c>
      <c r="FD4" s="140">
        <v>2041</v>
      </c>
      <c r="FE4" s="140">
        <v>2042</v>
      </c>
      <c r="FF4" s="140">
        <v>2043</v>
      </c>
      <c r="FG4" s="140">
        <v>2044</v>
      </c>
      <c r="FH4" s="140">
        <v>2045</v>
      </c>
      <c r="FI4" s="140">
        <v>2046</v>
      </c>
      <c r="FJ4" s="140">
        <v>2047</v>
      </c>
      <c r="FK4" s="140">
        <v>2048</v>
      </c>
      <c r="FL4" s="140">
        <v>2049</v>
      </c>
      <c r="FM4" s="140">
        <v>2050</v>
      </c>
      <c r="FN4" s="140">
        <v>2051</v>
      </c>
      <c r="FO4" s="140">
        <v>2052</v>
      </c>
      <c r="FP4" s="140">
        <v>2053</v>
      </c>
      <c r="FQ4" s="140">
        <v>2054</v>
      </c>
      <c r="FR4" s="140">
        <v>2055</v>
      </c>
      <c r="FS4" s="140">
        <v>2056</v>
      </c>
      <c r="FT4" s="140">
        <v>2057</v>
      </c>
      <c r="FU4" s="140">
        <v>2058</v>
      </c>
      <c r="FV4" s="140">
        <v>2059</v>
      </c>
      <c r="FW4" s="140">
        <v>2060</v>
      </c>
      <c r="FX4" s="140">
        <v>2061</v>
      </c>
      <c r="FY4" s="140">
        <v>2062</v>
      </c>
      <c r="FZ4" s="140">
        <v>2063</v>
      </c>
      <c r="GA4" s="140">
        <v>2064</v>
      </c>
      <c r="GB4" s="140">
        <v>2065</v>
      </c>
      <c r="GC4" s="140">
        <v>2066</v>
      </c>
      <c r="GD4" s="140">
        <v>2067</v>
      </c>
      <c r="GE4" s="140">
        <v>2068</v>
      </c>
      <c r="GF4" s="140">
        <v>2069</v>
      </c>
      <c r="GG4" s="141">
        <v>2070</v>
      </c>
    </row>
    <row r="5" spans="1:189" s="138" customFormat="1" ht="15" customHeight="1" thickBot="1">
      <c r="C5" s="280" t="s">
        <v>122</v>
      </c>
      <c r="D5" s="143"/>
      <c r="E5" s="144"/>
      <c r="F5" s="144">
        <v>3.0083390155726392E-3</v>
      </c>
      <c r="G5" s="144">
        <v>4.5956945204118499E-3</v>
      </c>
      <c r="H5" s="144">
        <v>3.9095680690328233E-3</v>
      </c>
      <c r="I5" s="144">
        <v>1.5309334652850864E-3</v>
      </c>
      <c r="J5" s="144">
        <v>1.721061946795735E-3</v>
      </c>
      <c r="K5" s="144">
        <v>6.4736764480313735E-4</v>
      </c>
      <c r="L5" s="144">
        <v>-5.3148491740487303E-4</v>
      </c>
      <c r="M5" s="144">
        <v>-4.7931703814442506E-3</v>
      </c>
      <c r="N5" s="144">
        <v>-7.234146291975746E-3</v>
      </c>
      <c r="O5" s="144">
        <v>-6.6392713832939265E-3</v>
      </c>
      <c r="P5" s="144">
        <v>-6.4765641374882887E-3</v>
      </c>
      <c r="Q5" s="144">
        <v>-4.071853009115084E-3</v>
      </c>
      <c r="R5" s="144">
        <v>-3.6793261086521811E-3</v>
      </c>
      <c r="S5" s="144">
        <v>-2.9423624949241334E-3</v>
      </c>
      <c r="T5" s="144">
        <v>-2.44574747668172E-3</v>
      </c>
      <c r="U5" s="144">
        <v>-4.950846482444371E-4</v>
      </c>
      <c r="V5" s="144">
        <v>-1.0358239423350069E-3</v>
      </c>
      <c r="W5" s="144">
        <v>-3.2796484873878762E-4</v>
      </c>
      <c r="X5" s="170">
        <f>AC6</f>
        <v>-7.8239999253891246E-3</v>
      </c>
      <c r="Y5" s="170"/>
      <c r="Z5" s="170"/>
      <c r="AA5" s="170"/>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6"/>
      <c r="BR5" s="146"/>
      <c r="BS5" s="146"/>
      <c r="BT5" s="146"/>
      <c r="BU5" s="146"/>
      <c r="BV5" s="146"/>
      <c r="BW5" s="146"/>
      <c r="BX5" s="281"/>
      <c r="BY5" s="282"/>
      <c r="BZ5" s="283"/>
      <c r="CA5" s="284"/>
      <c r="CB5" s="285"/>
      <c r="CC5" s="285"/>
      <c r="CD5" s="285"/>
    </row>
    <row r="6" spans="1:189" s="138" customFormat="1" ht="15" customHeight="1" thickBot="1">
      <c r="B6" s="761" t="s">
        <v>123</v>
      </c>
      <c r="C6" s="286">
        <v>1.7999999999999999E-2</v>
      </c>
      <c r="D6" s="143"/>
      <c r="E6" s="144"/>
      <c r="F6" s="144"/>
      <c r="G6" s="144"/>
      <c r="H6" s="144"/>
      <c r="I6" s="144"/>
      <c r="J6" s="144"/>
      <c r="K6" s="144"/>
      <c r="L6" s="144"/>
      <c r="M6" s="144"/>
      <c r="N6" s="144"/>
      <c r="O6" s="144"/>
      <c r="P6" s="144"/>
      <c r="Q6" s="144"/>
      <c r="R6" s="144"/>
      <c r="S6" s="144"/>
      <c r="T6" s="144"/>
      <c r="U6" s="144"/>
      <c r="V6" s="144"/>
      <c r="W6" s="144"/>
      <c r="X6" s="144"/>
      <c r="Y6" s="144"/>
      <c r="Z6" s="144"/>
      <c r="AA6" s="144"/>
      <c r="AB6" s="287"/>
      <c r="AC6" s="144">
        <v>-7.8239999253891246E-3</v>
      </c>
      <c r="AD6" s="144">
        <v>-3.3406494283953481E-3</v>
      </c>
      <c r="AE6" s="144">
        <v>-1.4322978441154155E-3</v>
      </c>
      <c r="AF6" s="144">
        <v>-6.8482731156258025E-4</v>
      </c>
      <c r="AG6" s="144">
        <v>-9.415236237329816E-4</v>
      </c>
      <c r="AH6" s="144">
        <v>-1.2659921291350851E-3</v>
      </c>
      <c r="AI6" s="144">
        <v>-1.5108160259754977E-3</v>
      </c>
      <c r="AJ6" s="144">
        <v>-1.7883655296075107E-3</v>
      </c>
      <c r="AK6" s="144">
        <v>-1.842801274335476E-3</v>
      </c>
      <c r="AL6" s="144">
        <v>-1.5750037342305012E-3</v>
      </c>
      <c r="AM6" s="144">
        <v>-1.0831728649008943E-3</v>
      </c>
      <c r="AN6" s="144">
        <v>-4.4888825464070581E-4</v>
      </c>
      <c r="AO6" s="144">
        <v>3.3076587828753667E-4</v>
      </c>
      <c r="AP6" s="144">
        <v>7.3831284838221656E-4</v>
      </c>
      <c r="AQ6" s="144">
        <v>1.3105784179375246E-3</v>
      </c>
      <c r="AR6" s="144">
        <v>1.9998536614905804E-3</v>
      </c>
      <c r="AS6" s="144">
        <v>2.8626261114450269E-3</v>
      </c>
      <c r="AT6" s="144">
        <v>3.715584909215891E-3</v>
      </c>
      <c r="AU6" s="144">
        <v>4.5542902859953271E-3</v>
      </c>
      <c r="AV6" s="144">
        <v>5.3638649341377354E-3</v>
      </c>
      <c r="AW6" s="144">
        <v>6.1140061005025281E-3</v>
      </c>
      <c r="AX6" s="144">
        <v>6.8771230517216952E-3</v>
      </c>
      <c r="AY6" s="144">
        <v>7.4950107763330776E-3</v>
      </c>
      <c r="AZ6" s="144">
        <v>8.0348994021390008E-3</v>
      </c>
      <c r="BA6" s="144">
        <v>8.5862430398315759E-3</v>
      </c>
      <c r="BB6" s="144">
        <v>9.2347896596032125E-3</v>
      </c>
      <c r="BC6" s="144">
        <v>9.8568243025456831E-3</v>
      </c>
      <c r="BD6" s="144">
        <v>1.0455668430652501E-2</v>
      </c>
      <c r="BE6" s="144">
        <v>1.1033752619900486E-2</v>
      </c>
      <c r="BF6" s="144">
        <v>1.1678093082801197E-2</v>
      </c>
      <c r="BG6" s="144">
        <v>1.2300693179361763E-2</v>
      </c>
      <c r="BH6" s="144">
        <v>1.290261311312256E-2</v>
      </c>
      <c r="BI6" s="144">
        <v>1.3495539620951555E-2</v>
      </c>
      <c r="BJ6" s="144">
        <v>1.4097521565799798E-2</v>
      </c>
      <c r="BK6" s="144">
        <v>1.4705685108435188E-2</v>
      </c>
      <c r="BL6" s="144">
        <v>1.5335773056343274E-2</v>
      </c>
      <c r="BM6" s="144">
        <v>1.5886651874294402E-2</v>
      </c>
      <c r="BN6" s="144">
        <v>1.6387954053499451E-2</v>
      </c>
      <c r="BO6" s="144">
        <v>1.6868324812532878E-2</v>
      </c>
      <c r="BP6" s="144">
        <v>1.7472806448013009E-2</v>
      </c>
      <c r="BQ6" s="144">
        <v>1.8043925563202862E-2</v>
      </c>
      <c r="BR6" s="144">
        <v>1.8541982684135233E-2</v>
      </c>
      <c r="BS6" s="144">
        <v>1.8972979183332045E-2</v>
      </c>
      <c r="BT6" s="144">
        <v>1.9535543011676787E-2</v>
      </c>
      <c r="BU6" s="144">
        <v>1.9913729760586127E-2</v>
      </c>
      <c r="BV6" s="144">
        <v>2.0236687338957088E-2</v>
      </c>
      <c r="BW6" s="144">
        <v>2.0414407078510097E-2</v>
      </c>
      <c r="BX6" s="144">
        <v>2.0582561360089249E-2</v>
      </c>
      <c r="BY6" s="144">
        <v>2.0633294685833997E-2</v>
      </c>
      <c r="BZ6" s="144">
        <v>2.0704488176370189E-2</v>
      </c>
      <c r="CA6" s="144">
        <v>2.069672038390509E-2</v>
      </c>
      <c r="CB6" s="394"/>
      <c r="CC6" s="394"/>
      <c r="CD6" s="394"/>
      <c r="CF6" s="291">
        <v>-7.7677575411586319E-3</v>
      </c>
      <c r="CG6" s="291">
        <v>-3.9143180267196265E-3</v>
      </c>
      <c r="CH6" s="291">
        <v>-3.1436594178677335E-3</v>
      </c>
      <c r="CI6" s="291">
        <v>-3.0531073992480784E-3</v>
      </c>
      <c r="CJ6" s="291">
        <v>-3.7324049192440367E-3</v>
      </c>
      <c r="CK6" s="291">
        <v>-4.3529518827367664E-3</v>
      </c>
      <c r="CL6" s="291">
        <v>-4.8467473533281014E-3</v>
      </c>
      <c r="CM6" s="291">
        <v>-5.4027822974102024E-3</v>
      </c>
      <c r="CN6" s="291">
        <v>-5.9030233652923036E-3</v>
      </c>
      <c r="CO6" s="291">
        <v>-5.9445693842239689E-3</v>
      </c>
      <c r="CP6" s="291">
        <v>-5.9077564656606907E-3</v>
      </c>
      <c r="CQ6" s="291">
        <v>-5.6300768888438157E-3</v>
      </c>
      <c r="CR6" s="291">
        <v>-5.2813829136687807E-3</v>
      </c>
      <c r="CS6" s="291">
        <v>-5.1590907257879348E-3</v>
      </c>
      <c r="CT6" s="291">
        <v>-4.8165261559838524E-3</v>
      </c>
      <c r="CU6" s="291">
        <v>-4.2728750978578145E-3</v>
      </c>
      <c r="CV6" s="291">
        <v>-3.6180443756455849E-3</v>
      </c>
      <c r="CW6" s="291">
        <v>-2.770026922156027E-3</v>
      </c>
      <c r="CX6" s="291">
        <v>-2.0611172730898297E-3</v>
      </c>
      <c r="CY6" s="291">
        <v>-1.2735586523738851E-3</v>
      </c>
      <c r="CZ6" s="291">
        <v>-6.5278958349471172E-4</v>
      </c>
      <c r="DA6" s="291">
        <v>5.0339427276557824E-5</v>
      </c>
      <c r="DB6" s="291">
        <v>6.6900095531435833E-4</v>
      </c>
      <c r="DC6" s="291">
        <v>1.1485268988594699E-3</v>
      </c>
      <c r="DD6" s="291">
        <v>1.6529386079894293E-3</v>
      </c>
      <c r="DE6" s="291">
        <v>2.2636848290854966E-3</v>
      </c>
      <c r="DF6" s="291">
        <v>2.8469589435261983E-3</v>
      </c>
      <c r="DG6" s="291">
        <v>3.50245386720692E-3</v>
      </c>
      <c r="DH6" s="291">
        <v>4.0285940341604903E-3</v>
      </c>
      <c r="DI6" s="291">
        <v>4.6169544253377576E-3</v>
      </c>
      <c r="DJ6" s="291">
        <v>5.2876929455298455E-3</v>
      </c>
      <c r="DK6" s="291">
        <v>5.8422795425096125E-3</v>
      </c>
      <c r="DL6" s="291">
        <v>6.381912772490908E-3</v>
      </c>
      <c r="DM6" s="291">
        <v>7.0413840123501326E-3</v>
      </c>
      <c r="DN6" s="291">
        <v>7.5901442903047039E-3</v>
      </c>
      <c r="DO6" s="291">
        <v>8.2374341436822901E-3</v>
      </c>
      <c r="DP6" s="291">
        <v>8.7456962596005466E-3</v>
      </c>
      <c r="DQ6" s="291">
        <v>9.2973846150872924E-3</v>
      </c>
      <c r="DR6" s="291">
        <v>9.6979166025871338E-3</v>
      </c>
      <c r="DS6" s="291">
        <v>1.0330794751683567E-2</v>
      </c>
      <c r="DT6" s="291">
        <v>1.093467910128143E-2</v>
      </c>
      <c r="DU6" s="291">
        <v>1.1437664482525506E-2</v>
      </c>
      <c r="DV6" s="291">
        <v>1.185981561177965E-2</v>
      </c>
      <c r="DW6" s="291">
        <v>1.2381555323820514E-2</v>
      </c>
      <c r="DX6" s="291">
        <v>1.277753978004352E-2</v>
      </c>
      <c r="DY6" s="291">
        <v>1.3126622578993719E-2</v>
      </c>
      <c r="DZ6" s="291">
        <v>1.3318698397219539E-2</v>
      </c>
      <c r="EA6" s="291">
        <v>1.3461880988223776E-2</v>
      </c>
      <c r="EB6" s="291">
        <v>1.3538210037902454E-2</v>
      </c>
      <c r="EC6" s="291">
        <v>1.3671700201769554E-2</v>
      </c>
      <c r="ED6" s="291">
        <v>1.3693149136383628E-2</v>
      </c>
      <c r="EE6" s="394"/>
      <c r="EF6" s="394"/>
      <c r="EG6" s="394"/>
      <c r="EI6" s="287">
        <v>-7.8239999253891246E-3</v>
      </c>
      <c r="EJ6" s="287">
        <v>-3.8847308506453626E-3</v>
      </c>
      <c r="EK6" s="287">
        <v>-2.694925631200662E-3</v>
      </c>
      <c r="EL6" s="287">
        <v>-2.3241541232148777E-3</v>
      </c>
      <c r="EM6" s="287">
        <v>-2.8214005760774097E-3</v>
      </c>
      <c r="EN6" s="287">
        <v>-3.289107806221353E-3</v>
      </c>
      <c r="EO6" s="287">
        <v>-3.5576081716238162E-3</v>
      </c>
      <c r="EP6" s="287">
        <v>-3.874346401379708E-3</v>
      </c>
      <c r="EQ6" s="287">
        <v>-4.0821817853271825E-3</v>
      </c>
      <c r="ER6" s="287">
        <v>-4.0774988176648652E-3</v>
      </c>
      <c r="ES6" s="287">
        <v>-3.903248214745858E-3</v>
      </c>
      <c r="ET6" s="287">
        <v>-3.625142597966341E-3</v>
      </c>
      <c r="EU6" s="287">
        <v>-3.1854436497902039E-3</v>
      </c>
      <c r="EV6" s="287">
        <v>-3.0691266851193555E-3</v>
      </c>
      <c r="EW6" s="287">
        <v>-2.8252859933088348E-3</v>
      </c>
      <c r="EX6" s="287">
        <v>-2.4914681860070675E-3</v>
      </c>
      <c r="EY6" s="287">
        <v>-2.0057641516312841E-3</v>
      </c>
      <c r="EZ6" s="287">
        <v>-1.5307668584246537E-3</v>
      </c>
      <c r="FA6" s="287">
        <v>-1.0729496708065944E-3</v>
      </c>
      <c r="FB6" s="287">
        <v>-6.3395478472141886E-4</v>
      </c>
      <c r="FC6" s="287">
        <v>-2.5149769295679247E-4</v>
      </c>
      <c r="FD6" s="287">
        <v>1.4178170946699264E-4</v>
      </c>
      <c r="FE6" s="287">
        <v>3.792622755148245E-4</v>
      </c>
      <c r="FF6" s="287">
        <v>5.5581168735341357E-4</v>
      </c>
      <c r="FG6" s="287">
        <v>7.4033778501109149E-4</v>
      </c>
      <c r="FH6" s="287">
        <v>1.0183042990230956E-3</v>
      </c>
      <c r="FI6" s="287">
        <v>1.2870824709185907E-3</v>
      </c>
      <c r="FJ6" s="287">
        <v>1.5561985311975807E-3</v>
      </c>
      <c r="FK6" s="287">
        <v>1.8177529490925604E-3</v>
      </c>
      <c r="FL6" s="287">
        <v>2.1422412205689689E-3</v>
      </c>
      <c r="FM6" s="287">
        <v>2.4576727069385851E-3</v>
      </c>
      <c r="FN6" s="287">
        <v>2.7580966618632463E-3</v>
      </c>
      <c r="FO6" s="287">
        <v>3.0489962200107024E-3</v>
      </c>
      <c r="FP6" s="287">
        <v>3.3555553832836094E-3</v>
      </c>
      <c r="FQ6" s="287">
        <v>3.6927961153294664E-3</v>
      </c>
      <c r="FR6" s="287">
        <v>4.1000996811301205E-3</v>
      </c>
      <c r="FS6" s="287">
        <v>4.4426856650707364E-3</v>
      </c>
      <c r="FT6" s="287">
        <v>4.7595807572195503E-3</v>
      </c>
      <c r="FU6" s="287">
        <v>5.0614586409396811E-3</v>
      </c>
      <c r="FV6" s="287">
        <v>5.4844370528367714E-3</v>
      </c>
      <c r="FW6" s="287">
        <v>5.8976153831248324E-3</v>
      </c>
      <c r="FX6" s="287">
        <v>6.256527191178099E-3</v>
      </c>
      <c r="FY6" s="287">
        <v>6.5550592162964688E-3</v>
      </c>
      <c r="FZ6" s="287">
        <v>6.98336199958563E-3</v>
      </c>
      <c r="GA6" s="287">
        <v>7.2530348436207481E-3</v>
      </c>
      <c r="GB6" s="287">
        <v>7.4783987249594785E-3</v>
      </c>
      <c r="GC6" s="287">
        <v>7.5510625528846659E-3</v>
      </c>
      <c r="GD6" s="287">
        <v>7.6621498122397963E-3</v>
      </c>
      <c r="GE6" s="287">
        <v>7.6410105877589146E-3</v>
      </c>
      <c r="GF6" s="287">
        <v>7.6558548319778097E-3</v>
      </c>
      <c r="GG6" s="287">
        <v>7.6116944461245561E-3</v>
      </c>
    </row>
    <row r="7" spans="1:189" s="138" customFormat="1" ht="15.75" thickBot="1">
      <c r="B7" s="762"/>
      <c r="C7" s="147">
        <v>1.4999999999999999E-2</v>
      </c>
      <c r="D7" s="148"/>
      <c r="E7" s="149"/>
      <c r="F7" s="149"/>
      <c r="G7" s="149"/>
      <c r="H7" s="149"/>
      <c r="I7" s="149"/>
      <c r="J7" s="149"/>
      <c r="K7" s="149"/>
      <c r="L7" s="149"/>
      <c r="M7" s="149"/>
      <c r="N7" s="149"/>
      <c r="O7" s="149"/>
      <c r="P7" s="149"/>
      <c r="Q7" s="149"/>
      <c r="R7" s="149"/>
      <c r="S7" s="149"/>
      <c r="T7" s="149"/>
      <c r="U7" s="149"/>
      <c r="V7" s="149"/>
      <c r="W7" s="149"/>
      <c r="X7" s="149"/>
      <c r="Y7" s="149"/>
      <c r="Z7" s="149"/>
      <c r="AA7" s="149"/>
      <c r="AB7" s="291"/>
      <c r="AC7" s="149">
        <v>-7.8239984549446639E-3</v>
      </c>
      <c r="AD7" s="149">
        <v>-3.3406494967168077E-3</v>
      </c>
      <c r="AE7" s="149">
        <v>-1.4322270086349342E-3</v>
      </c>
      <c r="AF7" s="149">
        <v>-6.8488747281131301E-4</v>
      </c>
      <c r="AG7" s="149">
        <v>-9.4123070453550062E-4</v>
      </c>
      <c r="AH7" s="149">
        <v>-1.2629389245116807E-3</v>
      </c>
      <c r="AI7" s="149">
        <v>-1.4989571206131536E-3</v>
      </c>
      <c r="AJ7" s="149">
        <v>-1.7675029673661913E-3</v>
      </c>
      <c r="AK7" s="149">
        <v>-1.869249302646564E-3</v>
      </c>
      <c r="AL7" s="149">
        <v>-1.7070837741434697E-3</v>
      </c>
      <c r="AM7" s="149">
        <v>-1.3694408724584661E-3</v>
      </c>
      <c r="AN7" s="149">
        <v>-9.2249824734899621E-4</v>
      </c>
      <c r="AO7" s="149">
        <v>-3.60575019284326E-4</v>
      </c>
      <c r="AP7" s="149">
        <v>-2.1608095227959589E-4</v>
      </c>
      <c r="AQ7" s="149">
        <v>1.3547573057751117E-4</v>
      </c>
      <c r="AR7" s="149">
        <v>6.1144002891466709E-4</v>
      </c>
      <c r="AS7" s="149">
        <v>1.2176291940776962E-3</v>
      </c>
      <c r="AT7" s="149">
        <v>1.8375840207233984E-3</v>
      </c>
      <c r="AU7" s="149">
        <v>2.4592847989906297E-3</v>
      </c>
      <c r="AV7" s="149">
        <v>3.0261137478171662E-3</v>
      </c>
      <c r="AW7" s="149">
        <v>3.5818663308026799E-3</v>
      </c>
      <c r="AX7" s="149">
        <v>4.1030058481159037E-3</v>
      </c>
      <c r="AY7" s="149">
        <v>4.5715364303317574E-3</v>
      </c>
      <c r="AZ7" s="149">
        <v>4.9233839789365186E-3</v>
      </c>
      <c r="BA7" s="149">
        <v>5.3359829489647848E-3</v>
      </c>
      <c r="BB7" s="149">
        <v>5.7721019934964257E-3</v>
      </c>
      <c r="BC7" s="149">
        <v>6.233011859624632E-3</v>
      </c>
      <c r="BD7" s="149">
        <v>6.6731865495666953E-3</v>
      </c>
      <c r="BE7" s="149">
        <v>7.0988371445070142E-3</v>
      </c>
      <c r="BF7" s="149">
        <v>7.5972799052327344E-3</v>
      </c>
      <c r="BG7" s="149">
        <v>8.0684636677053334E-3</v>
      </c>
      <c r="BH7" s="149">
        <v>8.5410202459502982E-3</v>
      </c>
      <c r="BI7" s="149">
        <v>9.0026210030059173E-3</v>
      </c>
      <c r="BJ7" s="149">
        <v>9.4895681422140776E-3</v>
      </c>
      <c r="BK7" s="149">
        <v>9.9944555660902434E-3</v>
      </c>
      <c r="BL7" s="149">
        <v>1.049551897930856E-2</v>
      </c>
      <c r="BM7" s="149">
        <v>1.0987393721487798E-2</v>
      </c>
      <c r="BN7" s="149">
        <v>1.1413078470587756E-2</v>
      </c>
      <c r="BO7" s="149">
        <v>1.1871624944163189E-2</v>
      </c>
      <c r="BP7" s="149">
        <v>1.2481445399585692E-2</v>
      </c>
      <c r="BQ7" s="149">
        <v>1.3008294671399662E-2</v>
      </c>
      <c r="BR7" s="149">
        <v>1.3450289264314741E-2</v>
      </c>
      <c r="BS7" s="149">
        <v>1.3815246372692616E-2</v>
      </c>
      <c r="BT7" s="149">
        <v>1.4324054499509076E-2</v>
      </c>
      <c r="BU7" s="149">
        <v>1.4697009590145929E-2</v>
      </c>
      <c r="BV7" s="149">
        <v>1.496471408396724E-2</v>
      </c>
      <c r="BW7" s="149">
        <v>1.5145223351844719E-2</v>
      </c>
      <c r="BX7" s="149">
        <v>1.5265781492774022E-2</v>
      </c>
      <c r="BY7" s="149">
        <v>1.5316284172427252E-2</v>
      </c>
      <c r="BZ7" s="149">
        <v>1.530527781259447E-2</v>
      </c>
      <c r="CA7" s="149">
        <v>1.5289768255891817E-2</v>
      </c>
      <c r="CB7" s="394"/>
      <c r="CC7" s="394"/>
      <c r="CD7" s="394"/>
      <c r="CE7" s="293"/>
      <c r="CF7" s="291">
        <v>-7.7677560707141713E-3</v>
      </c>
      <c r="CG7" s="291">
        <v>-3.9143191293599944E-3</v>
      </c>
      <c r="CH7" s="291">
        <v>-3.1435792203290958E-3</v>
      </c>
      <c r="CI7" s="291">
        <v>-3.0531329715455247E-3</v>
      </c>
      <c r="CJ7" s="291">
        <v>-3.7321716030133678E-3</v>
      </c>
      <c r="CK7" s="291">
        <v>-4.3548963156136711E-3</v>
      </c>
      <c r="CL7" s="291">
        <v>-4.8485750641112102E-3</v>
      </c>
      <c r="CM7" s="291">
        <v>-5.4018798221085462E-3</v>
      </c>
      <c r="CN7" s="291">
        <v>-5.8759200739692541E-3</v>
      </c>
      <c r="CO7" s="291">
        <v>-6.0636240641375183E-3</v>
      </c>
      <c r="CP7" s="291">
        <v>-6.1170107591818901E-3</v>
      </c>
      <c r="CQ7" s="291">
        <v>-6.0454411654548013E-3</v>
      </c>
      <c r="CR7" s="291">
        <v>-5.7754469632926297E-3</v>
      </c>
      <c r="CS7" s="291">
        <v>-5.9223091364092317E-3</v>
      </c>
      <c r="CT7" s="291">
        <v>-5.8498366090294351E-3</v>
      </c>
      <c r="CU7" s="291">
        <v>-5.541935509717405E-3</v>
      </c>
      <c r="CV7" s="291">
        <v>-5.0360285253080173E-3</v>
      </c>
      <c r="CW7" s="291">
        <v>-4.5272193189222765E-3</v>
      </c>
      <c r="CX7" s="291">
        <v>-3.942833324043743E-3</v>
      </c>
      <c r="CY7" s="291">
        <v>-3.4952249319717132E-3</v>
      </c>
      <c r="CZ7" s="291">
        <v>-2.9924327320741406E-3</v>
      </c>
      <c r="DA7" s="291">
        <v>-2.5067211360103869E-3</v>
      </c>
      <c r="DB7" s="291">
        <v>-2.08006302933611E-3</v>
      </c>
      <c r="DC7" s="291">
        <v>-1.8064353833168456E-3</v>
      </c>
      <c r="DD7" s="291">
        <v>-1.3572451178237577E-3</v>
      </c>
      <c r="DE7" s="291">
        <v>-1.0403230669067121E-3</v>
      </c>
      <c r="DF7" s="291">
        <v>-5.0728408605255071E-4</v>
      </c>
      <c r="DG7" s="291">
        <v>-1.1052536944541891E-4</v>
      </c>
      <c r="DH7" s="291">
        <v>2.5712077945214129E-4</v>
      </c>
      <c r="DI7" s="291">
        <v>7.8743748849718909E-4</v>
      </c>
      <c r="DJ7" s="291">
        <v>1.2119540173535226E-3</v>
      </c>
      <c r="DK7" s="291">
        <v>1.6230994150768785E-3</v>
      </c>
      <c r="DL7" s="291">
        <v>2.12943789490605E-3</v>
      </c>
      <c r="DM7" s="291">
        <v>2.5477427775250361E-3</v>
      </c>
      <c r="DN7" s="291">
        <v>3.0743093243470465E-3</v>
      </c>
      <c r="DO7" s="291">
        <v>3.6121046082545627E-3</v>
      </c>
      <c r="DP7" s="291">
        <v>4.0210061501386174E-3</v>
      </c>
      <c r="DQ7" s="291">
        <v>4.4849789773044324E-3</v>
      </c>
      <c r="DR7" s="291">
        <v>4.9470514624972983E-3</v>
      </c>
      <c r="DS7" s="291">
        <v>5.5533397123021383E-3</v>
      </c>
      <c r="DT7" s="291">
        <v>5.9970661953809568E-3</v>
      </c>
      <c r="DU7" s="291">
        <v>6.4422056966774166E-3</v>
      </c>
      <c r="DV7" s="291">
        <v>6.9003045886875253E-3</v>
      </c>
      <c r="DW7" s="291">
        <v>7.3638493684969331E-3</v>
      </c>
      <c r="DX7" s="291">
        <v>7.7313821334119431E-3</v>
      </c>
      <c r="DY7" s="291">
        <v>8.0165781352756205E-3</v>
      </c>
      <c r="DZ7" s="291">
        <v>8.1818320812347273E-3</v>
      </c>
      <c r="EA7" s="291">
        <v>8.3794244068137735E-3</v>
      </c>
      <c r="EB7" s="291">
        <v>8.4144091325811243E-3</v>
      </c>
      <c r="EC7" s="291">
        <v>8.4864541752705802E-3</v>
      </c>
      <c r="ED7" s="291">
        <v>8.4629379899299473E-3</v>
      </c>
      <c r="EE7" s="394"/>
      <c r="EF7" s="394"/>
      <c r="EG7" s="394"/>
      <c r="EI7" s="287">
        <v>-7.824001512768769E-3</v>
      </c>
      <c r="EJ7" s="287">
        <v>-3.8847309189668222E-3</v>
      </c>
      <c r="EK7" s="287">
        <v>-2.6948547957202085E-3</v>
      </c>
      <c r="EL7" s="287">
        <v>-2.3241618081379645E-3</v>
      </c>
      <c r="EM7" s="287">
        <v>-2.8211672598467408E-3</v>
      </c>
      <c r="EN7" s="287">
        <v>-3.2880386140261564E-3</v>
      </c>
      <c r="EO7" s="287">
        <v>-3.5471095591750046E-3</v>
      </c>
      <c r="EP7" s="287">
        <v>-3.8548247823317894E-3</v>
      </c>
      <c r="EQ7" s="287">
        <v>-4.0999971976154737E-3</v>
      </c>
      <c r="ER7" s="287">
        <v>-4.1778047129993612E-3</v>
      </c>
      <c r="ES7" s="287">
        <v>-4.1249882246022773E-3</v>
      </c>
      <c r="ET7" s="287">
        <v>-3.9856460507712022E-3</v>
      </c>
      <c r="EU7" s="287">
        <v>-3.7201780406001528E-3</v>
      </c>
      <c r="EV7" s="287">
        <v>-3.823930847201451E-3</v>
      </c>
      <c r="EW7" s="287">
        <v>-3.7598678963225163E-3</v>
      </c>
      <c r="EX7" s="287">
        <v>-3.5994551791223017E-3</v>
      </c>
      <c r="EY7" s="287">
        <v>-3.3326640123574891E-3</v>
      </c>
      <c r="EZ7" s="287">
        <v>-3.0540612285186453E-3</v>
      </c>
      <c r="FA7" s="287">
        <v>-2.7798732570380458E-3</v>
      </c>
      <c r="FB7" s="287">
        <v>-2.5543033512509805E-3</v>
      </c>
      <c r="FC7" s="287">
        <v>-2.3406747514601867E-3</v>
      </c>
      <c r="FD7" s="287">
        <v>-2.1668064489124839E-3</v>
      </c>
      <c r="FE7" s="287">
        <v>-2.0590715654847935E-3</v>
      </c>
      <c r="FF7" s="287">
        <v>-2.0535061114979047E-3</v>
      </c>
      <c r="FG7" s="287">
        <v>-1.9928821596968127E-3</v>
      </c>
      <c r="FH7" s="287">
        <v>-1.9150484415251245E-3</v>
      </c>
      <c r="FI7" s="287">
        <v>-1.7964606491490398E-3</v>
      </c>
      <c r="FJ7" s="287">
        <v>-1.6772041605167542E-3</v>
      </c>
      <c r="FK7" s="287">
        <v>-1.5610937233959121E-3</v>
      </c>
      <c r="FL7" s="287">
        <v>-1.3775254635257361E-3</v>
      </c>
      <c r="FM7" s="287">
        <v>-1.2100448660867513E-3</v>
      </c>
      <c r="FN7" s="287">
        <v>-1.0353729820673924E-3</v>
      </c>
      <c r="FO7" s="287">
        <v>-8.7530455284155761E-4</v>
      </c>
      <c r="FP7" s="287">
        <v>-6.8429257171943869E-4</v>
      </c>
      <c r="FQ7" s="287">
        <v>-4.525835628014091E-4</v>
      </c>
      <c r="FR7" s="287">
        <v>-1.7676284977261036E-4</v>
      </c>
      <c r="FS7" s="287">
        <v>1.0336797707985457E-4</v>
      </c>
      <c r="FT7" s="287">
        <v>3.41013830759615E-4</v>
      </c>
      <c r="FU7" s="287">
        <v>6.173883644685213E-4</v>
      </c>
      <c r="FV7" s="287">
        <v>1.0407898861286985E-3</v>
      </c>
      <c r="FW7" s="287">
        <v>1.4050195047447117E-3</v>
      </c>
      <c r="FX7" s="287">
        <v>1.7035137874350653E-3</v>
      </c>
      <c r="FY7" s="287">
        <v>1.9315840366159742E-3</v>
      </c>
      <c r="FZ7" s="287">
        <v>2.3016470309865089E-3</v>
      </c>
      <c r="GA7" s="287">
        <v>2.561230975616946E-3</v>
      </c>
      <c r="GB7" s="287">
        <v>2.7265675810677903E-3</v>
      </c>
      <c r="GC7" s="287">
        <v>2.7946186467408124E-3</v>
      </c>
      <c r="GD7" s="287">
        <v>2.8538174362265772E-3</v>
      </c>
      <c r="GE7" s="287">
        <v>2.8277151684401453E-3</v>
      </c>
      <c r="GF7" s="287">
        <v>2.7554856335200162E-3</v>
      </c>
      <c r="GG7" s="287">
        <v>2.700051801408046E-3</v>
      </c>
    </row>
    <row r="8" spans="1:189" s="138" customFormat="1" ht="15.75" thickBot="1">
      <c r="B8" s="762"/>
      <c r="C8" s="147">
        <v>1.2999999999999999E-2</v>
      </c>
      <c r="D8" s="148"/>
      <c r="E8" s="149"/>
      <c r="F8" s="149"/>
      <c r="G8" s="149"/>
      <c r="H8" s="149"/>
      <c r="I8" s="149"/>
      <c r="J8" s="149"/>
      <c r="K8" s="149"/>
      <c r="L8" s="149"/>
      <c r="M8" s="149"/>
      <c r="N8" s="149"/>
      <c r="O8" s="149"/>
      <c r="P8" s="149"/>
      <c r="Q8" s="149"/>
      <c r="R8" s="149"/>
      <c r="S8" s="149"/>
      <c r="T8" s="149"/>
      <c r="U8" s="149"/>
      <c r="V8" s="149"/>
      <c r="W8" s="149"/>
      <c r="X8" s="149"/>
      <c r="Y8" s="149"/>
      <c r="Z8" s="149"/>
      <c r="AA8" s="149"/>
      <c r="AB8" s="291"/>
      <c r="AC8" s="149">
        <v>-7.8141503336398577E-3</v>
      </c>
      <c r="AD8" s="149">
        <v>-3.3268817633770598E-3</v>
      </c>
      <c r="AE8" s="149">
        <v>-1.4173107265193774E-3</v>
      </c>
      <c r="AF8" s="149">
        <v>-6.7699235408349989E-4</v>
      </c>
      <c r="AG8" s="149">
        <v>-9.4566024319156505E-4</v>
      </c>
      <c r="AH8" s="149">
        <v>-1.2522585781967466E-3</v>
      </c>
      <c r="AI8" s="149">
        <v>-1.4912543898553121E-3</v>
      </c>
      <c r="AJ8" s="149">
        <v>-1.7643157735740544E-3</v>
      </c>
      <c r="AK8" s="149">
        <v>-1.907695031183626E-3</v>
      </c>
      <c r="AL8" s="149">
        <v>-1.8232421084698192E-3</v>
      </c>
      <c r="AM8" s="149">
        <v>-1.5937280380096397E-3</v>
      </c>
      <c r="AN8" s="149">
        <v>-1.2884649312107921E-3</v>
      </c>
      <c r="AO8" s="149">
        <v>-8.9295524525465075E-4</v>
      </c>
      <c r="AP8" s="149">
        <v>-8.4932089605083139E-4</v>
      </c>
      <c r="AQ8" s="149">
        <v>-6.5447289605710668E-4</v>
      </c>
      <c r="AR8" s="149">
        <v>-3.321160526224276E-4</v>
      </c>
      <c r="AS8" s="149">
        <v>1.4165944278698994E-4</v>
      </c>
      <c r="AT8" s="149">
        <v>6.3028856268498856E-4</v>
      </c>
      <c r="AU8" s="149">
        <v>1.1144303320556326E-3</v>
      </c>
      <c r="AV8" s="149">
        <v>1.5419928751148892E-3</v>
      </c>
      <c r="AW8" s="149">
        <v>1.9656964845281566E-3</v>
      </c>
      <c r="AX8" s="149">
        <v>2.3680745583350149E-3</v>
      </c>
      <c r="AY8" s="149">
        <v>2.7301650010569389E-3</v>
      </c>
      <c r="AZ8" s="149">
        <v>2.9377214475935498E-3</v>
      </c>
      <c r="BA8" s="149">
        <v>3.1968797342465105E-3</v>
      </c>
      <c r="BB8" s="149">
        <v>3.5274535437612164E-3</v>
      </c>
      <c r="BC8" s="149">
        <v>3.8914026215569053E-3</v>
      </c>
      <c r="BD8" s="149">
        <v>4.2291101582175306E-3</v>
      </c>
      <c r="BE8" s="149">
        <v>4.4968145739959497E-3</v>
      </c>
      <c r="BF8" s="149">
        <v>4.9084033234322033E-3</v>
      </c>
      <c r="BG8" s="149">
        <v>5.3054563056055271E-3</v>
      </c>
      <c r="BH8" s="149">
        <v>5.688241978932751E-3</v>
      </c>
      <c r="BI8" s="149">
        <v>6.0425921893202394E-3</v>
      </c>
      <c r="BJ8" s="149">
        <v>6.464501658749261E-3</v>
      </c>
      <c r="BK8" s="149">
        <v>6.9204610870440275E-3</v>
      </c>
      <c r="BL8" s="149">
        <v>7.378095270894669E-3</v>
      </c>
      <c r="BM8" s="149">
        <v>7.8015794736939481E-3</v>
      </c>
      <c r="BN8" s="149">
        <v>8.1496278890112184E-3</v>
      </c>
      <c r="BO8" s="149">
        <v>8.5617150891096061E-3</v>
      </c>
      <c r="BP8" s="149">
        <v>9.0668536807393674E-3</v>
      </c>
      <c r="BQ8" s="149">
        <v>9.5574807881326218E-3</v>
      </c>
      <c r="BR8" s="149">
        <v>9.947918733531097E-3</v>
      </c>
      <c r="BS8" s="149">
        <v>1.029046101212451E-2</v>
      </c>
      <c r="BT8" s="149">
        <v>1.0724866743773709E-2</v>
      </c>
      <c r="BU8" s="149">
        <v>1.106391358436444E-2</v>
      </c>
      <c r="BV8" s="149">
        <v>1.1304848647695168E-2</v>
      </c>
      <c r="BW8" s="149">
        <v>1.1402951210056286E-2</v>
      </c>
      <c r="BX8" s="149">
        <v>1.1448924763019619E-2</v>
      </c>
      <c r="BY8" s="149">
        <v>1.1483258473625566E-2</v>
      </c>
      <c r="BZ8" s="149">
        <v>1.1395591387214438E-2</v>
      </c>
      <c r="CA8" s="149">
        <v>1.1296117462668218E-2</v>
      </c>
      <c r="CB8" s="394"/>
      <c r="CC8" s="394"/>
      <c r="CD8" s="394"/>
      <c r="CE8" s="293"/>
      <c r="CF8" s="291">
        <v>-7.757907949409365E-3</v>
      </c>
      <c r="CG8" s="291">
        <v>-3.9069086489056659E-3</v>
      </c>
      <c r="CH8" s="291">
        <v>-3.1355071586009475E-3</v>
      </c>
      <c r="CI8" s="291">
        <v>-2.9518881166295807E-3</v>
      </c>
      <c r="CJ8" s="291">
        <v>-3.7428187790697065E-3</v>
      </c>
      <c r="CK8" s="291">
        <v>-4.2549654740914045E-3</v>
      </c>
      <c r="CL8" s="291">
        <v>-4.8482747896860245E-3</v>
      </c>
      <c r="CM8" s="291">
        <v>-5.4013528528000787E-3</v>
      </c>
      <c r="CN8" s="291">
        <v>-5.9285068951518971E-3</v>
      </c>
      <c r="CO8" s="291">
        <v>-6.2127534623349356E-3</v>
      </c>
      <c r="CP8" s="291">
        <v>-6.3049771912240815E-3</v>
      </c>
      <c r="CQ8" s="291">
        <v>-6.3753126074221622E-3</v>
      </c>
      <c r="CR8" s="291">
        <v>-6.2989328843016945E-3</v>
      </c>
      <c r="CS8" s="291">
        <v>-6.525439992601717E-3</v>
      </c>
      <c r="CT8" s="291">
        <v>-6.5228286990730855E-3</v>
      </c>
      <c r="CU8" s="291">
        <v>-6.3910493841578819E-3</v>
      </c>
      <c r="CV8" s="291">
        <v>-6.0549830720792452E-3</v>
      </c>
      <c r="CW8" s="291">
        <v>-5.6058671640518143E-3</v>
      </c>
      <c r="CX8" s="291">
        <v>-5.181394311989107E-3</v>
      </c>
      <c r="CY8" s="291">
        <v>-4.7822609078272404E-3</v>
      </c>
      <c r="CZ8" s="291">
        <v>-4.422300365311882E-3</v>
      </c>
      <c r="DA8" s="291">
        <v>-4.1695900967966548E-3</v>
      </c>
      <c r="DB8" s="291">
        <v>-3.7894205621500088E-3</v>
      </c>
      <c r="DC8" s="291">
        <v>-3.6482510015369563E-3</v>
      </c>
      <c r="DD8" s="291">
        <v>-3.4506670176445153E-3</v>
      </c>
      <c r="DE8" s="291">
        <v>-3.1647180994062718E-3</v>
      </c>
      <c r="DF8" s="291">
        <v>-2.7579811183371661E-3</v>
      </c>
      <c r="DG8" s="291">
        <v>-2.476363227544659E-3</v>
      </c>
      <c r="DH8" s="291">
        <v>-2.2537853002210229E-3</v>
      </c>
      <c r="DI8" s="291">
        <v>-1.8221513846365112E-3</v>
      </c>
      <c r="DJ8" s="291">
        <v>-1.4082714783452688E-3</v>
      </c>
      <c r="DK8" s="291">
        <v>-1.0868269961396004E-3</v>
      </c>
      <c r="DL8" s="291">
        <v>-6.895616671405147E-4</v>
      </c>
      <c r="DM8" s="291">
        <v>-3.4187168508179044E-4</v>
      </c>
      <c r="DN8" s="291">
        <v>1.1070732022927521E-4</v>
      </c>
      <c r="DO8" s="291">
        <v>5.8100839189376141E-4</v>
      </c>
      <c r="DP8" s="291">
        <v>1.030932065868434E-3</v>
      </c>
      <c r="DQ8" s="291">
        <v>1.3075439121532362E-3</v>
      </c>
      <c r="DR8" s="291">
        <v>1.7068402813122108E-3</v>
      </c>
      <c r="DS8" s="291">
        <v>2.2320245832533336E-3</v>
      </c>
      <c r="DT8" s="291">
        <v>2.7300961987334338E-3</v>
      </c>
      <c r="DU8" s="291">
        <v>3.1135651664927766E-3</v>
      </c>
      <c r="DV8" s="291">
        <v>3.4214742693042949E-3</v>
      </c>
      <c r="DW8" s="291">
        <v>3.9143402443446162E-3</v>
      </c>
      <c r="DX8" s="291">
        <v>4.2254439703935803E-3</v>
      </c>
      <c r="DY8" s="291">
        <v>4.4678774201154375E-3</v>
      </c>
      <c r="DZ8" s="291">
        <v>4.5606947118925628E-3</v>
      </c>
      <c r="EA8" s="291">
        <v>4.693435499846077E-3</v>
      </c>
      <c r="EB8" s="291">
        <v>4.6873717222550432E-3</v>
      </c>
      <c r="EC8" s="291">
        <v>4.6841247884128745E-3</v>
      </c>
      <c r="ED8" s="291">
        <v>4.5826568629814407E-3</v>
      </c>
      <c r="EE8" s="394"/>
      <c r="EF8" s="394"/>
      <c r="EG8" s="394"/>
      <c r="EI8" s="287">
        <v>-7.8076018763805766E-3</v>
      </c>
      <c r="EJ8" s="287">
        <v>-3.8409348739526505E-3</v>
      </c>
      <c r="EK8" s="287">
        <v>-2.5942449165350934E-3</v>
      </c>
      <c r="EL8" s="287">
        <v>-2.1894852385820618E-3</v>
      </c>
      <c r="EM8" s="287">
        <v>-2.8318144359030795E-3</v>
      </c>
      <c r="EN8" s="287">
        <v>-3.2521129261608439E-3</v>
      </c>
      <c r="EO8" s="287">
        <v>-3.5149628934209032E-3</v>
      </c>
      <c r="EP8" s="287">
        <v>-3.827621132645509E-3</v>
      </c>
      <c r="EQ8" s="287">
        <v>-4.1070130962767848E-3</v>
      </c>
      <c r="ER8" s="287">
        <v>-4.2475782009662455E-3</v>
      </c>
      <c r="ES8" s="287">
        <v>-4.2817970485634904E-3</v>
      </c>
      <c r="ET8" s="287">
        <v>-4.2501615036094065E-3</v>
      </c>
      <c r="EU8" s="287">
        <v>-4.1211096630006105E-3</v>
      </c>
      <c r="EV8" s="287">
        <v>-4.2975772966799552E-3</v>
      </c>
      <c r="EW8" s="287">
        <v>-4.3637201703206618E-3</v>
      </c>
      <c r="EX8" s="287">
        <v>-4.3281488826041326E-3</v>
      </c>
      <c r="EY8" s="287">
        <v>-4.1692177823343668E-3</v>
      </c>
      <c r="EZ8" s="287">
        <v>-3.9970094572905901E-3</v>
      </c>
      <c r="FA8" s="287">
        <v>-3.8357731409434104E-3</v>
      </c>
      <c r="FB8" s="287">
        <v>-3.7289780977801945E-3</v>
      </c>
      <c r="FC8" s="287">
        <v>-3.6303427503237562E-3</v>
      </c>
      <c r="FD8" s="287">
        <v>-3.5579269091103316E-3</v>
      </c>
      <c r="FE8" s="287">
        <v>-3.5438078640897819E-3</v>
      </c>
      <c r="FF8" s="287">
        <v>-3.6685412731316258E-3</v>
      </c>
      <c r="FG8" s="287">
        <v>-3.7514049621623635E-3</v>
      </c>
      <c r="FH8" s="287">
        <v>-3.7691643025203059E-3</v>
      </c>
      <c r="FI8" s="287">
        <v>-3.7393524889020313E-3</v>
      </c>
      <c r="FJ8" s="287">
        <v>-3.7164739547369818E-3</v>
      </c>
      <c r="FK8" s="287">
        <v>-3.7526148506912826E-3</v>
      </c>
      <c r="FL8" s="287">
        <v>-3.651366982262344E-3</v>
      </c>
      <c r="FM8" s="287">
        <v>-3.5542953362829588E-3</v>
      </c>
      <c r="FN8" s="287">
        <v>-3.467887083846044E-3</v>
      </c>
      <c r="FO8" s="287">
        <v>-3.412973932575683E-3</v>
      </c>
      <c r="FP8" s="287">
        <v>-3.2868747355594002E-3</v>
      </c>
      <c r="FQ8" s="287">
        <v>-3.1057940892148944E-3</v>
      </c>
      <c r="FR8" s="287">
        <v>-2.874226723276932E-3</v>
      </c>
      <c r="FS8" s="287">
        <v>-2.6640809417175504E-3</v>
      </c>
      <c r="FT8" s="287">
        <v>-2.506205255898869E-3</v>
      </c>
      <c r="FU8" s="287">
        <v>-2.2794822400392101E-3</v>
      </c>
      <c r="FV8" s="287">
        <v>-1.9630218608085309E-3</v>
      </c>
      <c r="FW8" s="287">
        <v>-1.6394473603504045E-3</v>
      </c>
      <c r="FX8" s="287">
        <v>-1.3956584876890915E-3</v>
      </c>
      <c r="FY8" s="287">
        <v>-1.1932566100453651E-3</v>
      </c>
      <c r="FZ8" s="287">
        <v>-9.0076121740995108E-4</v>
      </c>
      <c r="GA8" s="287">
        <v>-6.7840984069275634E-4</v>
      </c>
      <c r="GB8" s="287">
        <v>-5.4465475016125808E-4</v>
      </c>
      <c r="GC8" s="287">
        <v>-5.6390385057454584E-4</v>
      </c>
      <c r="GD8" s="287">
        <v>-5.8257832623602457E-4</v>
      </c>
      <c r="GE8" s="287">
        <v>-6.2871575253699297E-4</v>
      </c>
      <c r="GF8" s="287">
        <v>-7.8094116911914258E-4</v>
      </c>
      <c r="GG8" s="287">
        <v>-9.2302433172176956E-4</v>
      </c>
    </row>
    <row r="9" spans="1:189" s="138" customFormat="1" ht="15.75" customHeight="1" thickBot="1">
      <c r="B9" s="763"/>
      <c r="C9" s="153">
        <v>0.01</v>
      </c>
      <c r="D9" s="154"/>
      <c r="E9" s="155"/>
      <c r="F9" s="155"/>
      <c r="G9" s="155"/>
      <c r="H9" s="155"/>
      <c r="I9" s="155"/>
      <c r="J9" s="155"/>
      <c r="K9" s="155"/>
      <c r="L9" s="155"/>
      <c r="M9" s="155"/>
      <c r="N9" s="155"/>
      <c r="O9" s="155"/>
      <c r="P9" s="155"/>
      <c r="Q9" s="155"/>
      <c r="R9" s="155"/>
      <c r="S9" s="155"/>
      <c r="T9" s="155"/>
      <c r="U9" s="155"/>
      <c r="V9" s="155"/>
      <c r="W9" s="155"/>
      <c r="X9" s="155"/>
      <c r="Y9" s="155"/>
      <c r="Z9" s="155"/>
      <c r="AA9" s="155"/>
      <c r="AB9" s="292"/>
      <c r="AC9" s="155">
        <v>-7.8239962497307081E-3</v>
      </c>
      <c r="AD9" s="155">
        <v>-3.3406370271057417E-3</v>
      </c>
      <c r="AE9" s="155">
        <v>-1.4322077040310188E-3</v>
      </c>
      <c r="AF9" s="155">
        <v>-6.8486119384389421E-4</v>
      </c>
      <c r="AG9" s="155">
        <v>-9.4119721951732571E-4</v>
      </c>
      <c r="AH9" s="155">
        <v>-1.2693614737983305E-3</v>
      </c>
      <c r="AI9" s="155">
        <v>-1.5172978945480753E-3</v>
      </c>
      <c r="AJ9" s="155">
        <v>-1.7969231440970457E-3</v>
      </c>
      <c r="AK9" s="155">
        <v>-1.9956283341789893E-3</v>
      </c>
      <c r="AL9" s="155">
        <v>-2.0137465346703187E-3</v>
      </c>
      <c r="AM9" s="155">
        <v>-1.9347457373687926E-3</v>
      </c>
      <c r="AN9" s="155">
        <v>-1.8118379134305918E-3</v>
      </c>
      <c r="AO9" s="155">
        <v>-1.6930368716423783E-3</v>
      </c>
      <c r="AP9" s="155">
        <v>-1.8538765241111199E-3</v>
      </c>
      <c r="AQ9" s="155">
        <v>-1.8904689129426167E-3</v>
      </c>
      <c r="AR9" s="155">
        <v>-1.7744315042078074E-3</v>
      </c>
      <c r="AS9" s="155">
        <v>-1.5541052708567538E-3</v>
      </c>
      <c r="AT9" s="155">
        <v>-1.2801895474525704E-3</v>
      </c>
      <c r="AU9" s="155">
        <v>-1.0180510692575084E-3</v>
      </c>
      <c r="AV9" s="155">
        <v>-7.7449216412395216E-4</v>
      </c>
      <c r="AW9" s="155">
        <v>-5.7826070562350118E-4</v>
      </c>
      <c r="AX9" s="155">
        <v>-3.8950309572774455E-4</v>
      </c>
      <c r="AY9" s="155">
        <v>-2.6503088272916697E-4</v>
      </c>
      <c r="AZ9" s="155">
        <v>-2.5041810875031656E-4</v>
      </c>
      <c r="BA9" s="155">
        <v>-1.9460878880342425E-4</v>
      </c>
      <c r="BB9" s="155">
        <v>-1.4578098635448233E-5</v>
      </c>
      <c r="BC9" s="155">
        <v>1.5570090051200691E-4</v>
      </c>
      <c r="BD9" s="155">
        <v>3.190345535948047E-4</v>
      </c>
      <c r="BE9" s="155">
        <v>4.7465652443007267E-4</v>
      </c>
      <c r="BF9" s="155">
        <v>7.5297003135085805E-4</v>
      </c>
      <c r="BG9" s="155">
        <v>9.7272145143667554E-4</v>
      </c>
      <c r="BH9" s="155">
        <v>1.2103471427248325E-3</v>
      </c>
      <c r="BI9" s="155">
        <v>1.4618701215580454E-3</v>
      </c>
      <c r="BJ9" s="155">
        <v>1.741811691552575E-3</v>
      </c>
      <c r="BK9" s="155">
        <v>1.9970133921739519E-3</v>
      </c>
      <c r="BL9" s="155">
        <v>2.3283120450355299E-3</v>
      </c>
      <c r="BM9" s="155">
        <v>2.6115298835979184E-3</v>
      </c>
      <c r="BN9" s="155">
        <v>2.8550802895644656E-3</v>
      </c>
      <c r="BO9" s="155">
        <v>3.0482515041498626E-3</v>
      </c>
      <c r="BP9" s="155">
        <v>3.5014969708588306E-3</v>
      </c>
      <c r="BQ9" s="155">
        <v>3.9247640888711022E-3</v>
      </c>
      <c r="BR9" s="155">
        <v>4.2646921623428757E-3</v>
      </c>
      <c r="BS9" s="155">
        <v>4.5394840006548198E-3</v>
      </c>
      <c r="BT9" s="155">
        <v>4.9342704978378171E-3</v>
      </c>
      <c r="BU9" s="155">
        <v>5.170399787522123E-3</v>
      </c>
      <c r="BV9" s="155">
        <v>5.3283261504353807E-3</v>
      </c>
      <c r="BW9" s="155">
        <v>5.3667987244170878E-3</v>
      </c>
      <c r="BX9" s="155">
        <v>5.3940532444877731E-3</v>
      </c>
      <c r="BY9" s="155">
        <v>5.3192115132277007E-3</v>
      </c>
      <c r="BZ9" s="155">
        <v>5.167927032374231E-3</v>
      </c>
      <c r="CA9" s="155">
        <v>5.0392608848597864E-3</v>
      </c>
      <c r="CB9" s="394"/>
      <c r="CC9" s="394"/>
      <c r="CD9" s="394"/>
      <c r="CE9" s="293"/>
      <c r="CF9" s="291">
        <v>-7.7677538655002154E-3</v>
      </c>
      <c r="CG9" s="291">
        <v>-3.9143095632518943E-3</v>
      </c>
      <c r="CH9" s="291">
        <v>-3.1435626744502065E-3</v>
      </c>
      <c r="CI9" s="291">
        <v>-3.0531093573023249E-3</v>
      </c>
      <c r="CJ9" s="291">
        <v>-3.732140704543585E-3</v>
      </c>
      <c r="CK9" s="291">
        <v>-4.354893185102876E-3</v>
      </c>
      <c r="CL9" s="291">
        <v>-4.8489706955470446E-3</v>
      </c>
      <c r="CM9" s="291">
        <v>-5.5026607884204048E-3</v>
      </c>
      <c r="CN9" s="291">
        <v>-6.0066350871120222E-3</v>
      </c>
      <c r="CO9" s="291">
        <v>-6.3277105914547049E-3</v>
      </c>
      <c r="CP9" s="291">
        <v>-6.6108649104988648E-3</v>
      </c>
      <c r="CQ9" s="291">
        <v>-6.8114195255037646E-3</v>
      </c>
      <c r="CR9" s="291">
        <v>-6.9688815244540736E-3</v>
      </c>
      <c r="CS9" s="291">
        <v>-7.3493697287995707E-3</v>
      </c>
      <c r="CT9" s="291">
        <v>-7.5169155005354316E-3</v>
      </c>
      <c r="CU9" s="291">
        <v>-7.5556479777087182E-3</v>
      </c>
      <c r="CV9" s="291">
        <v>-7.4922845316255371E-3</v>
      </c>
      <c r="CW9" s="291">
        <v>-7.2877524115449732E-3</v>
      </c>
      <c r="CX9" s="291">
        <v>-7.0998702897812072E-3</v>
      </c>
      <c r="CY9" s="291">
        <v>-6.9299545934201068E-3</v>
      </c>
      <c r="CZ9" s="291">
        <v>-6.8144608402838924E-3</v>
      </c>
      <c r="DA9" s="291">
        <v>-6.7144927008634669E-3</v>
      </c>
      <c r="DB9" s="291">
        <v>-6.5672981108490791E-3</v>
      </c>
      <c r="DC9" s="291">
        <v>-6.6527332926863691E-3</v>
      </c>
      <c r="DD9" s="291">
        <v>-6.580789304520468E-3</v>
      </c>
      <c r="DE9" s="291">
        <v>-6.4937328022396101E-3</v>
      </c>
      <c r="DF9" s="291">
        <v>-6.3022348581493748E-3</v>
      </c>
      <c r="DG9" s="291">
        <v>-6.2154701278961666E-3</v>
      </c>
      <c r="DH9" s="291">
        <v>-6.0482230338544385E-3</v>
      </c>
      <c r="DI9" s="291">
        <v>-5.798130975646909E-3</v>
      </c>
      <c r="DJ9" s="291">
        <v>-5.5639996144417891E-3</v>
      </c>
      <c r="DK9" s="291">
        <v>-5.3120666580373788E-3</v>
      </c>
      <c r="DL9" s="291">
        <v>-5.0766787428525861E-3</v>
      </c>
      <c r="DM9" s="291">
        <v>-4.8932867232958366E-3</v>
      </c>
      <c r="DN9" s="291">
        <v>-4.6146936071314593E-3</v>
      </c>
      <c r="DO9" s="291">
        <v>-4.3033994516453733E-3</v>
      </c>
      <c r="DP9" s="291">
        <v>-3.9968526619386657E-3</v>
      </c>
      <c r="DQ9" s="291">
        <v>-3.7467799652322609E-3</v>
      </c>
      <c r="DR9" s="291">
        <v>-3.5511702814847168E-3</v>
      </c>
      <c r="DS9" s="291">
        <v>-3.099913237868207E-3</v>
      </c>
      <c r="DT9" s="291">
        <v>-2.6738195149566268E-3</v>
      </c>
      <c r="DU9" s="291">
        <v>-2.3719067487166234E-3</v>
      </c>
      <c r="DV9" s="291">
        <v>-2.1392168469771267E-3</v>
      </c>
      <c r="DW9" s="291">
        <v>-1.7051195208196424E-3</v>
      </c>
      <c r="DX9" s="291">
        <v>-1.4892913296612464E-3</v>
      </c>
      <c r="DY9" s="291">
        <v>-1.3363964788126181E-3</v>
      </c>
      <c r="DZ9" s="291">
        <v>-1.2205034579469143E-3</v>
      </c>
      <c r="EA9" s="291">
        <v>-1.1380611641419458E-3</v>
      </c>
      <c r="EB9" s="291">
        <v>-1.2281738739089443E-3</v>
      </c>
      <c r="EC9" s="291">
        <v>-1.3982895985664434E-3</v>
      </c>
      <c r="ED9" s="291">
        <v>-1.4652022492437633E-3</v>
      </c>
      <c r="EE9" s="394"/>
      <c r="EF9" s="394"/>
      <c r="EG9" s="394"/>
      <c r="EI9" s="287">
        <v>-7.8239962497307081E-3</v>
      </c>
      <c r="EJ9" s="287">
        <v>-3.884718449355784E-3</v>
      </c>
      <c r="EK9" s="287">
        <v>-2.6948354911162931E-3</v>
      </c>
      <c r="EL9" s="287">
        <v>-2.3241880054961916E-3</v>
      </c>
      <c r="EM9" s="287">
        <v>-2.8214188105843141E-3</v>
      </c>
      <c r="EN9" s="287">
        <v>-3.2909566423828529E-3</v>
      </c>
      <c r="EO9" s="287">
        <v>-3.5642043838743642E-3</v>
      </c>
      <c r="EP9" s="287">
        <v>-3.8832576392449636E-3</v>
      </c>
      <c r="EQ9" s="287">
        <v>-4.2058531955363465E-3</v>
      </c>
      <c r="ER9" s="287">
        <v>-4.4273733498159107E-3</v>
      </c>
      <c r="ES9" s="287">
        <v>-4.5795004420005614E-3</v>
      </c>
      <c r="ET9" s="287">
        <v>-4.7045730513754491E-3</v>
      </c>
      <c r="EU9" s="287">
        <v>-4.8064633156315317E-3</v>
      </c>
      <c r="EV9" s="287">
        <v>-5.1420812168707086E-3</v>
      </c>
      <c r="EW9" s="287">
        <v>-5.3944557179144148E-3</v>
      </c>
      <c r="EX9" s="287">
        <v>-5.5240821666667217E-3</v>
      </c>
      <c r="EY9" s="287">
        <v>-5.5741855336252366E-3</v>
      </c>
      <c r="EZ9" s="287">
        <v>-5.5764545141430144E-3</v>
      </c>
      <c r="FA9" s="287">
        <v>-5.6016424217844585E-3</v>
      </c>
      <c r="FB9" s="287">
        <v>-5.6461399542732937E-3</v>
      </c>
      <c r="FC9" s="287">
        <v>-5.7440730120255357E-3</v>
      </c>
      <c r="FD9" s="287">
        <v>-5.8602180083789923E-3</v>
      </c>
      <c r="FE9" s="287">
        <v>-6.0596575831534383E-3</v>
      </c>
      <c r="FF9" s="287">
        <v>-6.3580966619769808E-3</v>
      </c>
      <c r="FG9" s="287">
        <v>-6.6256107441810819E-3</v>
      </c>
      <c r="FH9" s="287">
        <v>-6.7788971184290781E-3</v>
      </c>
      <c r="FI9" s="287">
        <v>-6.9285536857578156E-3</v>
      </c>
      <c r="FJ9" s="287">
        <v>-7.0683112200756182E-3</v>
      </c>
      <c r="FK9" s="287">
        <v>-7.2069207954302272E-3</v>
      </c>
      <c r="FL9" s="287">
        <v>-7.2323243765107792E-3</v>
      </c>
      <c r="FM9" s="287">
        <v>-7.3058805657950643E-3</v>
      </c>
      <c r="FN9" s="287">
        <v>-7.3586186362336325E-3</v>
      </c>
      <c r="FO9" s="287">
        <v>-7.4034838502683997E-3</v>
      </c>
      <c r="FP9" s="287">
        <v>-7.4188220616309142E-3</v>
      </c>
      <c r="FQ9" s="287">
        <v>-7.4382352274363905E-3</v>
      </c>
      <c r="FR9" s="287">
        <v>-7.3346464078793971E-3</v>
      </c>
      <c r="FS9" s="287">
        <v>-7.2671707399730445E-3</v>
      </c>
      <c r="FT9" s="287">
        <v>-7.2165943032947294E-3</v>
      </c>
      <c r="FU9" s="287">
        <v>-7.210547589838523E-3</v>
      </c>
      <c r="FV9" s="287">
        <v>-6.9505550739634436E-3</v>
      </c>
      <c r="FW9" s="287">
        <v>-6.6971077966376802E-3</v>
      </c>
      <c r="FX9" s="287">
        <v>-6.5076028290027149E-3</v>
      </c>
      <c r="FY9" s="287">
        <v>-6.376158525786671E-3</v>
      </c>
      <c r="FZ9" s="287">
        <v>-6.1276710311741339E-3</v>
      </c>
      <c r="GA9" s="287">
        <v>-6.0124049450831496E-3</v>
      </c>
      <c r="GB9" s="287">
        <v>-5.965890279707009E-3</v>
      </c>
      <c r="GC9" s="287">
        <v>-6.0524098161749418E-3</v>
      </c>
      <c r="GD9" s="287">
        <v>-6.0942927073205505E-3</v>
      </c>
      <c r="GE9" s="287">
        <v>-6.2545694440542393E-3</v>
      </c>
      <c r="GF9" s="287">
        <v>-6.4756243207956671E-3</v>
      </c>
      <c r="GG9" s="287">
        <v>-6.6500478120365136E-3</v>
      </c>
    </row>
    <row r="10" spans="1:189" s="138" customFormat="1" ht="15.75" customHeight="1">
      <c r="B10" s="761" t="s">
        <v>124</v>
      </c>
      <c r="C10" s="147">
        <v>1.7999999999999999E-2</v>
      </c>
      <c r="D10" s="148"/>
      <c r="E10" s="149"/>
      <c r="F10" s="149"/>
      <c r="G10" s="149"/>
      <c r="H10" s="149"/>
      <c r="I10" s="149"/>
      <c r="J10" s="149"/>
      <c r="K10" s="149"/>
      <c r="L10" s="149"/>
      <c r="M10" s="149"/>
      <c r="N10" s="149"/>
      <c r="O10" s="149"/>
      <c r="P10" s="149"/>
      <c r="Q10" s="149"/>
      <c r="R10" s="149"/>
      <c r="S10" s="149"/>
      <c r="T10" s="149"/>
      <c r="U10" s="149"/>
      <c r="V10" s="149"/>
      <c r="W10" s="170"/>
      <c r="X10" s="170"/>
      <c r="Y10" s="170"/>
      <c r="Z10" s="170"/>
      <c r="AA10" s="170"/>
      <c r="AC10" s="149">
        <v>-7.7677575411586319E-3</v>
      </c>
      <c r="AD10" s="149">
        <v>-3.9143180267196265E-3</v>
      </c>
      <c r="AE10" s="149">
        <v>-3.1436594178677335E-3</v>
      </c>
      <c r="AF10" s="149">
        <v>-3.0531073992480784E-3</v>
      </c>
      <c r="AG10" s="149">
        <v>-3.7324049192440367E-3</v>
      </c>
      <c r="AH10" s="149">
        <v>-4.3529518827367664E-3</v>
      </c>
      <c r="AI10" s="149">
        <v>-4.8467473533281014E-3</v>
      </c>
      <c r="AJ10" s="149">
        <v>-5.4027822974102024E-3</v>
      </c>
      <c r="AK10" s="149">
        <v>-5.9030233652923036E-3</v>
      </c>
      <c r="AL10" s="149">
        <v>-5.9445693842239689E-3</v>
      </c>
      <c r="AM10" s="149">
        <v>-5.9077564656606907E-3</v>
      </c>
      <c r="AN10" s="149">
        <v>-5.6300768888438157E-3</v>
      </c>
      <c r="AO10" s="149">
        <v>-5.2813829136687807E-3</v>
      </c>
      <c r="AP10" s="149">
        <v>-5.1590907257879348E-3</v>
      </c>
      <c r="AQ10" s="149">
        <v>-4.8165261559838524E-3</v>
      </c>
      <c r="AR10" s="149">
        <v>-4.2728750978578145E-3</v>
      </c>
      <c r="AS10" s="149">
        <v>-3.6180443756455849E-3</v>
      </c>
      <c r="AT10" s="149">
        <v>-2.770026922156027E-3</v>
      </c>
      <c r="AU10" s="149">
        <v>-2.0611172730898297E-3</v>
      </c>
      <c r="AV10" s="149">
        <v>-1.2735586523738851E-3</v>
      </c>
      <c r="AW10" s="149">
        <v>-6.5278958349471172E-4</v>
      </c>
      <c r="AX10" s="149">
        <v>5.0339427276557824E-5</v>
      </c>
      <c r="AY10" s="149">
        <v>6.6900095531435833E-4</v>
      </c>
      <c r="AZ10" s="149">
        <v>1.1485268988594699E-3</v>
      </c>
      <c r="BA10" s="149">
        <v>1.6529386079894293E-3</v>
      </c>
      <c r="BB10" s="149">
        <v>2.2636848290854966E-3</v>
      </c>
      <c r="BC10" s="149">
        <v>2.8469589435261983E-3</v>
      </c>
      <c r="BD10" s="149">
        <v>3.50245386720692E-3</v>
      </c>
      <c r="BE10" s="149">
        <v>4.0285940341604903E-3</v>
      </c>
      <c r="BF10" s="149">
        <v>4.6169544253377576E-3</v>
      </c>
      <c r="BG10" s="149">
        <v>5.2876929455298455E-3</v>
      </c>
      <c r="BH10" s="149">
        <v>5.8422795425096125E-3</v>
      </c>
      <c r="BI10" s="149">
        <v>6.381912772490908E-3</v>
      </c>
      <c r="BJ10" s="149">
        <v>7.0413840123501326E-3</v>
      </c>
      <c r="BK10" s="149">
        <v>7.5901442903047039E-3</v>
      </c>
      <c r="BL10" s="149">
        <v>8.2374341436822901E-3</v>
      </c>
      <c r="BM10" s="149">
        <v>8.7456962596005466E-3</v>
      </c>
      <c r="BN10" s="149">
        <v>9.2973846150872924E-3</v>
      </c>
      <c r="BO10" s="149">
        <v>9.6979166025871338E-3</v>
      </c>
      <c r="BP10" s="149">
        <v>1.0330794751683567E-2</v>
      </c>
      <c r="BQ10" s="149">
        <v>1.093467910128143E-2</v>
      </c>
      <c r="BR10" s="149">
        <v>1.1437664482525506E-2</v>
      </c>
      <c r="BS10" s="149">
        <v>1.185981561177965E-2</v>
      </c>
      <c r="BT10" s="149">
        <v>1.2381555323820514E-2</v>
      </c>
      <c r="BU10" s="149">
        <v>1.277753978004352E-2</v>
      </c>
      <c r="BV10" s="149">
        <v>1.3126622578993719E-2</v>
      </c>
      <c r="BW10" s="149">
        <v>1.3318698397219539E-2</v>
      </c>
      <c r="BX10" s="149">
        <v>1.3461880988223776E-2</v>
      </c>
      <c r="BY10" s="149">
        <v>1.3538210037902454E-2</v>
      </c>
      <c r="BZ10" s="149">
        <v>1.3671700201769554E-2</v>
      </c>
      <c r="CA10" s="149">
        <v>1.3693149136383628E-2</v>
      </c>
      <c r="CB10" s="293"/>
      <c r="CC10" s="293"/>
      <c r="CD10" s="293"/>
      <c r="CE10" s="293"/>
      <c r="CF10" s="293"/>
    </row>
    <row r="11" spans="1:189" s="138" customFormat="1">
      <c r="B11" s="762"/>
      <c r="C11" s="147">
        <v>1.4999999999999999E-2</v>
      </c>
      <c r="D11" s="148"/>
      <c r="E11" s="149"/>
      <c r="F11" s="149"/>
      <c r="G11" s="149"/>
      <c r="H11" s="149"/>
      <c r="I11" s="149"/>
      <c r="J11" s="149"/>
      <c r="K11" s="149"/>
      <c r="L11" s="149"/>
      <c r="M11" s="149"/>
      <c r="N11" s="149"/>
      <c r="O11" s="149"/>
      <c r="P11" s="149"/>
      <c r="Q11" s="149"/>
      <c r="R11" s="149"/>
      <c r="S11" s="149"/>
      <c r="T11" s="149"/>
      <c r="U11" s="149"/>
      <c r="V11" s="149"/>
      <c r="W11" s="170"/>
      <c r="X11" s="170"/>
      <c r="Y11" s="170"/>
      <c r="Z11" s="170"/>
      <c r="AA11" s="170"/>
      <c r="AC11" s="149">
        <v>-7.7677560707141713E-3</v>
      </c>
      <c r="AD11" s="149">
        <v>-3.9143191293599944E-3</v>
      </c>
      <c r="AE11" s="149">
        <v>-3.1435792203290958E-3</v>
      </c>
      <c r="AF11" s="149">
        <v>-3.0531329715455247E-3</v>
      </c>
      <c r="AG11" s="149">
        <v>-3.7321716030133678E-3</v>
      </c>
      <c r="AH11" s="149">
        <v>-4.3548963156136711E-3</v>
      </c>
      <c r="AI11" s="149">
        <v>-4.8485750641112102E-3</v>
      </c>
      <c r="AJ11" s="149">
        <v>-5.4018798221085462E-3</v>
      </c>
      <c r="AK11" s="149">
        <v>-5.8759200739692541E-3</v>
      </c>
      <c r="AL11" s="149">
        <v>-6.0636240641375183E-3</v>
      </c>
      <c r="AM11" s="149">
        <v>-6.1170107591818901E-3</v>
      </c>
      <c r="AN11" s="149">
        <v>-6.0454411654548013E-3</v>
      </c>
      <c r="AO11" s="149">
        <v>-5.7754469632926297E-3</v>
      </c>
      <c r="AP11" s="149">
        <v>-5.9223091364092317E-3</v>
      </c>
      <c r="AQ11" s="149">
        <v>-5.8498366090294351E-3</v>
      </c>
      <c r="AR11" s="149">
        <v>-5.541935509717405E-3</v>
      </c>
      <c r="AS11" s="149">
        <v>-5.0360285253080173E-3</v>
      </c>
      <c r="AT11" s="149">
        <v>-4.5272193189222765E-3</v>
      </c>
      <c r="AU11" s="149">
        <v>-3.942833324043743E-3</v>
      </c>
      <c r="AV11" s="149">
        <v>-3.4952249319717132E-3</v>
      </c>
      <c r="AW11" s="149">
        <v>-2.9924327320741406E-3</v>
      </c>
      <c r="AX11" s="149">
        <v>-2.5067211360103869E-3</v>
      </c>
      <c r="AY11" s="149">
        <v>-2.08006302933611E-3</v>
      </c>
      <c r="AZ11" s="149">
        <v>-1.8064353833168456E-3</v>
      </c>
      <c r="BA11" s="149">
        <v>-1.3572451178237577E-3</v>
      </c>
      <c r="BB11" s="149">
        <v>-1.0403230669067121E-3</v>
      </c>
      <c r="BC11" s="149">
        <v>-5.0728408605255071E-4</v>
      </c>
      <c r="BD11" s="149">
        <v>-1.1052536944541891E-4</v>
      </c>
      <c r="BE11" s="149">
        <v>2.5712077945214129E-4</v>
      </c>
      <c r="BF11" s="149">
        <v>7.8743748849718909E-4</v>
      </c>
      <c r="BG11" s="149">
        <v>1.2119540173535226E-3</v>
      </c>
      <c r="BH11" s="149">
        <v>1.6230994150768785E-3</v>
      </c>
      <c r="BI11" s="149">
        <v>2.12943789490605E-3</v>
      </c>
      <c r="BJ11" s="149">
        <v>2.5477427775250361E-3</v>
      </c>
      <c r="BK11" s="149">
        <v>3.0743093243470465E-3</v>
      </c>
      <c r="BL11" s="149">
        <v>3.6121046082545627E-3</v>
      </c>
      <c r="BM11" s="149">
        <v>4.0210061501386174E-3</v>
      </c>
      <c r="BN11" s="149">
        <v>4.4849789773044324E-3</v>
      </c>
      <c r="BO11" s="149">
        <v>4.9470514624972983E-3</v>
      </c>
      <c r="BP11" s="149">
        <v>5.5533397123021383E-3</v>
      </c>
      <c r="BQ11" s="149">
        <v>5.9970661953809568E-3</v>
      </c>
      <c r="BR11" s="149">
        <v>6.4422056966774166E-3</v>
      </c>
      <c r="BS11" s="149">
        <v>6.9003045886875253E-3</v>
      </c>
      <c r="BT11" s="149">
        <v>7.3638493684969331E-3</v>
      </c>
      <c r="BU11" s="149">
        <v>7.7313821334119431E-3</v>
      </c>
      <c r="BV11" s="149">
        <v>8.0165781352756205E-3</v>
      </c>
      <c r="BW11" s="149">
        <v>8.1818320812347273E-3</v>
      </c>
      <c r="BX11" s="149">
        <v>8.3794244068137735E-3</v>
      </c>
      <c r="BY11" s="149">
        <v>8.4144091325811243E-3</v>
      </c>
      <c r="BZ11" s="149">
        <v>8.4864541752705802E-3</v>
      </c>
      <c r="CA11" s="149">
        <v>8.4629379899299473E-3</v>
      </c>
      <c r="CB11" s="293"/>
      <c r="CC11" s="293"/>
      <c r="CD11" s="293"/>
      <c r="CE11" s="293"/>
    </row>
    <row r="12" spans="1:189" s="138" customFormat="1">
      <c r="B12" s="762"/>
      <c r="C12" s="147">
        <v>1.2999999999999999E-2</v>
      </c>
      <c r="D12" s="148"/>
      <c r="E12" s="149"/>
      <c r="F12" s="149"/>
      <c r="G12" s="149"/>
      <c r="H12" s="149"/>
      <c r="I12" s="149"/>
      <c r="J12" s="149"/>
      <c r="K12" s="149"/>
      <c r="L12" s="149"/>
      <c r="M12" s="149"/>
      <c r="N12" s="149"/>
      <c r="O12" s="149"/>
      <c r="P12" s="149"/>
      <c r="Q12" s="149"/>
      <c r="R12" s="149"/>
      <c r="S12" s="149"/>
      <c r="T12" s="149"/>
      <c r="U12" s="149"/>
      <c r="V12" s="149"/>
      <c r="W12" s="170"/>
      <c r="X12" s="170"/>
      <c r="Y12" s="170"/>
      <c r="Z12" s="170"/>
      <c r="AA12" s="170"/>
      <c r="AC12" s="149">
        <v>-7.757907949409365E-3</v>
      </c>
      <c r="AD12" s="149">
        <v>-3.9069086489056659E-3</v>
      </c>
      <c r="AE12" s="149">
        <v>-3.1355071586009475E-3</v>
      </c>
      <c r="AF12" s="149">
        <v>-2.9518881166295807E-3</v>
      </c>
      <c r="AG12" s="149">
        <v>-3.7428187790697065E-3</v>
      </c>
      <c r="AH12" s="149">
        <v>-4.2549654740914045E-3</v>
      </c>
      <c r="AI12" s="149">
        <v>-4.8482747896860245E-3</v>
      </c>
      <c r="AJ12" s="149">
        <v>-5.4013528528000787E-3</v>
      </c>
      <c r="AK12" s="149">
        <v>-5.9285068951518971E-3</v>
      </c>
      <c r="AL12" s="149">
        <v>-6.2127534623349356E-3</v>
      </c>
      <c r="AM12" s="149">
        <v>-6.3049771912240815E-3</v>
      </c>
      <c r="AN12" s="149">
        <v>-6.3753126074221622E-3</v>
      </c>
      <c r="AO12" s="149">
        <v>-6.2989328843016945E-3</v>
      </c>
      <c r="AP12" s="149">
        <v>-6.525439992601717E-3</v>
      </c>
      <c r="AQ12" s="149">
        <v>-6.5228286990730855E-3</v>
      </c>
      <c r="AR12" s="149">
        <v>-6.3910493841578819E-3</v>
      </c>
      <c r="AS12" s="149">
        <v>-6.0549830720792452E-3</v>
      </c>
      <c r="AT12" s="149">
        <v>-5.6058671640518143E-3</v>
      </c>
      <c r="AU12" s="149">
        <v>-5.181394311989107E-3</v>
      </c>
      <c r="AV12" s="149">
        <v>-4.7822609078272404E-3</v>
      </c>
      <c r="AW12" s="149">
        <v>-4.422300365311882E-3</v>
      </c>
      <c r="AX12" s="149">
        <v>-4.1695900967966548E-3</v>
      </c>
      <c r="AY12" s="149">
        <v>-3.7894205621500088E-3</v>
      </c>
      <c r="AZ12" s="149">
        <v>-3.6482510015369563E-3</v>
      </c>
      <c r="BA12" s="149">
        <v>-3.4506670176445153E-3</v>
      </c>
      <c r="BB12" s="149">
        <v>-3.1647180994062718E-3</v>
      </c>
      <c r="BC12" s="149">
        <v>-2.7579811183371661E-3</v>
      </c>
      <c r="BD12" s="149">
        <v>-2.476363227544659E-3</v>
      </c>
      <c r="BE12" s="149">
        <v>-2.2537853002210229E-3</v>
      </c>
      <c r="BF12" s="149">
        <v>-1.8221513846365112E-3</v>
      </c>
      <c r="BG12" s="149">
        <v>-1.4082714783452688E-3</v>
      </c>
      <c r="BH12" s="149">
        <v>-1.0868269961396004E-3</v>
      </c>
      <c r="BI12" s="149">
        <v>-6.895616671405147E-4</v>
      </c>
      <c r="BJ12" s="149">
        <v>-3.4187168508179044E-4</v>
      </c>
      <c r="BK12" s="149">
        <v>1.1070732022927521E-4</v>
      </c>
      <c r="BL12" s="149">
        <v>5.8100839189376141E-4</v>
      </c>
      <c r="BM12" s="149">
        <v>1.030932065868434E-3</v>
      </c>
      <c r="BN12" s="149">
        <v>1.3075439121532362E-3</v>
      </c>
      <c r="BO12" s="149">
        <v>1.7068402813122108E-3</v>
      </c>
      <c r="BP12" s="149">
        <v>2.2320245832533336E-3</v>
      </c>
      <c r="BQ12" s="149">
        <v>2.7300961987334338E-3</v>
      </c>
      <c r="BR12" s="149">
        <v>3.1135651664927766E-3</v>
      </c>
      <c r="BS12" s="149">
        <v>3.4214742693042949E-3</v>
      </c>
      <c r="BT12" s="149">
        <v>3.9143402443446162E-3</v>
      </c>
      <c r="BU12" s="149">
        <v>4.2254439703935803E-3</v>
      </c>
      <c r="BV12" s="149">
        <v>4.4678774201154375E-3</v>
      </c>
      <c r="BW12" s="149">
        <v>4.5606947118925628E-3</v>
      </c>
      <c r="BX12" s="149">
        <v>4.693435499846077E-3</v>
      </c>
      <c r="BY12" s="149">
        <v>4.6873717222550432E-3</v>
      </c>
      <c r="BZ12" s="149">
        <v>4.6841247884128745E-3</v>
      </c>
      <c r="CA12" s="149">
        <v>4.5826568629814407E-3</v>
      </c>
      <c r="CB12" s="293"/>
      <c r="CC12" s="293"/>
      <c r="CD12" s="293"/>
      <c r="CE12" s="293"/>
    </row>
    <row r="13" spans="1:189" s="138" customFormat="1" ht="15.75" thickBot="1">
      <c r="B13" s="763"/>
      <c r="C13" s="153">
        <v>0.01</v>
      </c>
      <c r="D13" s="154"/>
      <c r="E13" s="155"/>
      <c r="F13" s="155"/>
      <c r="G13" s="155"/>
      <c r="H13" s="155"/>
      <c r="I13" s="155"/>
      <c r="J13" s="155"/>
      <c r="K13" s="155"/>
      <c r="L13" s="155"/>
      <c r="M13" s="155"/>
      <c r="N13" s="155"/>
      <c r="O13" s="155"/>
      <c r="P13" s="155"/>
      <c r="Q13" s="155"/>
      <c r="R13" s="155"/>
      <c r="S13" s="155"/>
      <c r="T13" s="155"/>
      <c r="U13" s="155"/>
      <c r="V13" s="155"/>
      <c r="W13" s="170"/>
      <c r="X13" s="170"/>
      <c r="Y13" s="170"/>
      <c r="Z13" s="170"/>
      <c r="AA13" s="170"/>
      <c r="AC13" s="155">
        <v>-7.7677538655002154E-3</v>
      </c>
      <c r="AD13" s="155">
        <v>-3.9143095632518943E-3</v>
      </c>
      <c r="AE13" s="155">
        <v>-3.1435626744502065E-3</v>
      </c>
      <c r="AF13" s="155">
        <v>-3.0531093573023249E-3</v>
      </c>
      <c r="AG13" s="155">
        <v>-3.732140704543585E-3</v>
      </c>
      <c r="AH13" s="155">
        <v>-4.354893185102876E-3</v>
      </c>
      <c r="AI13" s="155">
        <v>-4.8489706955470446E-3</v>
      </c>
      <c r="AJ13" s="155">
        <v>-5.5026607884204048E-3</v>
      </c>
      <c r="AK13" s="155">
        <v>-6.0066350871120222E-3</v>
      </c>
      <c r="AL13" s="155">
        <v>-6.3277105914547049E-3</v>
      </c>
      <c r="AM13" s="155">
        <v>-6.6108649104988648E-3</v>
      </c>
      <c r="AN13" s="155">
        <v>-6.8114195255037646E-3</v>
      </c>
      <c r="AO13" s="155">
        <v>-6.9688815244540736E-3</v>
      </c>
      <c r="AP13" s="155">
        <v>-7.3493697287995707E-3</v>
      </c>
      <c r="AQ13" s="155">
        <v>-7.5169155005354316E-3</v>
      </c>
      <c r="AR13" s="155">
        <v>-7.5556479777087182E-3</v>
      </c>
      <c r="AS13" s="155">
        <v>-7.4922845316255371E-3</v>
      </c>
      <c r="AT13" s="155">
        <v>-7.2877524115449732E-3</v>
      </c>
      <c r="AU13" s="155">
        <v>-7.0998702897812072E-3</v>
      </c>
      <c r="AV13" s="155">
        <v>-6.9299545934201068E-3</v>
      </c>
      <c r="AW13" s="155">
        <v>-6.8144608402838924E-3</v>
      </c>
      <c r="AX13" s="155">
        <v>-6.7144927008634669E-3</v>
      </c>
      <c r="AY13" s="155">
        <v>-6.5672981108490791E-3</v>
      </c>
      <c r="AZ13" s="155">
        <v>-6.6527332926863691E-3</v>
      </c>
      <c r="BA13" s="155">
        <v>-6.580789304520468E-3</v>
      </c>
      <c r="BB13" s="155">
        <v>-6.4937328022396101E-3</v>
      </c>
      <c r="BC13" s="155">
        <v>-6.3022348581493748E-3</v>
      </c>
      <c r="BD13" s="155">
        <v>-6.2154701278961666E-3</v>
      </c>
      <c r="BE13" s="155">
        <v>-6.0482230338544385E-3</v>
      </c>
      <c r="BF13" s="155">
        <v>-5.798130975646909E-3</v>
      </c>
      <c r="BG13" s="155">
        <v>-5.5639996144417891E-3</v>
      </c>
      <c r="BH13" s="155">
        <v>-5.3120666580373788E-3</v>
      </c>
      <c r="BI13" s="155">
        <v>-5.0766787428525861E-3</v>
      </c>
      <c r="BJ13" s="155">
        <v>-4.8932867232958366E-3</v>
      </c>
      <c r="BK13" s="155">
        <v>-4.6146936071314593E-3</v>
      </c>
      <c r="BL13" s="155">
        <v>-4.3033994516453733E-3</v>
      </c>
      <c r="BM13" s="155">
        <v>-3.9968526619386657E-3</v>
      </c>
      <c r="BN13" s="155">
        <v>-3.7467799652322609E-3</v>
      </c>
      <c r="BO13" s="155">
        <v>-3.5511702814847168E-3</v>
      </c>
      <c r="BP13" s="155">
        <v>-3.099913237868207E-3</v>
      </c>
      <c r="BQ13" s="155">
        <v>-2.6738195149566268E-3</v>
      </c>
      <c r="BR13" s="155">
        <v>-2.3719067487166234E-3</v>
      </c>
      <c r="BS13" s="155">
        <v>-2.1392168469771267E-3</v>
      </c>
      <c r="BT13" s="155">
        <v>-1.7051195208196424E-3</v>
      </c>
      <c r="BU13" s="155">
        <v>-1.4892913296612464E-3</v>
      </c>
      <c r="BV13" s="155">
        <v>-1.3363964788126181E-3</v>
      </c>
      <c r="BW13" s="155">
        <v>-1.2205034579469143E-3</v>
      </c>
      <c r="BX13" s="155">
        <v>-1.1380611641419458E-3</v>
      </c>
      <c r="BY13" s="155">
        <v>-1.2281738739089443E-3</v>
      </c>
      <c r="BZ13" s="155">
        <v>-1.3982895985664434E-3</v>
      </c>
      <c r="CA13" s="155">
        <v>-1.4652022492437633E-3</v>
      </c>
      <c r="CB13" s="293"/>
      <c r="CC13" s="293"/>
      <c r="CD13" s="293"/>
      <c r="CE13" s="293"/>
    </row>
    <row r="14" spans="1:189" s="138" customFormat="1" ht="15" customHeight="1">
      <c r="B14" s="743" t="s">
        <v>125</v>
      </c>
      <c r="C14" s="294">
        <v>1.7999999999999999E-2</v>
      </c>
      <c r="D14" s="143"/>
      <c r="E14" s="144"/>
      <c r="F14" s="144"/>
      <c r="G14" s="144"/>
      <c r="H14" s="144"/>
      <c r="I14" s="144"/>
      <c r="J14" s="144"/>
      <c r="K14" s="144"/>
      <c r="L14" s="144"/>
      <c r="M14" s="144"/>
      <c r="N14" s="144"/>
      <c r="O14" s="144"/>
      <c r="P14" s="144"/>
      <c r="Q14" s="144"/>
      <c r="R14" s="144"/>
      <c r="S14" s="144"/>
      <c r="T14" s="144"/>
      <c r="U14" s="144"/>
      <c r="V14" s="144"/>
      <c r="W14" s="170"/>
      <c r="X14" s="170"/>
      <c r="Y14" s="170"/>
      <c r="Z14" s="170"/>
      <c r="AA14" s="170"/>
      <c r="AC14" s="144">
        <v>-7.8239999253891246E-3</v>
      </c>
      <c r="AD14" s="144">
        <v>-3.8847308506453626E-3</v>
      </c>
      <c r="AE14" s="144">
        <v>-2.694925631200662E-3</v>
      </c>
      <c r="AF14" s="144">
        <v>-2.3241541232148777E-3</v>
      </c>
      <c r="AG14" s="144">
        <v>-2.8214005760774097E-3</v>
      </c>
      <c r="AH14" s="144">
        <v>-3.289107806221353E-3</v>
      </c>
      <c r="AI14" s="144">
        <v>-3.5576081716238162E-3</v>
      </c>
      <c r="AJ14" s="144">
        <v>-3.874346401379708E-3</v>
      </c>
      <c r="AK14" s="144">
        <v>-4.0821817853271825E-3</v>
      </c>
      <c r="AL14" s="144">
        <v>-4.0774988176648652E-3</v>
      </c>
      <c r="AM14" s="144">
        <v>-3.903248214745858E-3</v>
      </c>
      <c r="AN14" s="144">
        <v>-3.625142597966341E-3</v>
      </c>
      <c r="AO14" s="144">
        <v>-3.1854436497902039E-3</v>
      </c>
      <c r="AP14" s="144">
        <v>-3.0691266851193555E-3</v>
      </c>
      <c r="AQ14" s="144">
        <v>-2.8252859933088348E-3</v>
      </c>
      <c r="AR14" s="144">
        <v>-2.4914681860070675E-3</v>
      </c>
      <c r="AS14" s="144">
        <v>-2.0057641516312841E-3</v>
      </c>
      <c r="AT14" s="144">
        <v>-1.5307668584246537E-3</v>
      </c>
      <c r="AU14" s="144">
        <v>-1.0729496708065944E-3</v>
      </c>
      <c r="AV14" s="144">
        <v>-6.3395478472141886E-4</v>
      </c>
      <c r="AW14" s="144">
        <v>-2.5149769295679247E-4</v>
      </c>
      <c r="AX14" s="144">
        <v>1.4178170946699264E-4</v>
      </c>
      <c r="AY14" s="144">
        <v>3.792622755148245E-4</v>
      </c>
      <c r="AZ14" s="144">
        <v>5.5581168735341357E-4</v>
      </c>
      <c r="BA14" s="144">
        <v>7.4033778501109149E-4</v>
      </c>
      <c r="BB14" s="144">
        <v>1.0183042990230956E-3</v>
      </c>
      <c r="BC14" s="144">
        <v>1.2870824709185907E-3</v>
      </c>
      <c r="BD14" s="144">
        <v>1.5561985311975807E-3</v>
      </c>
      <c r="BE14" s="144">
        <v>1.8177529490925604E-3</v>
      </c>
      <c r="BF14" s="144">
        <v>2.1422412205689689E-3</v>
      </c>
      <c r="BG14" s="144">
        <v>2.4576727069385851E-3</v>
      </c>
      <c r="BH14" s="144">
        <v>2.7580966618632463E-3</v>
      </c>
      <c r="BI14" s="144">
        <v>3.0489962200107024E-3</v>
      </c>
      <c r="BJ14" s="144">
        <v>3.3555553832836094E-3</v>
      </c>
      <c r="BK14" s="144">
        <v>3.6927961153294664E-3</v>
      </c>
      <c r="BL14" s="144">
        <v>4.1000996811301205E-3</v>
      </c>
      <c r="BM14" s="144">
        <v>4.4426856650707364E-3</v>
      </c>
      <c r="BN14" s="144">
        <v>4.7595807572195503E-3</v>
      </c>
      <c r="BO14" s="144">
        <v>5.0614586409396811E-3</v>
      </c>
      <c r="BP14" s="144">
        <v>5.4844370528367714E-3</v>
      </c>
      <c r="BQ14" s="144">
        <v>5.8976153831248324E-3</v>
      </c>
      <c r="BR14" s="144">
        <v>6.256527191178099E-3</v>
      </c>
      <c r="BS14" s="144">
        <v>6.5550592162964688E-3</v>
      </c>
      <c r="BT14" s="144">
        <v>6.98336199958563E-3</v>
      </c>
      <c r="BU14" s="144">
        <v>7.2530348436207481E-3</v>
      </c>
      <c r="BV14" s="144">
        <v>7.4783987249594785E-3</v>
      </c>
      <c r="BW14" s="144">
        <v>7.5510625528846659E-3</v>
      </c>
      <c r="BX14" s="144">
        <v>7.6621498122397963E-3</v>
      </c>
      <c r="BY14" s="144">
        <v>7.6410105877589146E-3</v>
      </c>
      <c r="BZ14" s="144">
        <v>7.6558548319778097E-3</v>
      </c>
      <c r="CA14" s="144">
        <v>7.6116944461245561E-3</v>
      </c>
      <c r="CB14" s="293"/>
      <c r="CC14" s="293"/>
      <c r="CD14" s="293">
        <v>-6.0814546902590721E-3</v>
      </c>
    </row>
    <row r="15" spans="1:189" s="138" customFormat="1">
      <c r="B15" s="744"/>
      <c r="C15" s="147">
        <v>1.4999999999999999E-2</v>
      </c>
      <c r="D15" s="148"/>
      <c r="E15" s="149"/>
      <c r="F15" s="149"/>
      <c r="G15" s="149"/>
      <c r="H15" s="149"/>
      <c r="I15" s="149"/>
      <c r="J15" s="149"/>
      <c r="K15" s="149"/>
      <c r="L15" s="149"/>
      <c r="M15" s="149"/>
      <c r="N15" s="149"/>
      <c r="O15" s="149"/>
      <c r="P15" s="149"/>
      <c r="Q15" s="149"/>
      <c r="R15" s="149"/>
      <c r="S15" s="149"/>
      <c r="T15" s="149"/>
      <c r="U15" s="149"/>
      <c r="V15" s="149"/>
      <c r="W15" s="170"/>
      <c r="X15" s="170"/>
      <c r="Y15" s="170"/>
      <c r="Z15" s="170"/>
      <c r="AA15" s="170"/>
      <c r="AC15" s="149">
        <v>-7.824001512768769E-3</v>
      </c>
      <c r="AD15" s="149">
        <v>-3.8847309189668222E-3</v>
      </c>
      <c r="AE15" s="149">
        <v>-2.6948547957202085E-3</v>
      </c>
      <c r="AF15" s="149">
        <v>-2.3241618081379645E-3</v>
      </c>
      <c r="AG15" s="149">
        <v>-2.8211672598467408E-3</v>
      </c>
      <c r="AH15" s="149">
        <v>-3.2880386140261564E-3</v>
      </c>
      <c r="AI15" s="149">
        <v>-3.5471095591750046E-3</v>
      </c>
      <c r="AJ15" s="149">
        <v>-3.8548247823317894E-3</v>
      </c>
      <c r="AK15" s="149">
        <v>-4.0999971976154737E-3</v>
      </c>
      <c r="AL15" s="149">
        <v>-4.1778047129993612E-3</v>
      </c>
      <c r="AM15" s="149">
        <v>-4.1249882246022773E-3</v>
      </c>
      <c r="AN15" s="149">
        <v>-3.9856460507712022E-3</v>
      </c>
      <c r="AO15" s="149">
        <v>-3.7201780406001528E-3</v>
      </c>
      <c r="AP15" s="149">
        <v>-3.823930847201451E-3</v>
      </c>
      <c r="AQ15" s="149">
        <v>-3.7598678963225163E-3</v>
      </c>
      <c r="AR15" s="149">
        <v>-3.5994551791223017E-3</v>
      </c>
      <c r="AS15" s="149">
        <v>-3.3326640123574891E-3</v>
      </c>
      <c r="AT15" s="149">
        <v>-3.0540612285186453E-3</v>
      </c>
      <c r="AU15" s="149">
        <v>-2.7798732570380458E-3</v>
      </c>
      <c r="AV15" s="149">
        <v>-2.5543033512509805E-3</v>
      </c>
      <c r="AW15" s="149">
        <v>-2.3406747514601867E-3</v>
      </c>
      <c r="AX15" s="149">
        <v>-2.1668064489124839E-3</v>
      </c>
      <c r="AY15" s="149">
        <v>-2.0590715654847935E-3</v>
      </c>
      <c r="AZ15" s="149">
        <v>-2.0535061114979047E-3</v>
      </c>
      <c r="BA15" s="149">
        <v>-1.9928821596968127E-3</v>
      </c>
      <c r="BB15" s="149">
        <v>-1.9150484415251245E-3</v>
      </c>
      <c r="BC15" s="149">
        <v>-1.7964606491490398E-3</v>
      </c>
      <c r="BD15" s="149">
        <v>-1.6772041605167542E-3</v>
      </c>
      <c r="BE15" s="149">
        <v>-1.5610937233959121E-3</v>
      </c>
      <c r="BF15" s="149">
        <v>-1.3775254635257361E-3</v>
      </c>
      <c r="BG15" s="149">
        <v>-1.2100448660867513E-3</v>
      </c>
      <c r="BH15" s="149">
        <v>-1.0353729820673924E-3</v>
      </c>
      <c r="BI15" s="149">
        <v>-8.7530455284155761E-4</v>
      </c>
      <c r="BJ15" s="149">
        <v>-6.8429257171943869E-4</v>
      </c>
      <c r="BK15" s="149">
        <v>-4.525835628014091E-4</v>
      </c>
      <c r="BL15" s="149">
        <v>-1.7676284977261036E-4</v>
      </c>
      <c r="BM15" s="149">
        <v>1.0336797707985457E-4</v>
      </c>
      <c r="BN15" s="149">
        <v>3.41013830759615E-4</v>
      </c>
      <c r="BO15" s="149">
        <v>6.173883644685213E-4</v>
      </c>
      <c r="BP15" s="149">
        <v>1.0407898861286985E-3</v>
      </c>
      <c r="BQ15" s="149">
        <v>1.4050195047447117E-3</v>
      </c>
      <c r="BR15" s="149">
        <v>1.7035137874350653E-3</v>
      </c>
      <c r="BS15" s="149">
        <v>1.9315840366159742E-3</v>
      </c>
      <c r="BT15" s="149">
        <v>2.3016470309865089E-3</v>
      </c>
      <c r="BU15" s="149">
        <v>2.561230975616946E-3</v>
      </c>
      <c r="BV15" s="149">
        <v>2.7265675810677903E-3</v>
      </c>
      <c r="BW15" s="149">
        <v>2.7946186467408124E-3</v>
      </c>
      <c r="BX15" s="149">
        <v>2.8538174362265772E-3</v>
      </c>
      <c r="BY15" s="149">
        <v>2.8277151684401453E-3</v>
      </c>
      <c r="BZ15" s="149">
        <v>2.7554856335200162E-3</v>
      </c>
      <c r="CA15" s="149">
        <v>2.700051801408046E-3</v>
      </c>
      <c r="CB15" s="293"/>
      <c r="CC15" s="293"/>
      <c r="CD15" s="293">
        <v>-5.7628861885219013E-3</v>
      </c>
      <c r="CE15" s="293"/>
    </row>
    <row r="16" spans="1:189" s="138" customFormat="1">
      <c r="B16" s="744"/>
      <c r="C16" s="147">
        <v>1.2999999999999999E-2</v>
      </c>
      <c r="D16" s="148"/>
      <c r="E16" s="149"/>
      <c r="F16" s="149"/>
      <c r="G16" s="149"/>
      <c r="H16" s="149"/>
      <c r="I16" s="149"/>
      <c r="J16" s="149"/>
      <c r="K16" s="149"/>
      <c r="L16" s="149"/>
      <c r="M16" s="149"/>
      <c r="N16" s="149"/>
      <c r="O16" s="149"/>
      <c r="P16" s="149"/>
      <c r="Q16" s="149"/>
      <c r="R16" s="149"/>
      <c r="S16" s="149"/>
      <c r="T16" s="149"/>
      <c r="U16" s="149"/>
      <c r="V16" s="149"/>
      <c r="W16" s="170"/>
      <c r="X16" s="170"/>
      <c r="Y16" s="170"/>
      <c r="Z16" s="170"/>
      <c r="AA16" s="170"/>
      <c r="AC16" s="149">
        <v>-7.8076018763805766E-3</v>
      </c>
      <c r="AD16" s="149">
        <v>-3.8409348739526505E-3</v>
      </c>
      <c r="AE16" s="149">
        <v>-2.5942449165350934E-3</v>
      </c>
      <c r="AF16" s="149">
        <v>-2.1894852385820618E-3</v>
      </c>
      <c r="AG16" s="149">
        <v>-2.8318144359030795E-3</v>
      </c>
      <c r="AH16" s="149">
        <v>-3.2521129261608439E-3</v>
      </c>
      <c r="AI16" s="149">
        <v>-3.5149628934209032E-3</v>
      </c>
      <c r="AJ16" s="149">
        <v>-3.827621132645509E-3</v>
      </c>
      <c r="AK16" s="149">
        <v>-4.1070130962767848E-3</v>
      </c>
      <c r="AL16" s="149">
        <v>-4.2475782009662455E-3</v>
      </c>
      <c r="AM16" s="149">
        <v>-4.2817970485634904E-3</v>
      </c>
      <c r="AN16" s="149">
        <v>-4.2501615036094065E-3</v>
      </c>
      <c r="AO16" s="149">
        <v>-4.1211096630006105E-3</v>
      </c>
      <c r="AP16" s="149">
        <v>-4.2975772966799552E-3</v>
      </c>
      <c r="AQ16" s="149">
        <v>-4.3637201703206618E-3</v>
      </c>
      <c r="AR16" s="149">
        <v>-4.3281488826041326E-3</v>
      </c>
      <c r="AS16" s="149">
        <v>-4.1692177823343668E-3</v>
      </c>
      <c r="AT16" s="149">
        <v>-3.9970094572905901E-3</v>
      </c>
      <c r="AU16" s="149">
        <v>-3.8357731409434104E-3</v>
      </c>
      <c r="AV16" s="149">
        <v>-3.7289780977801945E-3</v>
      </c>
      <c r="AW16" s="149">
        <v>-3.6303427503237562E-3</v>
      </c>
      <c r="AX16" s="149">
        <v>-3.5579269091103316E-3</v>
      </c>
      <c r="AY16" s="149">
        <v>-3.5438078640897819E-3</v>
      </c>
      <c r="AZ16" s="149">
        <v>-3.6685412731316258E-3</v>
      </c>
      <c r="BA16" s="149">
        <v>-3.7514049621623635E-3</v>
      </c>
      <c r="BB16" s="149">
        <v>-3.7691643025203059E-3</v>
      </c>
      <c r="BC16" s="149">
        <v>-3.7393524889020313E-3</v>
      </c>
      <c r="BD16" s="149">
        <v>-3.7164739547369818E-3</v>
      </c>
      <c r="BE16" s="149">
        <v>-3.7526148506912826E-3</v>
      </c>
      <c r="BF16" s="149">
        <v>-3.651366982262344E-3</v>
      </c>
      <c r="BG16" s="149">
        <v>-3.5542953362829588E-3</v>
      </c>
      <c r="BH16" s="149">
        <v>-3.467887083846044E-3</v>
      </c>
      <c r="BI16" s="149">
        <v>-3.412973932575683E-3</v>
      </c>
      <c r="BJ16" s="149">
        <v>-3.2868747355594002E-3</v>
      </c>
      <c r="BK16" s="149">
        <v>-3.1057940892148944E-3</v>
      </c>
      <c r="BL16" s="149">
        <v>-2.874226723276932E-3</v>
      </c>
      <c r="BM16" s="149">
        <v>-2.6640809417175504E-3</v>
      </c>
      <c r="BN16" s="149">
        <v>-2.506205255898869E-3</v>
      </c>
      <c r="BO16" s="149">
        <v>-2.2794822400392101E-3</v>
      </c>
      <c r="BP16" s="149">
        <v>-1.9630218608085309E-3</v>
      </c>
      <c r="BQ16" s="149">
        <v>-1.6394473603504045E-3</v>
      </c>
      <c r="BR16" s="149">
        <v>-1.3956584876890915E-3</v>
      </c>
      <c r="BS16" s="149">
        <v>-1.1932566100453651E-3</v>
      </c>
      <c r="BT16" s="149">
        <v>-9.0076121740995108E-4</v>
      </c>
      <c r="BU16" s="149">
        <v>-6.7840984069275634E-4</v>
      </c>
      <c r="BV16" s="149">
        <v>-5.4465475016125808E-4</v>
      </c>
      <c r="BW16" s="149">
        <v>-5.6390385057454584E-4</v>
      </c>
      <c r="BX16" s="149">
        <v>-5.8257832623602457E-4</v>
      </c>
      <c r="BY16" s="149">
        <v>-6.2871575253699297E-4</v>
      </c>
      <c r="BZ16" s="149">
        <v>-7.8094116911914258E-4</v>
      </c>
      <c r="CA16" s="149">
        <v>-9.2302433172176956E-4</v>
      </c>
      <c r="CB16" s="293"/>
      <c r="CC16" s="293"/>
      <c r="CD16" s="293">
        <v>-5.5056811947032103E-3</v>
      </c>
      <c r="CE16" s="293"/>
    </row>
    <row r="17" spans="2:83" s="138" customFormat="1" ht="15.75" thickBot="1">
      <c r="B17" s="745"/>
      <c r="C17" s="153">
        <v>0.01</v>
      </c>
      <c r="D17" s="154"/>
      <c r="E17" s="155"/>
      <c r="F17" s="155"/>
      <c r="G17" s="155"/>
      <c r="H17" s="155"/>
      <c r="I17" s="155"/>
      <c r="J17" s="155"/>
      <c r="K17" s="155"/>
      <c r="L17" s="155"/>
      <c r="M17" s="155"/>
      <c r="N17" s="155"/>
      <c r="O17" s="155"/>
      <c r="P17" s="155"/>
      <c r="Q17" s="155"/>
      <c r="R17" s="155"/>
      <c r="S17" s="155"/>
      <c r="T17" s="155"/>
      <c r="U17" s="155"/>
      <c r="V17" s="155"/>
      <c r="W17" s="170"/>
      <c r="X17" s="170"/>
      <c r="Y17" s="170"/>
      <c r="Z17" s="170"/>
      <c r="AA17" s="170"/>
      <c r="AC17" s="155">
        <v>-7.8239962497307081E-3</v>
      </c>
      <c r="AD17" s="155">
        <v>-3.884718449355784E-3</v>
      </c>
      <c r="AE17" s="155">
        <v>-2.6948354911162931E-3</v>
      </c>
      <c r="AF17" s="155">
        <v>-2.3241880054961916E-3</v>
      </c>
      <c r="AG17" s="155">
        <v>-2.8214188105843141E-3</v>
      </c>
      <c r="AH17" s="155">
        <v>-3.2909566423828529E-3</v>
      </c>
      <c r="AI17" s="155">
        <v>-3.5642043838743642E-3</v>
      </c>
      <c r="AJ17" s="155">
        <v>-3.8832576392449636E-3</v>
      </c>
      <c r="AK17" s="155">
        <v>-4.2058531955363465E-3</v>
      </c>
      <c r="AL17" s="155">
        <v>-4.4273733498159107E-3</v>
      </c>
      <c r="AM17" s="155">
        <v>-4.5795004420005614E-3</v>
      </c>
      <c r="AN17" s="155">
        <v>-4.7045730513754491E-3</v>
      </c>
      <c r="AO17" s="155">
        <v>-4.8064633156315317E-3</v>
      </c>
      <c r="AP17" s="155">
        <v>-5.1420812168707086E-3</v>
      </c>
      <c r="AQ17" s="155">
        <v>-5.3944557179144148E-3</v>
      </c>
      <c r="AR17" s="155">
        <v>-5.5240821666667217E-3</v>
      </c>
      <c r="AS17" s="155">
        <v>-5.5741855336252366E-3</v>
      </c>
      <c r="AT17" s="155">
        <v>-5.5764545141430144E-3</v>
      </c>
      <c r="AU17" s="155">
        <v>-5.6016424217844585E-3</v>
      </c>
      <c r="AV17" s="155">
        <v>-5.6461399542732937E-3</v>
      </c>
      <c r="AW17" s="155">
        <v>-5.7440730120255357E-3</v>
      </c>
      <c r="AX17" s="155">
        <v>-5.8602180083789923E-3</v>
      </c>
      <c r="AY17" s="155">
        <v>-6.0596575831534383E-3</v>
      </c>
      <c r="AZ17" s="155">
        <v>-6.3580966619769808E-3</v>
      </c>
      <c r="BA17" s="155">
        <v>-6.6256107441810819E-3</v>
      </c>
      <c r="BB17" s="155">
        <v>-6.7788971184290781E-3</v>
      </c>
      <c r="BC17" s="155">
        <v>-6.9285536857578156E-3</v>
      </c>
      <c r="BD17" s="155">
        <v>-7.0683112200756182E-3</v>
      </c>
      <c r="BE17" s="155">
        <v>-7.2069207954302272E-3</v>
      </c>
      <c r="BF17" s="155">
        <v>-7.2323243765107792E-3</v>
      </c>
      <c r="BG17" s="155">
        <v>-7.3058805657950643E-3</v>
      </c>
      <c r="BH17" s="155">
        <v>-7.3586186362336325E-3</v>
      </c>
      <c r="BI17" s="155">
        <v>-7.4034838502683997E-3</v>
      </c>
      <c r="BJ17" s="155">
        <v>-7.4188220616309142E-3</v>
      </c>
      <c r="BK17" s="155">
        <v>-7.4382352274363905E-3</v>
      </c>
      <c r="BL17" s="155">
        <v>-7.3346464078793971E-3</v>
      </c>
      <c r="BM17" s="155">
        <v>-7.2671707399730445E-3</v>
      </c>
      <c r="BN17" s="155">
        <v>-7.2165943032947294E-3</v>
      </c>
      <c r="BO17" s="155">
        <v>-7.210547589838523E-3</v>
      </c>
      <c r="BP17" s="155">
        <v>-6.9505550739634436E-3</v>
      </c>
      <c r="BQ17" s="155">
        <v>-6.6971077966376802E-3</v>
      </c>
      <c r="BR17" s="155">
        <v>-6.5076028290027149E-3</v>
      </c>
      <c r="BS17" s="155">
        <v>-6.376158525786671E-3</v>
      </c>
      <c r="BT17" s="155">
        <v>-6.1276710311741339E-3</v>
      </c>
      <c r="BU17" s="155">
        <v>-6.0124049450831496E-3</v>
      </c>
      <c r="BV17" s="155">
        <v>-5.965890279707009E-3</v>
      </c>
      <c r="BW17" s="155">
        <v>-6.0524098161749418E-3</v>
      </c>
      <c r="BX17" s="155">
        <v>-6.0942927073205505E-3</v>
      </c>
      <c r="BY17" s="155">
        <v>-6.2545694440542393E-3</v>
      </c>
      <c r="BZ17" s="155">
        <v>-6.4756243207956671E-3</v>
      </c>
      <c r="CA17" s="155">
        <v>-6.6500478120365136E-3</v>
      </c>
      <c r="CB17" s="293"/>
      <c r="CC17" s="293"/>
      <c r="CD17" s="293">
        <v>-5.1848455627927503E-3</v>
      </c>
      <c r="CE17" s="293"/>
    </row>
    <row r="22" spans="2:83" s="138" customFormat="1">
      <c r="B22" s="295"/>
      <c r="C22" s="296"/>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293"/>
    </row>
    <row r="23" spans="2:83">
      <c r="B23" s="159"/>
      <c r="C23" s="160"/>
      <c r="D23" s="161"/>
      <c r="E23" s="161"/>
      <c r="F23" s="161"/>
      <c r="G23" s="161"/>
      <c r="H23" s="161"/>
      <c r="I23" s="161"/>
      <c r="J23" s="161"/>
      <c r="K23" s="161"/>
      <c r="L23" s="161"/>
      <c r="M23" s="161"/>
      <c r="N23" s="161"/>
    </row>
    <row r="24" spans="2:83">
      <c r="B24" s="159"/>
      <c r="C24" s="160"/>
      <c r="D24" s="161"/>
      <c r="E24" s="161"/>
      <c r="F24" s="161"/>
      <c r="G24" s="161"/>
      <c r="H24" s="161"/>
      <c r="I24" s="161"/>
      <c r="J24" s="161"/>
      <c r="K24" s="161"/>
      <c r="L24" s="161"/>
      <c r="M24" s="161"/>
      <c r="N24" s="161"/>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row>
    <row r="25" spans="2:83">
      <c r="B25" s="159"/>
      <c r="C25" s="160"/>
      <c r="D25" s="161"/>
      <c r="E25" s="161"/>
      <c r="F25" s="161"/>
      <c r="G25" s="161"/>
      <c r="H25" s="161"/>
      <c r="I25" s="161"/>
      <c r="J25" s="161"/>
      <c r="K25" s="161"/>
      <c r="L25" s="161"/>
      <c r="M25" s="161"/>
      <c r="N25" s="161"/>
      <c r="R25" s="163"/>
      <c r="S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row>
    <row r="26" spans="2:83">
      <c r="B26" s="159"/>
      <c r="C26" s="160"/>
      <c r="D26" s="161"/>
      <c r="E26" s="161"/>
      <c r="F26" s="161"/>
      <c r="G26" s="161"/>
      <c r="H26" s="161"/>
      <c r="I26" s="161"/>
      <c r="J26" s="161"/>
      <c r="K26" s="161"/>
      <c r="L26" s="161"/>
      <c r="M26" s="161"/>
      <c r="N26" s="161"/>
      <c r="Q26" s="162"/>
      <c r="R26" s="163"/>
      <c r="S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row>
    <row r="27" spans="2:83">
      <c r="B27" s="159"/>
      <c r="C27" s="160"/>
      <c r="D27" s="161"/>
      <c r="E27" s="161"/>
      <c r="F27" s="161"/>
      <c r="G27" s="161"/>
      <c r="H27" s="161"/>
      <c r="I27" s="161"/>
      <c r="J27" s="161"/>
      <c r="K27" s="161"/>
      <c r="L27" s="161"/>
      <c r="M27" s="161"/>
      <c r="N27" s="161"/>
      <c r="Q27" s="162"/>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row>
    <row r="37" ht="18" customHeight="1"/>
    <row r="51" spans="2:82">
      <c r="C51" s="135"/>
    </row>
    <row r="52" spans="2:82">
      <c r="B52" s="297" t="s">
        <v>126</v>
      </c>
      <c r="C52" s="135"/>
    </row>
    <row r="53" spans="2:82" ht="15.75" thickBot="1"/>
    <row r="54" spans="2:82" s="138" customFormat="1" ht="15.75" thickBot="1">
      <c r="B54" s="298"/>
      <c r="C54" s="141"/>
      <c r="D54" s="139">
        <v>2000</v>
      </c>
      <c r="E54" s="140">
        <v>2001</v>
      </c>
      <c r="F54" s="140">
        <v>2002</v>
      </c>
      <c r="G54" s="140">
        <v>2003</v>
      </c>
      <c r="H54" s="140">
        <v>2004</v>
      </c>
      <c r="I54" s="140">
        <v>2005</v>
      </c>
      <c r="J54" s="140">
        <v>2006</v>
      </c>
      <c r="K54" s="140">
        <v>2007</v>
      </c>
      <c r="L54" s="140">
        <v>2008</v>
      </c>
      <c r="M54" s="140">
        <v>2009</v>
      </c>
      <c r="N54" s="140">
        <v>2010</v>
      </c>
      <c r="O54" s="140">
        <v>2011</v>
      </c>
      <c r="P54" s="140">
        <v>2012</v>
      </c>
      <c r="Q54" s="140">
        <v>2013</v>
      </c>
      <c r="R54" s="140">
        <v>2014</v>
      </c>
      <c r="S54" s="140">
        <v>2015</v>
      </c>
      <c r="T54" s="140">
        <v>2016</v>
      </c>
      <c r="U54" s="140">
        <v>2017</v>
      </c>
      <c r="V54" s="140">
        <v>2018</v>
      </c>
      <c r="W54" s="140"/>
      <c r="X54" s="140"/>
      <c r="Y54" s="140"/>
      <c r="Z54" s="140"/>
      <c r="AA54" s="140"/>
      <c r="AB54" s="140"/>
      <c r="AC54" s="140">
        <v>2020</v>
      </c>
      <c r="AD54" s="140">
        <v>2021</v>
      </c>
      <c r="AE54" s="140">
        <v>2022</v>
      </c>
      <c r="AF54" s="140">
        <v>2023</v>
      </c>
      <c r="AG54" s="140">
        <v>2024</v>
      </c>
      <c r="AH54" s="140">
        <v>2025</v>
      </c>
      <c r="AI54" s="140">
        <v>2026</v>
      </c>
      <c r="AJ54" s="140">
        <v>2027</v>
      </c>
      <c r="AK54" s="140">
        <v>2028</v>
      </c>
      <c r="AL54" s="140">
        <v>2029</v>
      </c>
      <c r="AM54" s="140">
        <v>2030</v>
      </c>
      <c r="AN54" s="140">
        <v>2031</v>
      </c>
      <c r="AO54" s="140">
        <v>2032</v>
      </c>
      <c r="AP54" s="140">
        <v>2033</v>
      </c>
      <c r="AQ54" s="140">
        <v>2034</v>
      </c>
      <c r="AR54" s="140">
        <v>2035</v>
      </c>
      <c r="AS54" s="140">
        <v>2036</v>
      </c>
      <c r="AT54" s="140">
        <v>2037</v>
      </c>
      <c r="AU54" s="140">
        <v>2038</v>
      </c>
      <c r="AV54" s="140">
        <v>2039</v>
      </c>
      <c r="AW54" s="140">
        <v>2040</v>
      </c>
      <c r="AX54" s="140">
        <v>2041</v>
      </c>
      <c r="AY54" s="140">
        <v>2042</v>
      </c>
      <c r="AZ54" s="140">
        <v>2043</v>
      </c>
      <c r="BA54" s="140">
        <v>2044</v>
      </c>
      <c r="BB54" s="140">
        <v>2045</v>
      </c>
      <c r="BC54" s="140">
        <v>2046</v>
      </c>
      <c r="BD54" s="140">
        <v>2047</v>
      </c>
      <c r="BE54" s="140">
        <v>2048</v>
      </c>
      <c r="BF54" s="140">
        <v>2049</v>
      </c>
      <c r="BG54" s="140">
        <v>2050</v>
      </c>
      <c r="BH54" s="140">
        <v>2051</v>
      </c>
      <c r="BI54" s="140">
        <v>2052</v>
      </c>
      <c r="BJ54" s="140">
        <v>2053</v>
      </c>
      <c r="BK54" s="140">
        <v>2054</v>
      </c>
      <c r="BL54" s="140">
        <v>2055</v>
      </c>
      <c r="BM54" s="140">
        <v>2056</v>
      </c>
      <c r="BN54" s="140">
        <v>2057</v>
      </c>
      <c r="BO54" s="140">
        <v>2058</v>
      </c>
      <c r="BP54" s="140">
        <v>2059</v>
      </c>
      <c r="BQ54" s="140">
        <v>2060</v>
      </c>
      <c r="BR54" s="140">
        <v>2061</v>
      </c>
      <c r="BS54" s="140">
        <v>2062</v>
      </c>
      <c r="BT54" s="140">
        <v>2063</v>
      </c>
      <c r="BU54" s="140">
        <v>2064</v>
      </c>
      <c r="BV54" s="140">
        <v>2065</v>
      </c>
      <c r="BW54" s="140">
        <v>2066</v>
      </c>
      <c r="BX54" s="140">
        <v>2067</v>
      </c>
      <c r="BY54" s="140">
        <v>2068</v>
      </c>
      <c r="BZ54" s="140">
        <v>2069</v>
      </c>
      <c r="CA54" s="141">
        <v>2070</v>
      </c>
      <c r="CB54" s="169"/>
      <c r="CC54" s="169"/>
      <c r="CD54" s="169"/>
    </row>
    <row r="55" spans="2:82" s="138" customFormat="1" ht="15.75" customHeight="1">
      <c r="B55" s="784" t="s">
        <v>127</v>
      </c>
      <c r="C55" s="194" t="s">
        <v>103</v>
      </c>
      <c r="D55" s="395"/>
      <c r="E55" s="396"/>
      <c r="F55" s="396"/>
      <c r="G55" s="396"/>
      <c r="H55" s="396"/>
      <c r="I55" s="396"/>
      <c r="J55" s="396"/>
      <c r="K55" s="396"/>
      <c r="L55" s="396"/>
      <c r="M55" s="396"/>
      <c r="N55" s="396"/>
      <c r="O55" s="396"/>
      <c r="P55" s="396"/>
      <c r="Q55" s="396"/>
      <c r="R55" s="397"/>
      <c r="S55" s="397"/>
      <c r="T55" s="397">
        <v>0.13820981784876823</v>
      </c>
      <c r="U55" s="397">
        <v>0.13863423170638745</v>
      </c>
      <c r="V55" s="397">
        <v>0.13774513323928711</v>
      </c>
      <c r="W55" s="397"/>
      <c r="X55" s="397"/>
      <c r="Y55" s="397"/>
      <c r="Z55" s="397"/>
      <c r="AA55" s="397"/>
      <c r="AB55" s="397"/>
      <c r="AC55" s="397">
        <v>0.13976749205003927</v>
      </c>
      <c r="AD55" s="397">
        <v>0.13861099428924187</v>
      </c>
      <c r="AE55" s="397">
        <v>0.13477568492602687</v>
      </c>
      <c r="AF55" s="397">
        <v>0.13360916152367369</v>
      </c>
      <c r="AG55" s="397">
        <v>0.13306319219415663</v>
      </c>
      <c r="AH55" s="397">
        <v>0.13325563289541648</v>
      </c>
      <c r="AI55" s="397">
        <v>0.13341772480040306</v>
      </c>
      <c r="AJ55" s="397">
        <v>0.13386545891490165</v>
      </c>
      <c r="AK55" s="397">
        <v>0.13317767251675397</v>
      </c>
      <c r="AL55" s="397">
        <v>0.13248783388520211</v>
      </c>
      <c r="AM55" s="397">
        <v>0.13217259256342473</v>
      </c>
      <c r="AN55" s="397">
        <v>0.13181192004337103</v>
      </c>
      <c r="AO55" s="397">
        <v>0.1315661837041138</v>
      </c>
      <c r="AP55" s="397">
        <v>0.13170510271135599</v>
      </c>
      <c r="AQ55" s="397">
        <v>0.13195458329645562</v>
      </c>
      <c r="AR55" s="397">
        <v>0.13223702863211831</v>
      </c>
      <c r="AS55" s="397">
        <v>0.13265315090890692</v>
      </c>
      <c r="AT55" s="397">
        <v>0.13312229897511613</v>
      </c>
      <c r="AU55" s="397">
        <v>0.13363522319449087</v>
      </c>
      <c r="AV55" s="397">
        <v>0.13415142982530476</v>
      </c>
      <c r="AW55" s="397">
        <v>0.13466231363364131</v>
      </c>
      <c r="AX55" s="397">
        <v>0.13522015144787342</v>
      </c>
      <c r="AY55" s="397">
        <v>0.13571787705463526</v>
      </c>
      <c r="AZ55" s="397">
        <v>0.13630294523397388</v>
      </c>
      <c r="BA55" s="397">
        <v>0.13687811791036708</v>
      </c>
      <c r="BB55" s="397">
        <v>0.13745655147491459</v>
      </c>
      <c r="BC55" s="397">
        <v>0.13805547375090241</v>
      </c>
      <c r="BD55" s="397">
        <v>0.1386471405529178</v>
      </c>
      <c r="BE55" s="397">
        <v>0.13926533172768943</v>
      </c>
      <c r="BF55" s="397">
        <v>0.13986017527859151</v>
      </c>
      <c r="BG55" s="397">
        <v>0.1404752656112101</v>
      </c>
      <c r="BH55" s="397">
        <v>0.14110161816114641</v>
      </c>
      <c r="BI55" s="397">
        <v>0.14173748258829863</v>
      </c>
      <c r="BJ55" s="397">
        <v>0.14236567697932889</v>
      </c>
      <c r="BK55" s="397">
        <v>0.14301235049506453</v>
      </c>
      <c r="BL55" s="397">
        <v>0.14368576789833237</v>
      </c>
      <c r="BM55" s="397">
        <v>0.144328484854228</v>
      </c>
      <c r="BN55" s="397">
        <v>0.1449854719310639</v>
      </c>
      <c r="BO55" s="397">
        <v>0.14567402029850179</v>
      </c>
      <c r="BP55" s="397">
        <v>0.14634590406025519</v>
      </c>
      <c r="BQ55" s="398">
        <v>0.14702198922485477</v>
      </c>
      <c r="BR55" s="398">
        <v>0.14775413153006065</v>
      </c>
      <c r="BS55" s="398">
        <v>0.14850719839478066</v>
      </c>
      <c r="BT55" s="398">
        <v>0.14940958000095095</v>
      </c>
      <c r="BU55" s="398">
        <v>0.15013049302073081</v>
      </c>
      <c r="BV55" s="398">
        <v>0.15085590164330523</v>
      </c>
      <c r="BW55" s="398">
        <v>0.15161889198061576</v>
      </c>
      <c r="BX55" s="398">
        <v>0.15240258037300675</v>
      </c>
      <c r="BY55" s="399">
        <v>0.15315160141678169</v>
      </c>
      <c r="BZ55" s="400">
        <v>0.15399541522295621</v>
      </c>
      <c r="CA55" s="401">
        <v>0.15475702983646328</v>
      </c>
      <c r="CB55" s="304"/>
      <c r="CC55" s="304"/>
      <c r="CD55" s="304"/>
    </row>
    <row r="56" spans="2:82" s="138" customFormat="1" ht="15.75" thickBot="1">
      <c r="B56" s="765"/>
      <c r="C56" s="200" t="s">
        <v>104</v>
      </c>
      <c r="D56" s="305"/>
      <c r="E56" s="306"/>
      <c r="F56" s="306"/>
      <c r="G56" s="306"/>
      <c r="H56" s="306"/>
      <c r="I56" s="306"/>
      <c r="J56" s="306"/>
      <c r="K56" s="306"/>
      <c r="L56" s="306"/>
      <c r="M56" s="306"/>
      <c r="N56" s="306"/>
      <c r="O56" s="306"/>
      <c r="P56" s="306"/>
      <c r="Q56" s="306"/>
      <c r="R56" s="307"/>
      <c r="S56" s="307"/>
      <c r="T56" s="307">
        <v>0.13820981784876823</v>
      </c>
      <c r="U56" s="307">
        <v>0.13863423170638745</v>
      </c>
      <c r="V56" s="307">
        <v>0.13774513323928711</v>
      </c>
      <c r="W56" s="307"/>
      <c r="X56" s="307"/>
      <c r="Y56" s="307"/>
      <c r="Z56" s="307"/>
      <c r="AA56" s="307"/>
      <c r="AB56" s="307"/>
      <c r="AC56" s="307">
        <v>0.13976749205003927</v>
      </c>
      <c r="AD56" s="307">
        <v>0.13861099822706371</v>
      </c>
      <c r="AE56" s="307">
        <v>0.13477567832269377</v>
      </c>
      <c r="AF56" s="307">
        <v>0.1336091295994466</v>
      </c>
      <c r="AG56" s="307">
        <v>0.13306325152901893</v>
      </c>
      <c r="AH56" s="307">
        <v>0.13229599039071421</v>
      </c>
      <c r="AI56" s="307">
        <v>0.13225917817155303</v>
      </c>
      <c r="AJ56" s="307">
        <v>0.13217522730037179</v>
      </c>
      <c r="AK56" s="307">
        <v>0.13222612437674755</v>
      </c>
      <c r="AL56" s="307">
        <v>0.13208849177613161</v>
      </c>
      <c r="AM56" s="307">
        <v>0.1318386073353329</v>
      </c>
      <c r="AN56" s="307">
        <v>0.13138349754169543</v>
      </c>
      <c r="AO56" s="307">
        <v>0.13093566578178806</v>
      </c>
      <c r="AP56" s="307">
        <v>0.13024048679236555</v>
      </c>
      <c r="AQ56" s="307">
        <v>0.12959821663736482</v>
      </c>
      <c r="AR56" s="307">
        <v>0.12898948886798339</v>
      </c>
      <c r="AS56" s="307">
        <v>0.12842455849994483</v>
      </c>
      <c r="AT56" s="307">
        <v>0.12792067977170055</v>
      </c>
      <c r="AU56" s="307">
        <v>0.12744138597335355</v>
      </c>
      <c r="AV56" s="307">
        <v>0.12696569711795855</v>
      </c>
      <c r="AW56" s="307">
        <v>0.1264970570816607</v>
      </c>
      <c r="AX56" s="307">
        <v>0.12604540895189648</v>
      </c>
      <c r="AY56" s="307">
        <v>0.12558153477232833</v>
      </c>
      <c r="AZ56" s="307">
        <v>0.12515387073010203</v>
      </c>
      <c r="BA56" s="307">
        <v>0.124718588894098</v>
      </c>
      <c r="BB56" s="307">
        <v>0.12430260170352257</v>
      </c>
      <c r="BC56" s="307">
        <v>0.12389319434454385</v>
      </c>
      <c r="BD56" s="307">
        <v>0.12347484788458488</v>
      </c>
      <c r="BE56" s="307">
        <v>0.12306512454386695</v>
      </c>
      <c r="BF56" s="307">
        <v>0.12266764392455484</v>
      </c>
      <c r="BG56" s="307">
        <v>0.12223503569454082</v>
      </c>
      <c r="BH56" s="307">
        <v>0.12179400925416688</v>
      </c>
      <c r="BI56" s="307">
        <v>0.12131869188040914</v>
      </c>
      <c r="BJ56" s="307">
        <v>0.12039854866691976</v>
      </c>
      <c r="BK56" s="307">
        <v>0.12084490537824399</v>
      </c>
      <c r="BL56" s="307">
        <v>0.12048748745701456</v>
      </c>
      <c r="BM56" s="307">
        <v>0.12010169601737027</v>
      </c>
      <c r="BN56" s="307">
        <v>0.11973569187919436</v>
      </c>
      <c r="BO56" s="307">
        <v>0.11936791272260326</v>
      </c>
      <c r="BP56" s="307">
        <v>0.11900279635562978</v>
      </c>
      <c r="BQ56" s="308">
        <v>0.11863265164264855</v>
      </c>
      <c r="BR56" s="308">
        <v>0.11831331344527241</v>
      </c>
      <c r="BS56" s="308">
        <v>0.11800382608120626</v>
      </c>
      <c r="BT56" s="308">
        <v>0.11780894125020219</v>
      </c>
      <c r="BU56" s="308">
        <v>0.11747881709854362</v>
      </c>
      <c r="BV56" s="308">
        <v>0.11713886503234097</v>
      </c>
      <c r="BW56" s="308">
        <v>0.11683073397570889</v>
      </c>
      <c r="BX56" s="308">
        <v>0.11653928939917269</v>
      </c>
      <c r="BY56" s="309">
        <v>0.11622376028561808</v>
      </c>
      <c r="BZ56" s="310">
        <v>0.11591119257386706</v>
      </c>
      <c r="CA56" s="311">
        <v>0.11562684824772723</v>
      </c>
      <c r="CB56" s="304"/>
      <c r="CC56" s="304"/>
      <c r="CD56" s="304"/>
    </row>
  </sheetData>
  <mergeCells count="4">
    <mergeCell ref="B6:B9"/>
    <mergeCell ref="B10:B13"/>
    <mergeCell ref="B14:B17"/>
    <mergeCell ref="B55:B56"/>
  </mergeCells>
  <hyperlinks>
    <hyperlink ref="A3"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workbookViewId="0">
      <selection activeCell="A3" sqref="A3"/>
    </sheetView>
  </sheetViews>
  <sheetFormatPr baseColWidth="10" defaultColWidth="11.42578125" defaultRowHeight="15.75"/>
  <cols>
    <col min="1" max="1" width="26.7109375" style="229" customWidth="1"/>
    <col min="2" max="2" width="11.28515625" style="229" customWidth="1"/>
    <col min="3" max="3" width="11.140625" style="229" customWidth="1"/>
    <col min="4" max="4" width="12" style="229" customWidth="1"/>
    <col min="5" max="5" width="12.42578125" style="229" customWidth="1"/>
    <col min="6" max="6" width="13.140625" style="229" customWidth="1"/>
    <col min="7" max="7" width="12.85546875" style="229" customWidth="1"/>
    <col min="8" max="8" width="14.7109375" style="229" customWidth="1"/>
    <col min="9" max="9" width="13" style="229" customWidth="1"/>
    <col min="10" max="10" width="14.28515625" style="229" customWidth="1"/>
    <col min="11" max="11" width="11.42578125" style="229"/>
    <col min="12" max="12" width="15" style="229" customWidth="1"/>
    <col min="13" max="16384" width="11.42578125" style="229"/>
  </cols>
  <sheetData>
    <row r="1" spans="1:13" ht="15.75" customHeight="1">
      <c r="A1" s="760" t="s">
        <v>210</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156</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0.13894375761576949</v>
      </c>
      <c r="D6" s="720">
        <v>0.13827366859832427</v>
      </c>
      <c r="E6" s="404">
        <v>0.13528695975360167</v>
      </c>
      <c r="F6" s="404">
        <v>0.13552458360075978</v>
      </c>
      <c r="G6" s="404">
        <v>0.13406679568399724</v>
      </c>
      <c r="H6" s="404">
        <v>0.13351300023383192</v>
      </c>
      <c r="I6" s="405">
        <v>0.13310924646192143</v>
      </c>
      <c r="J6" s="406">
        <v>0.13320357124752144</v>
      </c>
    </row>
    <row r="7" spans="1:13">
      <c r="B7" s="242" t="s">
        <v>115</v>
      </c>
      <c r="C7" s="243">
        <v>0.13894375761576949</v>
      </c>
      <c r="D7" s="721">
        <v>0.13827366963264318</v>
      </c>
      <c r="E7" s="244">
        <v>0.13529195739110197</v>
      </c>
      <c r="F7" s="244">
        <v>0.13564756988672341</v>
      </c>
      <c r="G7" s="244">
        <v>0.13437429906287682</v>
      </c>
      <c r="H7" s="244">
        <v>0.13385650965035181</v>
      </c>
      <c r="I7" s="245">
        <v>0.1336112284760187</v>
      </c>
      <c r="J7" s="246">
        <v>0.13382683026596187</v>
      </c>
    </row>
    <row r="8" spans="1:13">
      <c r="B8" s="247" t="s">
        <v>116</v>
      </c>
      <c r="C8" s="248">
        <v>0.13894375761576949</v>
      </c>
      <c r="D8" s="722">
        <v>0.1382800268855286</v>
      </c>
      <c r="E8" s="249">
        <v>0.13530270689589466</v>
      </c>
      <c r="F8" s="249">
        <v>0.13571124915321442</v>
      </c>
      <c r="G8" s="249">
        <v>0.13468799684984004</v>
      </c>
      <c r="H8" s="249">
        <v>0.13431372778395079</v>
      </c>
      <c r="I8" s="250">
        <v>0.13412738458939918</v>
      </c>
      <c r="J8" s="251">
        <v>0.13441346059968676</v>
      </c>
    </row>
    <row r="9" spans="1:13" ht="16.5" thickBot="1">
      <c r="B9" s="252" t="s">
        <v>117</v>
      </c>
      <c r="C9" s="253">
        <v>0.13894375761576949</v>
      </c>
      <c r="D9" s="723">
        <v>0.13827367253614614</v>
      </c>
      <c r="E9" s="254">
        <v>0.13528553171130453</v>
      </c>
      <c r="F9" s="254">
        <v>0.13577611917313007</v>
      </c>
      <c r="G9" s="254">
        <v>0.13513620013466038</v>
      </c>
      <c r="H9" s="254">
        <v>0.13503672106587844</v>
      </c>
      <c r="I9" s="255">
        <v>0.13499858360382772</v>
      </c>
      <c r="J9" s="256">
        <v>0.13540446313410354</v>
      </c>
    </row>
    <row r="10" spans="1:13" s="257" customFormat="1" ht="9.6" customHeight="1">
      <c r="B10" s="258"/>
      <c r="C10" s="259"/>
      <c r="D10" s="259"/>
      <c r="E10" s="259"/>
      <c r="F10" s="259"/>
      <c r="G10" s="259"/>
      <c r="H10" s="259"/>
      <c r="I10" s="259"/>
      <c r="J10" s="259"/>
    </row>
    <row r="11" spans="1:13" s="230" customFormat="1" ht="16.5" thickBot="1">
      <c r="B11" s="231" t="s">
        <v>157</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0.14154076694243886</v>
      </c>
      <c r="D13" s="404">
        <v>0.14018368957085786</v>
      </c>
      <c r="E13" s="404">
        <v>0.13723457588081803</v>
      </c>
      <c r="F13" s="404">
        <v>0.13575032762355382</v>
      </c>
      <c r="G13" s="404">
        <v>0.13426703197673009</v>
      </c>
      <c r="H13" s="404">
        <v>0.13393639617147687</v>
      </c>
      <c r="I13" s="405">
        <v>0.13368967084459343</v>
      </c>
      <c r="J13" s="406">
        <v>0.1338092223632453</v>
      </c>
    </row>
    <row r="14" spans="1:13">
      <c r="B14" s="242" t="s">
        <v>115</v>
      </c>
      <c r="C14" s="243">
        <v>0.14154076694243886</v>
      </c>
      <c r="D14" s="244">
        <v>0.14018368957085786</v>
      </c>
      <c r="E14" s="244">
        <v>0.13749868612302271</v>
      </c>
      <c r="F14" s="244">
        <v>0.13645864144966116</v>
      </c>
      <c r="G14" s="244">
        <v>0.13506812510844066</v>
      </c>
      <c r="H14" s="244">
        <v>0.13466621934821177</v>
      </c>
      <c r="I14" s="245">
        <v>0.13445634575660781</v>
      </c>
      <c r="J14" s="246">
        <v>0.13447846420753592</v>
      </c>
    </row>
    <row r="15" spans="1:13">
      <c r="B15" s="247" t="s">
        <v>116</v>
      </c>
      <c r="C15" s="248">
        <v>0.14154076694243886</v>
      </c>
      <c r="D15" s="249">
        <v>0.14018368957085786</v>
      </c>
      <c r="E15" s="249">
        <v>0.13724915639892898</v>
      </c>
      <c r="F15" s="249">
        <v>0.13590969360309058</v>
      </c>
      <c r="G15" s="249">
        <v>0.13483510771788718</v>
      </c>
      <c r="H15" s="249">
        <v>0.13465765378585698</v>
      </c>
      <c r="I15" s="250">
        <v>0.13462548025096749</v>
      </c>
      <c r="J15" s="251">
        <v>0.13491632412007995</v>
      </c>
    </row>
    <row r="16" spans="1:13" ht="16.5" thickBot="1">
      <c r="B16" s="252" t="s">
        <v>117</v>
      </c>
      <c r="C16" s="253">
        <v>0.14154076694243886</v>
      </c>
      <c r="D16" s="254">
        <v>0.14018368957085786</v>
      </c>
      <c r="E16" s="254">
        <v>0.13736882167707551</v>
      </c>
      <c r="F16" s="254">
        <v>0.13643470719087131</v>
      </c>
      <c r="G16" s="254">
        <v>0.13577059762060825</v>
      </c>
      <c r="H16" s="254">
        <v>0.1358813106146057</v>
      </c>
      <c r="I16" s="255">
        <v>0.13597197032068142</v>
      </c>
      <c r="J16" s="256">
        <v>0.13636739573533674</v>
      </c>
    </row>
    <row r="17" spans="2:10" s="257" customFormat="1" ht="9.6" customHeight="1">
      <c r="B17" s="258"/>
      <c r="C17" s="259"/>
      <c r="D17" s="259"/>
      <c r="E17" s="259"/>
      <c r="F17" s="259"/>
      <c r="G17" s="259"/>
      <c r="H17" s="259"/>
      <c r="I17" s="259"/>
      <c r="J17" s="259"/>
    </row>
    <row r="18" spans="2:10" s="230" customFormat="1" ht="16.5" thickBot="1">
      <c r="B18" s="231" t="s">
        <v>158</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-0.25970093266693617</v>
      </c>
      <c r="D20" s="408">
        <v>-0.19100209725335837</v>
      </c>
      <c r="E20" s="408">
        <v>-0.19476161272163672</v>
      </c>
      <c r="F20" s="408">
        <v>-2.2574402279404993E-2</v>
      </c>
      <c r="G20" s="408">
        <v>-2.0023629273286048E-2</v>
      </c>
      <c r="H20" s="408">
        <v>-4.2339593764495476E-2</v>
      </c>
      <c r="I20" s="409">
        <v>-5.804243826720068E-2</v>
      </c>
      <c r="J20" s="410">
        <v>-6.0565111572385533E-2</v>
      </c>
    </row>
    <row r="21" spans="2:10">
      <c r="B21" s="242" t="s">
        <v>115</v>
      </c>
      <c r="C21" s="265">
        <v>-0.25970093266693617</v>
      </c>
      <c r="D21" s="266">
        <v>-0.19100199382146776</v>
      </c>
      <c r="E21" s="266">
        <v>-0.19476161272163672</v>
      </c>
      <c r="F21" s="266">
        <v>-2.2574402279404993E-2</v>
      </c>
      <c r="G21" s="266">
        <v>-6.9382604556384564E-2</v>
      </c>
      <c r="H21" s="266">
        <v>-8.0970969785996161E-2</v>
      </c>
      <c r="I21" s="267">
        <v>-8.4511728058911828E-2</v>
      </c>
      <c r="J21" s="268">
        <v>-6.5163394157405463E-2</v>
      </c>
    </row>
    <row r="22" spans="2:10">
      <c r="B22" s="269" t="s">
        <v>116</v>
      </c>
      <c r="C22" s="261">
        <v>-0.25970093266693617</v>
      </c>
      <c r="D22" s="270">
        <v>-0.1903662685329266</v>
      </c>
      <c r="E22" s="270">
        <v>-0.19464495030343265</v>
      </c>
      <c r="F22" s="270">
        <v>-1.9844444987615617E-2</v>
      </c>
      <c r="G22" s="270">
        <v>-1.4711086804712892E-2</v>
      </c>
      <c r="H22" s="270">
        <v>-3.4392600190617628E-2</v>
      </c>
      <c r="I22" s="271">
        <v>-4.9809566156831409E-2</v>
      </c>
      <c r="J22" s="272">
        <v>-5.0286352039318416E-2</v>
      </c>
    </row>
    <row r="23" spans="2:10" ht="16.5" thickBot="1">
      <c r="B23" s="252" t="s">
        <v>117</v>
      </c>
      <c r="C23" s="273">
        <v>-0.25970093266693617</v>
      </c>
      <c r="D23" s="274">
        <v>-0.19100170347117107</v>
      </c>
      <c r="E23" s="274">
        <v>-0.20832899657709802</v>
      </c>
      <c r="F23" s="274">
        <v>-6.5858801774123066E-2</v>
      </c>
      <c r="G23" s="274">
        <v>-6.3439748594786849E-2</v>
      </c>
      <c r="H23" s="274">
        <v>-8.4458954872726366E-2</v>
      </c>
      <c r="I23" s="275">
        <v>-9.7338671685369249E-2</v>
      </c>
      <c r="J23" s="276">
        <v>-9.6293260123321289E-2</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9 B13 B14:B16 B20:B2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workbookViewId="0">
      <selection activeCell="A3" sqref="A3"/>
    </sheetView>
  </sheetViews>
  <sheetFormatPr baseColWidth="10" defaultColWidth="11.42578125" defaultRowHeight="15.75"/>
  <cols>
    <col min="1" max="1" width="26.7109375" style="229" customWidth="1"/>
    <col min="2" max="2" width="11.28515625" style="229" customWidth="1"/>
    <col min="3" max="3" width="11.42578125" style="229"/>
    <col min="4" max="4" width="11.140625" style="229" customWidth="1"/>
    <col min="5" max="5" width="11.5703125" style="229" customWidth="1"/>
    <col min="6" max="11" width="11.42578125" style="229"/>
    <col min="12" max="12" width="15" style="229" customWidth="1"/>
    <col min="13" max="16384" width="11.42578125" style="229"/>
  </cols>
  <sheetData>
    <row r="1" spans="1:13" ht="15.75" customHeight="1">
      <c r="A1" s="760" t="s">
        <v>209</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159</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-7.8239999253891246E-3</v>
      </c>
      <c r="D6" s="404">
        <v>-3.3406494283953481E-3</v>
      </c>
      <c r="E6" s="404">
        <v>-1.2659921291350851E-3</v>
      </c>
      <c r="F6" s="404">
        <v>-1.0831728649008943E-3</v>
      </c>
      <c r="G6" s="404">
        <v>6.1140061005025281E-3</v>
      </c>
      <c r="H6" s="404">
        <v>1.2300693179361763E-2</v>
      </c>
      <c r="I6" s="405">
        <v>1.8043925563202862E-2</v>
      </c>
      <c r="J6" s="406">
        <v>2.069672038390509E-2</v>
      </c>
    </row>
    <row r="7" spans="1:13">
      <c r="B7" s="242" t="s">
        <v>115</v>
      </c>
      <c r="C7" s="243">
        <v>-7.8239984549446639E-3</v>
      </c>
      <c r="D7" s="244">
        <v>-3.3406494967168077E-3</v>
      </c>
      <c r="E7" s="244">
        <v>-1.2629389245116807E-3</v>
      </c>
      <c r="F7" s="244">
        <v>-1.3694408724584661E-3</v>
      </c>
      <c r="G7" s="244">
        <v>3.5818663308026799E-3</v>
      </c>
      <c r="H7" s="244">
        <v>8.0684636677053334E-3</v>
      </c>
      <c r="I7" s="245">
        <v>1.3008294671399662E-2</v>
      </c>
      <c r="J7" s="246">
        <v>1.5289768255891817E-2</v>
      </c>
    </row>
    <row r="8" spans="1:13">
      <c r="B8" s="247" t="s">
        <v>116</v>
      </c>
      <c r="C8" s="248">
        <v>-7.8141503336398577E-3</v>
      </c>
      <c r="D8" s="249">
        <v>-3.3268817633770598E-3</v>
      </c>
      <c r="E8" s="249">
        <v>-1.2522585781967466E-3</v>
      </c>
      <c r="F8" s="249">
        <v>-1.5937280380096397E-3</v>
      </c>
      <c r="G8" s="249">
        <v>1.9656964845281566E-3</v>
      </c>
      <c r="H8" s="249">
        <v>5.3054563056055271E-3</v>
      </c>
      <c r="I8" s="250">
        <v>9.5574807881326218E-3</v>
      </c>
      <c r="J8" s="251">
        <v>1.1296117462668218E-2</v>
      </c>
    </row>
    <row r="9" spans="1:13" ht="16.5" thickBot="1">
      <c r="B9" s="252" t="s">
        <v>117</v>
      </c>
      <c r="C9" s="253">
        <v>-7.8239962497307081E-3</v>
      </c>
      <c r="D9" s="254">
        <v>-3.3406370271057417E-3</v>
      </c>
      <c r="E9" s="254">
        <v>-1.2693614737983305E-3</v>
      </c>
      <c r="F9" s="254">
        <v>-1.9347457373687926E-3</v>
      </c>
      <c r="G9" s="254">
        <v>-5.7826070562350118E-4</v>
      </c>
      <c r="H9" s="254">
        <v>9.7272145143667554E-4</v>
      </c>
      <c r="I9" s="255">
        <v>3.9247640888711022E-3</v>
      </c>
      <c r="J9" s="256">
        <v>5.0392608848597864E-3</v>
      </c>
    </row>
    <row r="10" spans="1:13" s="257" customFormat="1" ht="9.6" customHeight="1">
      <c r="B10" s="258"/>
      <c r="C10" s="259"/>
      <c r="D10" s="259"/>
      <c r="E10" s="259"/>
      <c r="F10" s="259"/>
      <c r="G10" s="259"/>
      <c r="H10" s="259"/>
      <c r="I10" s="259"/>
      <c r="J10" s="259"/>
    </row>
    <row r="11" spans="1:13" s="230" customFormat="1" ht="16.5" thickBot="1">
      <c r="B11" s="231" t="s">
        <v>160</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-1.0586434699622144E-2</v>
      </c>
      <c r="D13" s="404">
        <v>-3.1119675947046954E-3</v>
      </c>
      <c r="E13" s="404">
        <v>-3.1954118887767002E-3</v>
      </c>
      <c r="F13" s="404">
        <v>-2.7287849188214197E-3</v>
      </c>
      <c r="G13" s="404">
        <v>3.6010681342762141E-3</v>
      </c>
      <c r="H13" s="404">
        <v>1.0231126571486102E-2</v>
      </c>
      <c r="I13" s="405">
        <v>1.5800193899926956E-2</v>
      </c>
      <c r="J13" s="406">
        <v>1.7472677220440866E-2</v>
      </c>
    </row>
    <row r="14" spans="1:13">
      <c r="B14" s="242" t="s">
        <v>115</v>
      </c>
      <c r="C14" s="243">
        <v>-1.0586434699622144E-2</v>
      </c>
      <c r="D14" s="244">
        <v>-3.1119675947046954E-3</v>
      </c>
      <c r="E14" s="244">
        <v>-2.959022252985305E-3</v>
      </c>
      <c r="F14" s="244">
        <v>-2.8377647244040571E-3</v>
      </c>
      <c r="G14" s="244">
        <v>1.138829924699214E-3</v>
      </c>
      <c r="H14" s="244">
        <v>5.9671928514153094E-3</v>
      </c>
      <c r="I14" s="245">
        <v>1.0731238939287471E-2</v>
      </c>
      <c r="J14" s="246">
        <v>1.2001101895781061E-2</v>
      </c>
    </row>
    <row r="15" spans="1:13">
      <c r="B15" s="247" t="s">
        <v>116</v>
      </c>
      <c r="C15" s="248">
        <v>-1.0586434699622144E-2</v>
      </c>
      <c r="D15" s="249">
        <v>-3.1119675947046954E-3</v>
      </c>
      <c r="E15" s="249">
        <v>-3.1851455717921417E-3</v>
      </c>
      <c r="F15" s="249">
        <v>-3.7807460242134383E-3</v>
      </c>
      <c r="G15" s="249">
        <v>-1.1982532540049939E-3</v>
      </c>
      <c r="H15" s="249">
        <v>2.6134537264831115E-3</v>
      </c>
      <c r="I15" s="250">
        <v>6.7525112138873411E-3</v>
      </c>
      <c r="J15" s="251">
        <v>7.786566027076558E-3</v>
      </c>
    </row>
    <row r="16" spans="1:13" ht="16.5" thickBot="1">
      <c r="B16" s="252" t="s">
        <v>117</v>
      </c>
      <c r="C16" s="253">
        <v>-1.0586434699622144E-2</v>
      </c>
      <c r="D16" s="254">
        <v>-3.1119675947046954E-3</v>
      </c>
      <c r="E16" s="254">
        <v>-3.0303259271913241E-3</v>
      </c>
      <c r="F16" s="254">
        <v>-3.8451283433389161E-3</v>
      </c>
      <c r="G16" s="254">
        <v>-3.4984062777858593E-3</v>
      </c>
      <c r="H16" s="254">
        <v>-1.3994632827682707E-3</v>
      </c>
      <c r="I16" s="255">
        <v>1.7848065105876554E-3</v>
      </c>
      <c r="J16" s="256">
        <v>2.4307152736169069E-3</v>
      </c>
    </row>
    <row r="17" spans="2:10" s="257" customFormat="1" ht="9.6" customHeight="1">
      <c r="B17" s="258"/>
      <c r="C17" s="259"/>
      <c r="D17" s="259"/>
      <c r="E17" s="259"/>
      <c r="F17" s="259"/>
      <c r="G17" s="259"/>
      <c r="H17" s="259"/>
      <c r="I17" s="259"/>
      <c r="J17" s="259"/>
    </row>
    <row r="18" spans="2:10" s="230" customFormat="1" ht="16.5" thickBot="1">
      <c r="B18" s="231" t="s">
        <v>161</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0.27624347742330202</v>
      </c>
      <c r="D20" s="408">
        <v>-2.2868183369065265E-2</v>
      </c>
      <c r="E20" s="408">
        <v>0.19294197596416152</v>
      </c>
      <c r="F20" s="408">
        <v>0.16456120539205255</v>
      </c>
      <c r="G20" s="408">
        <v>0.2512937966226314</v>
      </c>
      <c r="H20" s="408">
        <v>0.20695666078756614</v>
      </c>
      <c r="I20" s="409">
        <v>0.22437316632759075</v>
      </c>
      <c r="J20" s="410">
        <v>0.32240431634642253</v>
      </c>
    </row>
    <row r="21" spans="2:10">
      <c r="B21" s="242" t="s">
        <v>115</v>
      </c>
      <c r="C21" s="265">
        <v>0.27624362446774808</v>
      </c>
      <c r="D21" s="266">
        <v>-2.2868190201211225E-2</v>
      </c>
      <c r="E21" s="266">
        <v>0.16960833284736243</v>
      </c>
      <c r="F21" s="266">
        <v>0.1468323851945591</v>
      </c>
      <c r="G21" s="266">
        <v>0.2443036406103466</v>
      </c>
      <c r="H21" s="266">
        <v>0.2101270816290024</v>
      </c>
      <c r="I21" s="267">
        <v>0.22770557321121898</v>
      </c>
      <c r="J21" s="268">
        <v>0.32886663601107546</v>
      </c>
    </row>
    <row r="22" spans="2:10">
      <c r="B22" s="269" t="s">
        <v>116</v>
      </c>
      <c r="C22" s="261">
        <v>0.27722843659822871</v>
      </c>
      <c r="D22" s="270">
        <v>-2.1491416867236435E-2</v>
      </c>
      <c r="E22" s="270">
        <v>0.19328869935953952</v>
      </c>
      <c r="F22" s="270">
        <v>0.21870179862037986</v>
      </c>
      <c r="G22" s="270">
        <v>0.31639497385331505</v>
      </c>
      <c r="H22" s="270">
        <v>0.26920025791224156</v>
      </c>
      <c r="I22" s="271">
        <v>0.28049695742452807</v>
      </c>
      <c r="J22" s="272">
        <v>0.35095514355916602</v>
      </c>
    </row>
    <row r="23" spans="2:10" ht="16.5" thickBot="1">
      <c r="B23" s="252" t="s">
        <v>117</v>
      </c>
      <c r="C23" s="273">
        <v>0.27624384498914367</v>
      </c>
      <c r="D23" s="274">
        <v>-2.2866943240104631E-2</v>
      </c>
      <c r="E23" s="274">
        <v>0.17609644533929936</v>
      </c>
      <c r="F23" s="274">
        <v>0.19103826059701234</v>
      </c>
      <c r="G23" s="274">
        <v>0.29201455721623581</v>
      </c>
      <c r="H23" s="274">
        <v>0.23721847342049462</v>
      </c>
      <c r="I23" s="275">
        <v>0.21399575782834468</v>
      </c>
      <c r="J23" s="276">
        <v>0.26085456112428795</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23"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tabSelected="1" workbookViewId="0">
      <selection activeCell="D6" sqref="D6:D9"/>
    </sheetView>
  </sheetViews>
  <sheetFormatPr baseColWidth="10" defaultColWidth="11.42578125" defaultRowHeight="15.75"/>
  <cols>
    <col min="1" max="1" width="26.7109375" style="229" customWidth="1"/>
    <col min="2" max="2" width="11.28515625" style="229" customWidth="1"/>
    <col min="3" max="3" width="12.140625" style="229" customWidth="1"/>
    <col min="4" max="4" width="12.5703125" style="229" customWidth="1"/>
    <col min="5" max="5" width="12.140625" style="229" customWidth="1"/>
    <col min="6" max="6" width="12.42578125" style="229" customWidth="1"/>
    <col min="7" max="7" width="13.42578125" style="229" customWidth="1"/>
    <col min="8" max="8" width="12.85546875" style="229" customWidth="1"/>
    <col min="9" max="9" width="13.28515625" style="229" customWidth="1"/>
    <col min="10" max="10" width="14.42578125" style="229" customWidth="1"/>
    <col min="11" max="11" width="11.42578125" style="229"/>
    <col min="12" max="12" width="15" style="229" customWidth="1"/>
    <col min="13" max="16384" width="11.42578125" style="229"/>
  </cols>
  <sheetData>
    <row r="1" spans="1:13" ht="15.75" customHeight="1">
      <c r="A1" s="760" t="s">
        <v>208</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162</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0.13894375761576949</v>
      </c>
      <c r="D6" s="404">
        <v>0.13769999999999999</v>
      </c>
      <c r="E6" s="404">
        <v>0.13219999999999998</v>
      </c>
      <c r="F6" s="404">
        <v>0.13069999999999998</v>
      </c>
      <c r="G6" s="404">
        <v>0.1273</v>
      </c>
      <c r="H6" s="404">
        <v>0.1265</v>
      </c>
      <c r="I6" s="405">
        <v>0.126</v>
      </c>
      <c r="J6" s="406">
        <v>0.12619999999999998</v>
      </c>
    </row>
    <row r="7" spans="1:13">
      <c r="B7" s="242" t="s">
        <v>115</v>
      </c>
      <c r="C7" s="243">
        <v>0.13894375761576949</v>
      </c>
      <c r="D7" s="244">
        <v>0.13769999999999999</v>
      </c>
      <c r="E7" s="244">
        <v>0.13219999999999998</v>
      </c>
      <c r="F7" s="244">
        <v>0.13089999999999999</v>
      </c>
      <c r="G7" s="244">
        <v>0.1278</v>
      </c>
      <c r="H7" s="244">
        <v>0.127</v>
      </c>
      <c r="I7" s="245">
        <v>0.12659999999999999</v>
      </c>
      <c r="J7" s="246">
        <v>0.127</v>
      </c>
    </row>
    <row r="8" spans="1:13">
      <c r="B8" s="247" t="s">
        <v>116</v>
      </c>
      <c r="C8" s="248">
        <v>0.13894375761576949</v>
      </c>
      <c r="D8" s="249">
        <v>0.13769999999999999</v>
      </c>
      <c r="E8" s="249">
        <v>0.1323</v>
      </c>
      <c r="F8" s="249">
        <v>0.13099999999999998</v>
      </c>
      <c r="G8" s="249">
        <v>0.1283</v>
      </c>
      <c r="H8" s="249">
        <v>0.12759999999999999</v>
      </c>
      <c r="I8" s="250">
        <v>0.1273</v>
      </c>
      <c r="J8" s="251">
        <v>0.12769999999999998</v>
      </c>
    </row>
    <row r="9" spans="1:13" ht="16.5" thickBot="1">
      <c r="B9" s="252" t="s">
        <v>117</v>
      </c>
      <c r="C9" s="253">
        <v>0.13894375761576949</v>
      </c>
      <c r="D9" s="254">
        <v>0.13769999999999999</v>
      </c>
      <c r="E9" s="254">
        <v>0.13219999999999998</v>
      </c>
      <c r="F9" s="254">
        <v>0.13109999999999999</v>
      </c>
      <c r="G9" s="254">
        <v>0.12889999999999999</v>
      </c>
      <c r="H9" s="254">
        <v>0.12849999999999998</v>
      </c>
      <c r="I9" s="255">
        <v>0.12839999999999999</v>
      </c>
      <c r="J9" s="256">
        <v>0.12889999999999999</v>
      </c>
    </row>
    <row r="10" spans="1:13" s="257" customFormat="1" ht="9.6" customHeight="1">
      <c r="B10" s="258"/>
      <c r="C10" s="259"/>
      <c r="D10" s="259"/>
      <c r="E10" s="259"/>
      <c r="F10" s="259"/>
      <c r="G10" s="259"/>
      <c r="H10" s="259"/>
      <c r="I10" s="259"/>
      <c r="J10" s="259"/>
    </row>
    <row r="11" spans="1:13" s="230" customFormat="1" ht="16.5" thickBot="1">
      <c r="B11" s="231" t="s">
        <v>163</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0.14159999999999998</v>
      </c>
      <c r="D13" s="404">
        <v>0.13849999999999998</v>
      </c>
      <c r="E13" s="404">
        <v>0.13339999999999999</v>
      </c>
      <c r="F13" s="404">
        <v>0.12989999999999999</v>
      </c>
      <c r="G13" s="404">
        <v>0.12639999999999998</v>
      </c>
      <c r="H13" s="404">
        <v>0.1255</v>
      </c>
      <c r="I13" s="405">
        <v>0.1249</v>
      </c>
      <c r="J13" s="406">
        <v>0.12480000000000001</v>
      </c>
    </row>
    <row r="14" spans="1:13">
      <c r="B14" s="242" t="s">
        <v>115</v>
      </c>
      <c r="C14" s="243">
        <v>0.14159999999999998</v>
      </c>
      <c r="D14" s="244">
        <v>0.13849999999999998</v>
      </c>
      <c r="E14" s="244">
        <v>0.13369999999999999</v>
      </c>
      <c r="F14" s="244">
        <v>0.13069999999999998</v>
      </c>
      <c r="G14" s="244">
        <v>0.12739999999999999</v>
      </c>
      <c r="H14" s="244">
        <v>0.1265</v>
      </c>
      <c r="I14" s="245">
        <v>0.12589999999999998</v>
      </c>
      <c r="J14" s="246">
        <v>0.12569999999999998</v>
      </c>
    </row>
    <row r="15" spans="1:13">
      <c r="B15" s="247" t="s">
        <v>116</v>
      </c>
      <c r="C15" s="248">
        <v>0.14159999999999998</v>
      </c>
      <c r="D15" s="249">
        <v>0.13849999999999998</v>
      </c>
      <c r="E15" s="249">
        <v>0.13339999999999999</v>
      </c>
      <c r="F15" s="249">
        <v>0.13019999999999998</v>
      </c>
      <c r="G15" s="249">
        <v>0.12739999999999999</v>
      </c>
      <c r="H15" s="249">
        <v>0.12659999999999999</v>
      </c>
      <c r="I15" s="250">
        <v>0.12619999999999998</v>
      </c>
      <c r="J15" s="251">
        <v>0.1263</v>
      </c>
    </row>
    <row r="16" spans="1:13" ht="16.5" thickBot="1">
      <c r="B16" s="252" t="s">
        <v>117</v>
      </c>
      <c r="C16" s="253">
        <v>0.14159999999999998</v>
      </c>
      <c r="D16" s="254">
        <v>0.13849999999999998</v>
      </c>
      <c r="E16" s="254">
        <v>0.13349999999999998</v>
      </c>
      <c r="F16" s="254">
        <v>0.1308</v>
      </c>
      <c r="G16" s="254">
        <v>0.12849999999999998</v>
      </c>
      <c r="H16" s="254">
        <v>0.12809999999999999</v>
      </c>
      <c r="I16" s="255">
        <v>0.1278</v>
      </c>
      <c r="J16" s="256">
        <v>0.128</v>
      </c>
    </row>
    <row r="17" spans="2:10" s="257" customFormat="1" ht="9.6" customHeight="1">
      <c r="B17" s="258"/>
      <c r="C17" s="259"/>
      <c r="D17" s="259"/>
      <c r="E17" s="259"/>
      <c r="F17" s="259"/>
      <c r="G17" s="259"/>
      <c r="H17" s="259"/>
      <c r="I17" s="259"/>
      <c r="J17" s="259"/>
    </row>
    <row r="18" spans="2:10" s="230" customFormat="1" ht="16.5" thickBot="1">
      <c r="B18" s="231" t="s">
        <v>164</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-0.26562423842304916</v>
      </c>
      <c r="D20" s="408">
        <v>-7.9999999999998295E-2</v>
      </c>
      <c r="E20" s="408">
        <v>-0.12000000000000099</v>
      </c>
      <c r="F20" s="408">
        <v>8.0000000000000071E-2</v>
      </c>
      <c r="G20" s="408">
        <v>9.0000000000001634E-2</v>
      </c>
      <c r="H20" s="408">
        <v>9.9999999999999645E-2</v>
      </c>
      <c r="I20" s="409">
        <v>0.10999999999999943</v>
      </c>
      <c r="J20" s="410">
        <v>0.13999999999999702</v>
      </c>
    </row>
    <row r="21" spans="2:10">
      <c r="B21" s="242" t="s">
        <v>115</v>
      </c>
      <c r="C21" s="265">
        <v>-0.26562423842304916</v>
      </c>
      <c r="D21" s="266">
        <v>-7.9999999999998295E-2</v>
      </c>
      <c r="E21" s="266">
        <v>-0.15000000000000036</v>
      </c>
      <c r="F21" s="266">
        <v>1.9999999999999574E-2</v>
      </c>
      <c r="G21" s="266">
        <v>4.0000000000000924E-2</v>
      </c>
      <c r="H21" s="266">
        <v>4.9999999999998934E-2</v>
      </c>
      <c r="I21" s="267">
        <v>7.0000000000000284E-2</v>
      </c>
      <c r="J21" s="268">
        <v>0.13000000000000078</v>
      </c>
    </row>
    <row r="22" spans="2:10">
      <c r="B22" s="269" t="s">
        <v>116</v>
      </c>
      <c r="C22" s="261">
        <v>-0.26562423842304916</v>
      </c>
      <c r="D22" s="270">
        <v>-7.9999999999998295E-2</v>
      </c>
      <c r="E22" s="270">
        <v>-0.10999999999999943</v>
      </c>
      <c r="F22" s="270">
        <v>8.0000000000000071E-2</v>
      </c>
      <c r="G22" s="270">
        <v>9.0000000000001634E-2</v>
      </c>
      <c r="H22" s="270">
        <v>0.10000000000000142</v>
      </c>
      <c r="I22" s="271">
        <v>0.11000000000000298</v>
      </c>
      <c r="J22" s="272">
        <v>0.13999999999999879</v>
      </c>
    </row>
    <row r="23" spans="2:10" ht="16.5" thickBot="1">
      <c r="B23" s="252" t="s">
        <v>117</v>
      </c>
      <c r="C23" s="273">
        <v>-0.26562423842304916</v>
      </c>
      <c r="D23" s="274">
        <v>-7.9999999999998295E-2</v>
      </c>
      <c r="E23" s="274">
        <v>-0.12999999999999901</v>
      </c>
      <c r="F23" s="274">
        <v>2.9999999999999361E-2</v>
      </c>
      <c r="G23" s="274">
        <v>4.0000000000000924E-2</v>
      </c>
      <c r="H23" s="274">
        <v>3.9999999999999147E-2</v>
      </c>
      <c r="I23" s="275">
        <v>5.9999999999998721E-2</v>
      </c>
      <c r="J23" s="276">
        <v>8.9999999999998082E-2</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9 B13:B16 B20:B2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workbookViewId="0">
      <selection activeCell="A3" sqref="A3"/>
    </sheetView>
  </sheetViews>
  <sheetFormatPr baseColWidth="10" defaultColWidth="11.42578125" defaultRowHeight="15.75"/>
  <cols>
    <col min="1" max="1" width="26.7109375" style="229" customWidth="1"/>
    <col min="2" max="2" width="11.28515625" style="229" customWidth="1"/>
    <col min="3" max="3" width="11.42578125" style="229"/>
    <col min="4" max="5" width="11.42578125" style="229" customWidth="1"/>
    <col min="6" max="11" width="11.42578125" style="229"/>
    <col min="12" max="12" width="15" style="229" customWidth="1"/>
    <col min="13" max="16384" width="11.42578125" style="229"/>
  </cols>
  <sheetData>
    <row r="1" spans="1:13" ht="15.75" customHeight="1">
      <c r="A1" s="760" t="s">
        <v>211</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165</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-7.8239999253891246E-3</v>
      </c>
      <c r="D6" s="404">
        <v>-3.9143180267196265E-3</v>
      </c>
      <c r="E6" s="404">
        <v>-4.3529518827367664E-3</v>
      </c>
      <c r="F6" s="404">
        <v>-5.9077564656606907E-3</v>
      </c>
      <c r="G6" s="404">
        <v>-6.5278958349471172E-4</v>
      </c>
      <c r="H6" s="404">
        <v>5.2876929455298455E-3</v>
      </c>
      <c r="I6" s="405">
        <v>1.093467910128143E-2</v>
      </c>
      <c r="J6" s="406">
        <v>1.3693149136383628E-2</v>
      </c>
    </row>
    <row r="7" spans="1:13">
      <c r="B7" s="242" t="s">
        <v>115</v>
      </c>
      <c r="C7" s="243">
        <v>-7.8239984549446639E-3</v>
      </c>
      <c r="D7" s="244">
        <v>-3.9143191293599944E-3</v>
      </c>
      <c r="E7" s="244">
        <v>-4.3548963156136711E-3</v>
      </c>
      <c r="F7" s="244">
        <v>-6.1170107591818901E-3</v>
      </c>
      <c r="G7" s="244">
        <v>-2.9924327320741406E-3</v>
      </c>
      <c r="H7" s="244">
        <v>1.2119540173535226E-3</v>
      </c>
      <c r="I7" s="245">
        <v>5.9970661953809568E-3</v>
      </c>
      <c r="J7" s="246">
        <v>8.4629379899299473E-3</v>
      </c>
    </row>
    <row r="8" spans="1:13">
      <c r="B8" s="247" t="s">
        <v>116</v>
      </c>
      <c r="C8" s="248">
        <v>-7.8141503336398577E-3</v>
      </c>
      <c r="D8" s="249">
        <v>-3.9069086489056659E-3</v>
      </c>
      <c r="E8" s="249">
        <v>-4.2549654740914045E-3</v>
      </c>
      <c r="F8" s="249">
        <v>-6.3049771912240815E-3</v>
      </c>
      <c r="G8" s="249">
        <v>-4.422300365311882E-3</v>
      </c>
      <c r="H8" s="249">
        <v>-1.4082714783452688E-3</v>
      </c>
      <c r="I8" s="250">
        <v>2.7300961987334338E-3</v>
      </c>
      <c r="J8" s="251">
        <v>4.5826568629814407E-3</v>
      </c>
    </row>
    <row r="9" spans="1:13" ht="16.5" thickBot="1">
      <c r="B9" s="252" t="s">
        <v>117</v>
      </c>
      <c r="C9" s="253">
        <v>-7.8239962497307081E-3</v>
      </c>
      <c r="D9" s="254">
        <v>-3.9143095632518943E-3</v>
      </c>
      <c r="E9" s="254">
        <v>-4.354893185102876E-3</v>
      </c>
      <c r="F9" s="254">
        <v>-6.6108649104988648E-3</v>
      </c>
      <c r="G9" s="254">
        <v>-6.8144608402838924E-3</v>
      </c>
      <c r="H9" s="254">
        <v>-5.5639996144417891E-3</v>
      </c>
      <c r="I9" s="255">
        <v>-2.6738195149566268E-3</v>
      </c>
      <c r="J9" s="256">
        <v>-1.4652022492437633E-3</v>
      </c>
    </row>
    <row r="10" spans="1:13" s="257" customFormat="1" ht="9.6" customHeight="1">
      <c r="B10" s="258"/>
      <c r="C10" s="259"/>
      <c r="D10" s="259"/>
      <c r="E10" s="259"/>
      <c r="F10" s="259"/>
      <c r="G10" s="259"/>
      <c r="H10" s="259"/>
      <c r="I10" s="259"/>
      <c r="J10" s="259"/>
    </row>
    <row r="11" spans="1:13" s="230" customFormat="1" ht="16.5" thickBot="1">
      <c r="B11" s="231" t="s">
        <v>166</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-1.0527201642061029E-2</v>
      </c>
      <c r="D13" s="404">
        <v>-4.7956571655625724E-3</v>
      </c>
      <c r="E13" s="404">
        <v>-7.0299877695947366E-3</v>
      </c>
      <c r="F13" s="404">
        <v>-8.5791125423752557E-3</v>
      </c>
      <c r="G13" s="404">
        <v>-4.2659638424538959E-3</v>
      </c>
      <c r="H13" s="404">
        <v>1.7947304000092285E-3</v>
      </c>
      <c r="I13" s="405">
        <v>7.0105230553335202E-3</v>
      </c>
      <c r="J13" s="406">
        <v>8.4634548571955737E-3</v>
      </c>
    </row>
    <row r="14" spans="1:13">
      <c r="B14" s="242" t="s">
        <v>115</v>
      </c>
      <c r="C14" s="243">
        <v>-1.0527201642061029E-2</v>
      </c>
      <c r="D14" s="244">
        <v>-4.7956571655625724E-3</v>
      </c>
      <c r="E14" s="244">
        <v>-6.7577083760080314E-3</v>
      </c>
      <c r="F14" s="244">
        <v>-8.5964061740652353E-3</v>
      </c>
      <c r="G14" s="244">
        <v>-6.529295183741457E-3</v>
      </c>
      <c r="H14" s="244">
        <v>-2.1990264967964579E-3</v>
      </c>
      <c r="I14" s="245">
        <v>2.1748931826796464E-3</v>
      </c>
      <c r="J14" s="246">
        <v>3.2226376882451141E-3</v>
      </c>
    </row>
    <row r="15" spans="1:13">
      <c r="B15" s="247" t="s">
        <v>116</v>
      </c>
      <c r="C15" s="248">
        <v>-1.0527201642061029E-2</v>
      </c>
      <c r="D15" s="249">
        <v>-4.7956571655625724E-3</v>
      </c>
      <c r="E15" s="249">
        <v>-7.0343019707211352E-3</v>
      </c>
      <c r="F15" s="249">
        <v>-9.4904396273040315E-3</v>
      </c>
      <c r="G15" s="249">
        <v>-8.6333609718921844E-3</v>
      </c>
      <c r="H15" s="249">
        <v>-5.4442000593738771E-3</v>
      </c>
      <c r="I15" s="250">
        <v>-1.6729690370801686E-3</v>
      </c>
      <c r="J15" s="251">
        <v>-8.2975809300339654E-4</v>
      </c>
    </row>
    <row r="16" spans="1:13" ht="16.5" thickBot="1">
      <c r="B16" s="252" t="s">
        <v>117</v>
      </c>
      <c r="C16" s="253">
        <v>-1.0527201642061029E-2</v>
      </c>
      <c r="D16" s="254">
        <v>-4.7956571655625724E-3</v>
      </c>
      <c r="E16" s="254">
        <v>-6.8991476042668531E-3</v>
      </c>
      <c r="F16" s="254">
        <v>-9.4798355342102236E-3</v>
      </c>
      <c r="G16" s="254">
        <v>-1.0769003898394136E-2</v>
      </c>
      <c r="H16" s="254">
        <v>-9.1807738973739839E-3</v>
      </c>
      <c r="I16" s="255">
        <v>-6.3871638100937711E-3</v>
      </c>
      <c r="J16" s="256">
        <v>-5.9366804617198288E-3</v>
      </c>
    </row>
    <row r="17" spans="2:10" s="257" customFormat="1" ht="9.6" customHeight="1">
      <c r="B17" s="258"/>
      <c r="C17" s="259"/>
      <c r="D17" s="259"/>
      <c r="E17" s="259"/>
      <c r="F17" s="259"/>
      <c r="G17" s="259"/>
      <c r="H17" s="259"/>
      <c r="I17" s="259"/>
      <c r="J17" s="259"/>
    </row>
    <row r="18" spans="2:10" s="230" customFormat="1" ht="16.5" thickBot="1">
      <c r="B18" s="231" t="s">
        <v>167</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0.27032017166719036</v>
      </c>
      <c r="D20" s="408">
        <v>8.813391388429459E-2</v>
      </c>
      <c r="E20" s="408">
        <v>0.26770358868579702</v>
      </c>
      <c r="F20" s="408">
        <v>0.2671356076714565</v>
      </c>
      <c r="G20" s="408">
        <v>0.36131742589591842</v>
      </c>
      <c r="H20" s="408">
        <v>0.34929625455206165</v>
      </c>
      <c r="I20" s="409">
        <v>0.39241560459479108</v>
      </c>
      <c r="J20" s="410">
        <v>0.52296942791880552</v>
      </c>
    </row>
    <row r="21" spans="2:10">
      <c r="B21" s="242" t="s">
        <v>115</v>
      </c>
      <c r="C21" s="265">
        <v>0.27032031871163642</v>
      </c>
      <c r="D21" s="266">
        <v>8.81338036202578E-2</v>
      </c>
      <c r="E21" s="266">
        <v>0.24028120603943603</v>
      </c>
      <c r="F21" s="266">
        <v>0.24793954148833452</v>
      </c>
      <c r="G21" s="266">
        <v>0.35368624516673164</v>
      </c>
      <c r="H21" s="266">
        <v>0.34109805141499805</v>
      </c>
      <c r="I21" s="267">
        <v>0.38221730127013104</v>
      </c>
      <c r="J21" s="268">
        <v>0.52403003016848326</v>
      </c>
    </row>
    <row r="22" spans="2:10">
      <c r="B22" s="269" t="s">
        <v>116</v>
      </c>
      <c r="C22" s="261">
        <v>0.27130513084211705</v>
      </c>
      <c r="D22" s="270">
        <v>8.8874851665690646E-2</v>
      </c>
      <c r="E22" s="270">
        <v>0.27793364966297307</v>
      </c>
      <c r="F22" s="270">
        <v>0.31854624360799499</v>
      </c>
      <c r="G22" s="270">
        <v>0.42110606065803025</v>
      </c>
      <c r="H22" s="270">
        <v>0.40359285810286083</v>
      </c>
      <c r="I22" s="271">
        <v>0.44030652358136024</v>
      </c>
      <c r="J22" s="272">
        <v>0.54124149559848367</v>
      </c>
    </row>
    <row r="23" spans="2:10" ht="16.5" thickBot="1">
      <c r="B23" s="252" t="s">
        <v>117</v>
      </c>
      <c r="C23" s="273">
        <v>0.27032053923303201</v>
      </c>
      <c r="D23" s="274">
        <v>8.813476023106781E-2</v>
      </c>
      <c r="E23" s="274">
        <v>0.25442544191639771</v>
      </c>
      <c r="F23" s="274">
        <v>0.28689706237113588</v>
      </c>
      <c r="G23" s="274">
        <v>0.39545430581102436</v>
      </c>
      <c r="H23" s="274">
        <v>0.36167742829321947</v>
      </c>
      <c r="I23" s="275">
        <v>0.37133442951371443</v>
      </c>
      <c r="J23" s="276">
        <v>0.44714782124760655</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23"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workbookViewId="0">
      <selection activeCell="A3" sqref="A3"/>
    </sheetView>
  </sheetViews>
  <sheetFormatPr baseColWidth="10" defaultColWidth="11.42578125" defaultRowHeight="15.75"/>
  <cols>
    <col min="1" max="1" width="26.7109375" style="229" customWidth="1"/>
    <col min="2" max="2" width="11.28515625" style="229" customWidth="1"/>
    <col min="3" max="3" width="12.85546875" style="229" customWidth="1"/>
    <col min="4" max="4" width="12.7109375" style="229" customWidth="1"/>
    <col min="5" max="5" width="12.140625" style="229" customWidth="1"/>
    <col min="6" max="6" width="13.42578125" style="229" customWidth="1"/>
    <col min="7" max="7" width="13.7109375" style="229" customWidth="1"/>
    <col min="8" max="8" width="12.7109375" style="229" customWidth="1"/>
    <col min="9" max="9" width="13.140625" style="229" customWidth="1"/>
    <col min="10" max="10" width="12.7109375" style="229" customWidth="1"/>
    <col min="11" max="11" width="11.42578125" style="229"/>
    <col min="12" max="12" width="15" style="229" customWidth="1"/>
    <col min="13" max="16384" width="11.42578125" style="229"/>
  </cols>
  <sheetData>
    <row r="1" spans="1:13" ht="15.75" customHeight="1">
      <c r="A1" s="760" t="s">
        <v>212</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168</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0.13894375761576949</v>
      </c>
      <c r="D6" s="404">
        <v>0.13772958717607425</v>
      </c>
      <c r="E6" s="404">
        <v>0.1332638440765154</v>
      </c>
      <c r="F6" s="404">
        <v>0.13270450825091482</v>
      </c>
      <c r="G6" s="404">
        <v>0.12770129189053792</v>
      </c>
      <c r="H6" s="404">
        <v>0.12366997976140874</v>
      </c>
      <c r="I6" s="405">
        <v>0.1209629362818434</v>
      </c>
      <c r="J6" s="406">
        <v>0.12011854530974091</v>
      </c>
    </row>
    <row r="7" spans="1:13">
      <c r="B7" s="242" t="s">
        <v>115</v>
      </c>
      <c r="C7" s="243">
        <v>0.13894375761576949</v>
      </c>
      <c r="D7" s="244">
        <v>0.13772958821039316</v>
      </c>
      <c r="E7" s="244">
        <v>0.1332668577015875</v>
      </c>
      <c r="F7" s="244">
        <v>0.1328920225345796</v>
      </c>
      <c r="G7" s="244">
        <v>0.12845175798061395</v>
      </c>
      <c r="H7" s="244">
        <v>0.12457800111655973</v>
      </c>
      <c r="I7" s="245">
        <v>0.12200795330936375</v>
      </c>
      <c r="J7" s="246">
        <v>0.1212371138114781</v>
      </c>
    </row>
    <row r="8" spans="1:13">
      <c r="B8" s="247" t="s">
        <v>116</v>
      </c>
      <c r="C8" s="248">
        <v>0.13894375761576949</v>
      </c>
      <c r="D8" s="249">
        <v>0.137765973774953</v>
      </c>
      <c r="E8" s="249">
        <v>0.13330285254793056</v>
      </c>
      <c r="F8" s="249">
        <v>0.13302318014266057</v>
      </c>
      <c r="G8" s="249">
        <v>0.12909195761498812</v>
      </c>
      <c r="H8" s="249">
        <v>0.1254539761420623</v>
      </c>
      <c r="I8" s="250">
        <v>0.12293045644091616</v>
      </c>
      <c r="J8" s="251">
        <v>0.12219431880529677</v>
      </c>
    </row>
    <row r="9" spans="1:13" ht="16.5" thickBot="1">
      <c r="B9" s="252" t="s">
        <v>117</v>
      </c>
      <c r="C9" s="253">
        <v>0.13894375761576949</v>
      </c>
      <c r="D9" s="254">
        <v>0.1377295911138961</v>
      </c>
      <c r="E9" s="254">
        <v>0.13326393654272001</v>
      </c>
      <c r="F9" s="254">
        <v>0.1331313644684983</v>
      </c>
      <c r="G9" s="254">
        <v>0.12997038782825834</v>
      </c>
      <c r="H9" s="254">
        <v>0.1267581190486467</v>
      </c>
      <c r="I9" s="255">
        <v>0.12437671171831893</v>
      </c>
      <c r="J9" s="256">
        <v>0.12371515443720724</v>
      </c>
    </row>
    <row r="10" spans="1:13" s="257" customFormat="1" ht="9.6" customHeight="1">
      <c r="B10" s="258"/>
      <c r="C10" s="259"/>
      <c r="D10" s="259"/>
      <c r="E10" s="259"/>
      <c r="F10" s="259"/>
      <c r="G10" s="259"/>
      <c r="H10" s="259"/>
      <c r="I10" s="259"/>
      <c r="J10" s="259"/>
    </row>
    <row r="11" spans="1:13" s="230" customFormat="1" ht="16.5" thickBot="1">
      <c r="B11" s="231" t="s">
        <v>169</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0.14154076694243886</v>
      </c>
      <c r="D13" s="404">
        <v>0.13859584763491714</v>
      </c>
      <c r="E13" s="404">
        <v>0.13486025055610187</v>
      </c>
      <c r="F13" s="404">
        <v>0.13215936122201666</v>
      </c>
      <c r="G13" s="404">
        <v>0.12712345856459648</v>
      </c>
      <c r="H13" s="404">
        <v>0.12318619643041973</v>
      </c>
      <c r="I13" s="405">
        <v>0.12054811325697268</v>
      </c>
      <c r="J13" s="406">
        <v>0.11973847662747666</v>
      </c>
    </row>
    <row r="14" spans="1:13">
      <c r="B14" s="242" t="s">
        <v>115</v>
      </c>
      <c r="C14" s="243">
        <v>0.14154076694243886</v>
      </c>
      <c r="D14" s="244">
        <v>0.13859584763491714</v>
      </c>
      <c r="E14" s="244">
        <v>0.13512443703374266</v>
      </c>
      <c r="F14" s="244">
        <v>0.13299153624522095</v>
      </c>
      <c r="G14" s="244">
        <v>0.12842869401363788</v>
      </c>
      <c r="H14" s="244">
        <v>0.12452502856060679</v>
      </c>
      <c r="I14" s="245">
        <v>0.12188811209975166</v>
      </c>
      <c r="J14" s="246">
        <v>0.12092487895103203</v>
      </c>
    </row>
    <row r="15" spans="1:13">
      <c r="B15" s="247" t="s">
        <v>116</v>
      </c>
      <c r="C15" s="248">
        <v>0.14154076694243886</v>
      </c>
      <c r="D15" s="249">
        <v>0.13859584763491714</v>
      </c>
      <c r="E15" s="249">
        <v>0.13487451524361269</v>
      </c>
      <c r="F15" s="249">
        <v>0.13252611137087605</v>
      </c>
      <c r="G15" s="249">
        <v>0.12854343949723968</v>
      </c>
      <c r="H15" s="249">
        <v>0.12494996332943668</v>
      </c>
      <c r="I15" s="250">
        <v>0.12246867442056789</v>
      </c>
      <c r="J15" s="251">
        <v>0.12173485165501649</v>
      </c>
    </row>
    <row r="16" spans="1:13" ht="16.5" thickBot="1">
      <c r="B16" s="252" t="s">
        <v>117</v>
      </c>
      <c r="C16" s="253">
        <v>0.14154076694243886</v>
      </c>
      <c r="D16" s="254">
        <v>0.13859584763491714</v>
      </c>
      <c r="E16" s="254">
        <v>0.13499611875255577</v>
      </c>
      <c r="F16" s="254">
        <v>0.13317604677361147</v>
      </c>
      <c r="G16" s="254">
        <v>0.12999149676279403</v>
      </c>
      <c r="H16" s="254">
        <v>0.12682054934697859</v>
      </c>
      <c r="I16" s="255">
        <v>0.12443877885928696</v>
      </c>
      <c r="J16" s="256">
        <v>0.12375405342673984</v>
      </c>
    </row>
    <row r="17" spans="2:10" s="257" customFormat="1" ht="9.6" customHeight="1">
      <c r="B17" s="258"/>
      <c r="C17" s="259"/>
      <c r="D17" s="259"/>
      <c r="E17" s="259"/>
      <c r="F17" s="259"/>
      <c r="G17" s="259"/>
      <c r="H17" s="259"/>
      <c r="I17" s="259"/>
      <c r="J17" s="259"/>
    </row>
    <row r="18" spans="2:10" s="230" customFormat="1" ht="16.5" thickBot="1">
      <c r="B18" s="231" t="s">
        <v>170</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-0.25970093266693617</v>
      </c>
      <c r="D20" s="408">
        <v>-8.6626045884289127E-2</v>
      </c>
      <c r="E20" s="408">
        <v>-0.15964064795864807</v>
      </c>
      <c r="F20" s="408">
        <v>5.4514702889816746E-2</v>
      </c>
      <c r="G20" s="408">
        <v>5.7783332594144809E-2</v>
      </c>
      <c r="H20" s="408">
        <v>5.7783332594144809E-2</v>
      </c>
      <c r="I20" s="409">
        <v>5.7783332594144809E-2</v>
      </c>
      <c r="J20" s="410">
        <v>5.7783332594144809E-2</v>
      </c>
    </row>
    <row r="21" spans="2:10">
      <c r="B21" s="242" t="s">
        <v>115</v>
      </c>
      <c r="C21" s="265">
        <v>-0.25970093266693617</v>
      </c>
      <c r="D21" s="266">
        <v>-8.6625942452398519E-2</v>
      </c>
      <c r="E21" s="266">
        <v>-0.18575793321551615</v>
      </c>
      <c r="F21" s="266">
        <v>-9.9513710641350173E-3</v>
      </c>
      <c r="G21" s="266">
        <v>2.3063966976071271E-3</v>
      </c>
      <c r="H21" s="266">
        <v>5.2972555952930378E-3</v>
      </c>
      <c r="I21" s="267">
        <v>1.1984120961209044E-2</v>
      </c>
      <c r="J21" s="268">
        <v>3.1223486044607895E-2</v>
      </c>
    </row>
    <row r="22" spans="2:10">
      <c r="B22" s="269" t="s">
        <v>116</v>
      </c>
      <c r="C22" s="261">
        <v>-0.25970093266693617</v>
      </c>
      <c r="D22" s="270">
        <v>-8.2987385996414531E-2</v>
      </c>
      <c r="E22" s="270">
        <v>-0.15716626956821322</v>
      </c>
      <c r="F22" s="270">
        <v>4.9706877178451236E-2</v>
      </c>
      <c r="G22" s="270">
        <v>5.4851811774845771E-2</v>
      </c>
      <c r="H22" s="270">
        <v>5.0401281262562492E-2</v>
      </c>
      <c r="I22" s="271">
        <v>5.0401281262562492E-2</v>
      </c>
      <c r="J22" s="272">
        <v>5.0401281262562492E-2</v>
      </c>
    </row>
    <row r="23" spans="2:10" ht="16.5" thickBot="1">
      <c r="B23" s="252" t="s">
        <v>117</v>
      </c>
      <c r="C23" s="273">
        <v>-0.25970093266693617</v>
      </c>
      <c r="D23" s="274">
        <v>-8.6625652102103601E-2</v>
      </c>
      <c r="E23" s="274">
        <v>-0.17321822098357487</v>
      </c>
      <c r="F23" s="274">
        <v>-4.4682305113177279E-3</v>
      </c>
      <c r="G23" s="274">
        <v>-2.1108934535689627E-3</v>
      </c>
      <c r="H23" s="274">
        <v>-6.243029833189695E-3</v>
      </c>
      <c r="I23" s="275">
        <v>-6.2067140968036227E-3</v>
      </c>
      <c r="J23" s="276">
        <v>-3.8898989532611949E-3</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23"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3"/>
  <sheetViews>
    <sheetView workbookViewId="0">
      <selection activeCell="A3" sqref="A3"/>
    </sheetView>
  </sheetViews>
  <sheetFormatPr baseColWidth="10" defaultColWidth="11.42578125" defaultRowHeight="15.75"/>
  <cols>
    <col min="1" max="1" width="26.7109375" style="229" customWidth="1"/>
    <col min="2" max="2" width="11.28515625" style="229" customWidth="1"/>
    <col min="3" max="3" width="11.42578125" style="229"/>
    <col min="4" max="4" width="11.42578125" style="229" customWidth="1"/>
    <col min="5" max="5" width="10.85546875" style="229" customWidth="1"/>
    <col min="6" max="11" width="11.42578125" style="229"/>
    <col min="12" max="12" width="15" style="229" customWidth="1"/>
    <col min="13" max="16384" width="11.42578125" style="229"/>
  </cols>
  <sheetData>
    <row r="1" spans="1:13" ht="15.75" customHeight="1">
      <c r="A1" s="760" t="s">
        <v>213</v>
      </c>
      <c r="B1" s="760"/>
      <c r="C1" s="760"/>
      <c r="D1" s="760"/>
      <c r="E1" s="760"/>
      <c r="F1" s="760"/>
      <c r="G1" s="760"/>
      <c r="H1" s="760"/>
      <c r="I1" s="760"/>
      <c r="J1" s="760"/>
      <c r="K1" s="760"/>
      <c r="L1" s="760"/>
      <c r="M1" s="760"/>
    </row>
    <row r="2" spans="1:13" ht="15.75" customHeight="1"/>
    <row r="3" spans="1:13" ht="15.75" customHeight="1">
      <c r="A3" s="131" t="s">
        <v>85</v>
      </c>
    </row>
    <row r="4" spans="1:13" s="230" customFormat="1" ht="16.5" thickBot="1">
      <c r="B4" s="231" t="s">
        <v>171</v>
      </c>
      <c r="C4" s="231"/>
    </row>
    <row r="5" spans="1:13" ht="16.5" thickBot="1">
      <c r="B5" s="232" t="s">
        <v>113</v>
      </c>
      <c r="C5" s="233">
        <v>2020</v>
      </c>
      <c r="D5" s="234">
        <v>2021</v>
      </c>
      <c r="E5" s="234">
        <v>2025</v>
      </c>
      <c r="F5" s="234">
        <v>2030</v>
      </c>
      <c r="G5" s="234">
        <v>2040</v>
      </c>
      <c r="H5" s="234">
        <v>2050</v>
      </c>
      <c r="I5" s="235">
        <v>2060</v>
      </c>
      <c r="J5" s="236">
        <v>2070</v>
      </c>
    </row>
    <row r="6" spans="1:13">
      <c r="B6" s="402" t="s">
        <v>114</v>
      </c>
      <c r="C6" s="403">
        <v>-7.8239999253891246E-3</v>
      </c>
      <c r="D6" s="404">
        <v>-3.8847308506453626E-3</v>
      </c>
      <c r="E6" s="404">
        <v>-3.289107806221353E-3</v>
      </c>
      <c r="F6" s="404">
        <v>-3.903248214745858E-3</v>
      </c>
      <c r="G6" s="404">
        <v>-2.5149769295679247E-4</v>
      </c>
      <c r="H6" s="404">
        <v>2.4576727069385851E-3</v>
      </c>
      <c r="I6" s="405">
        <v>5.8976153831248324E-3</v>
      </c>
      <c r="J6" s="406">
        <v>7.6116944461245561E-3</v>
      </c>
    </row>
    <row r="7" spans="1:13">
      <c r="B7" s="242" t="s">
        <v>115</v>
      </c>
      <c r="C7" s="243">
        <v>-7.8239984549446639E-3</v>
      </c>
      <c r="D7" s="244">
        <v>-3.8847309189668222E-3</v>
      </c>
      <c r="E7" s="244">
        <v>-3.2880386140261564E-3</v>
      </c>
      <c r="F7" s="244">
        <v>-4.1249882246022773E-3</v>
      </c>
      <c r="G7" s="244">
        <v>-2.3406747514601867E-3</v>
      </c>
      <c r="H7" s="244">
        <v>-1.2100448660867513E-3</v>
      </c>
      <c r="I7" s="245">
        <v>1.4050195047447117E-3</v>
      </c>
      <c r="J7" s="246">
        <v>2.700051801408046E-3</v>
      </c>
    </row>
    <row r="8" spans="1:13">
      <c r="B8" s="247" t="s">
        <v>116</v>
      </c>
      <c r="C8" s="248">
        <v>-7.8141503336398577E-3</v>
      </c>
      <c r="D8" s="249">
        <v>-3.8409348739526505E-3</v>
      </c>
      <c r="E8" s="249">
        <v>-3.2521129261608439E-3</v>
      </c>
      <c r="F8" s="249">
        <v>-4.2817970485634904E-3</v>
      </c>
      <c r="G8" s="249">
        <v>-3.6303427503237562E-3</v>
      </c>
      <c r="H8" s="249">
        <v>-3.5542953362829588E-3</v>
      </c>
      <c r="I8" s="250">
        <v>-1.6394473603504045E-3</v>
      </c>
      <c r="J8" s="251">
        <v>-9.2302433172176956E-4</v>
      </c>
    </row>
    <row r="9" spans="1:13" ht="16.5" thickBot="1">
      <c r="B9" s="252" t="s">
        <v>117</v>
      </c>
      <c r="C9" s="253">
        <v>-7.8239962497307081E-3</v>
      </c>
      <c r="D9" s="254">
        <v>-3.884718449355784E-3</v>
      </c>
      <c r="E9" s="254">
        <v>-3.2909566423828529E-3</v>
      </c>
      <c r="F9" s="254">
        <v>-4.5795004420005614E-3</v>
      </c>
      <c r="G9" s="254">
        <v>-5.7440730120255357E-3</v>
      </c>
      <c r="H9" s="254">
        <v>-7.3058805657950643E-3</v>
      </c>
      <c r="I9" s="255">
        <v>-6.6971077966376802E-3</v>
      </c>
      <c r="J9" s="256">
        <v>-6.6500478120365136E-3</v>
      </c>
    </row>
    <row r="10" spans="1:13" s="257" customFormat="1" ht="9.6" customHeight="1">
      <c r="B10" s="258"/>
      <c r="C10" s="259"/>
      <c r="D10" s="259"/>
      <c r="E10" s="259"/>
      <c r="F10" s="259"/>
      <c r="G10" s="259"/>
      <c r="H10" s="259"/>
      <c r="I10" s="259"/>
      <c r="J10" s="259"/>
    </row>
    <row r="11" spans="1:13" s="230" customFormat="1" ht="16.5" thickBot="1">
      <c r="B11" s="231" t="s">
        <v>172</v>
      </c>
      <c r="C11" s="231"/>
    </row>
    <row r="12" spans="1:13" ht="16.5" thickBot="1">
      <c r="B12" s="232" t="s">
        <v>113</v>
      </c>
      <c r="C12" s="233">
        <v>2020</v>
      </c>
      <c r="D12" s="234">
        <v>2021</v>
      </c>
      <c r="E12" s="234">
        <v>2025</v>
      </c>
      <c r="F12" s="234">
        <v>2030</v>
      </c>
      <c r="G12" s="234">
        <v>2040</v>
      </c>
      <c r="H12" s="234">
        <v>2050</v>
      </c>
      <c r="I12" s="235">
        <v>2060</v>
      </c>
      <c r="J12" s="236">
        <v>2070</v>
      </c>
    </row>
    <row r="13" spans="1:13">
      <c r="B13" s="402" t="s">
        <v>114</v>
      </c>
      <c r="C13" s="248">
        <v>-1.0586434699622144E-2</v>
      </c>
      <c r="D13" s="404">
        <v>-4.6998095306454157E-3</v>
      </c>
      <c r="E13" s="404">
        <v>-5.5697372134928536E-3</v>
      </c>
      <c r="F13" s="404">
        <v>-6.3197513203585853E-3</v>
      </c>
      <c r="G13" s="404">
        <v>-3.5425052778574051E-3</v>
      </c>
      <c r="H13" s="404">
        <v>-5.1907316957104654E-4</v>
      </c>
      <c r="I13" s="405">
        <v>2.6586363123062007E-3</v>
      </c>
      <c r="J13" s="406">
        <v>3.4019314846722298E-3</v>
      </c>
    </row>
    <row r="14" spans="1:13">
      <c r="B14" s="242" t="s">
        <v>115</v>
      </c>
      <c r="C14" s="243">
        <v>-1.0586434699622144E-2</v>
      </c>
      <c r="D14" s="244">
        <v>-4.6998095306454157E-3</v>
      </c>
      <c r="E14" s="244">
        <v>-5.3332713422653555E-3</v>
      </c>
      <c r="F14" s="244">
        <v>-6.30486992884427E-3</v>
      </c>
      <c r="G14" s="244">
        <v>-5.500601170103564E-3</v>
      </c>
      <c r="H14" s="244">
        <v>-4.1739979361896662E-3</v>
      </c>
      <c r="I14" s="245">
        <v>-1.8369947175686796E-3</v>
      </c>
      <c r="J14" s="246">
        <v>-1.5524833607228339E-3</v>
      </c>
    </row>
    <row r="15" spans="1:13">
      <c r="B15" s="247" t="s">
        <v>116</v>
      </c>
      <c r="C15" s="248">
        <v>-1.0586434699622144E-2</v>
      </c>
      <c r="D15" s="249">
        <v>-4.6998095306454157E-3</v>
      </c>
      <c r="E15" s="249">
        <v>-5.55978672710844E-3</v>
      </c>
      <c r="F15" s="249">
        <v>-7.1643282564279598E-3</v>
      </c>
      <c r="G15" s="249">
        <v>-7.4899214746524945E-3</v>
      </c>
      <c r="H15" s="249">
        <v>-7.0942367299371839E-3</v>
      </c>
      <c r="I15" s="250">
        <v>-5.4042946165122618E-3</v>
      </c>
      <c r="J15" s="251">
        <v>-5.3949064379869016E-3</v>
      </c>
    </row>
    <row r="16" spans="1:13" ht="16.5" thickBot="1">
      <c r="B16" s="252" t="s">
        <v>117</v>
      </c>
      <c r="C16" s="253">
        <v>-1.0586434699622144E-2</v>
      </c>
      <c r="D16" s="254">
        <v>-4.6998095306454157E-3</v>
      </c>
      <c r="E16" s="254">
        <v>-5.4030288517110669E-3</v>
      </c>
      <c r="F16" s="254">
        <v>-7.1037887605987504E-3</v>
      </c>
      <c r="G16" s="254">
        <v>-9.2775071356000771E-3</v>
      </c>
      <c r="H16" s="254">
        <v>-1.0460224550395386E-2</v>
      </c>
      <c r="I16" s="255">
        <v>-9.7483849508068071E-3</v>
      </c>
      <c r="J16" s="256">
        <v>-1.0182627034979991E-2</v>
      </c>
    </row>
    <row r="17" spans="2:10" s="257" customFormat="1" ht="9.6" customHeight="1">
      <c r="B17" s="258"/>
      <c r="C17" s="259"/>
      <c r="D17" s="259"/>
      <c r="E17" s="259"/>
      <c r="F17" s="259"/>
      <c r="G17" s="259"/>
      <c r="H17" s="259"/>
      <c r="I17" s="259"/>
      <c r="J17" s="259"/>
    </row>
    <row r="18" spans="2:10" s="230" customFormat="1" ht="16.5" thickBot="1">
      <c r="B18" s="231" t="s">
        <v>173</v>
      </c>
      <c r="C18" s="231"/>
    </row>
    <row r="19" spans="2:10" ht="16.5" thickBot="1">
      <c r="B19" s="232" t="s">
        <v>113</v>
      </c>
      <c r="C19" s="233">
        <v>2020</v>
      </c>
      <c r="D19" s="234">
        <v>2021</v>
      </c>
      <c r="E19" s="234">
        <v>2025</v>
      </c>
      <c r="F19" s="234">
        <v>2030</v>
      </c>
      <c r="G19" s="234">
        <v>2040</v>
      </c>
      <c r="H19" s="234">
        <v>2050</v>
      </c>
      <c r="I19" s="235">
        <v>2060</v>
      </c>
      <c r="J19" s="236">
        <v>2070</v>
      </c>
    </row>
    <row r="20" spans="2:10">
      <c r="B20" s="407" t="s">
        <v>114</v>
      </c>
      <c r="C20" s="261">
        <v>0.27624347742330202</v>
      </c>
      <c r="D20" s="408">
        <v>8.1507868000005312E-2</v>
      </c>
      <c r="E20" s="408">
        <v>0.22806294072715005</v>
      </c>
      <c r="F20" s="408">
        <v>0.24165031056127273</v>
      </c>
      <c r="G20" s="408">
        <v>0.32910075849006126</v>
      </c>
      <c r="H20" s="408">
        <v>0.29767458765096316</v>
      </c>
      <c r="I20" s="409">
        <v>0.32389790708186317</v>
      </c>
      <c r="J20" s="410">
        <v>0.42097629614523263</v>
      </c>
    </row>
    <row r="21" spans="2:10">
      <c r="B21" s="242" t="s">
        <v>115</v>
      </c>
      <c r="C21" s="265">
        <v>0.27624362446774808</v>
      </c>
      <c r="D21" s="266">
        <v>8.1507861167859352E-2</v>
      </c>
      <c r="E21" s="266">
        <v>0.20452327282391991</v>
      </c>
      <c r="F21" s="266">
        <v>0.21798817042419927</v>
      </c>
      <c r="G21" s="266">
        <v>0.31599264186433773</v>
      </c>
      <c r="H21" s="266">
        <v>0.29639530701029149</v>
      </c>
      <c r="I21" s="267">
        <v>0.32420142223133913</v>
      </c>
      <c r="J21" s="268">
        <v>0.42525351621308799</v>
      </c>
    </row>
    <row r="22" spans="2:10">
      <c r="B22" s="269" t="s">
        <v>116</v>
      </c>
      <c r="C22" s="261">
        <v>0.27722843659822871</v>
      </c>
      <c r="D22" s="270">
        <v>8.5887465669276519E-2</v>
      </c>
      <c r="E22" s="270">
        <v>0.23076738009475961</v>
      </c>
      <c r="F22" s="270">
        <v>0.28825312078644694</v>
      </c>
      <c r="G22" s="270">
        <v>0.38595787243287383</v>
      </c>
      <c r="H22" s="270">
        <v>0.35399413936542257</v>
      </c>
      <c r="I22" s="271">
        <v>0.37648472561618573</v>
      </c>
      <c r="J22" s="272">
        <v>0.44718821062651321</v>
      </c>
    </row>
    <row r="23" spans="2:10" ht="16.5" thickBot="1">
      <c r="B23" s="252" t="s">
        <v>117</v>
      </c>
      <c r="C23" s="273">
        <v>0.27624384498914367</v>
      </c>
      <c r="D23" s="274">
        <v>8.150910812896317E-2</v>
      </c>
      <c r="E23" s="274">
        <v>0.2112072209328214</v>
      </c>
      <c r="F23" s="274">
        <v>0.2524288318598189</v>
      </c>
      <c r="G23" s="274">
        <v>0.35334341235745415</v>
      </c>
      <c r="H23" s="274">
        <v>0.31543439846003229</v>
      </c>
      <c r="I23" s="275">
        <v>0.30512771541691275</v>
      </c>
      <c r="J23" s="276">
        <v>0.3532579222943476</v>
      </c>
    </row>
  </sheetData>
  <mergeCells count="1">
    <mergeCell ref="A1:M1"/>
  </mergeCells>
  <hyperlinks>
    <hyperlink ref="A3" location="SOMMAIRE!A1" display="Retour au sommaire"/>
  </hyperlinks>
  <pageMargins left="0.7" right="0.7" top="0.75" bottom="0.75" header="0.3" footer="0.3"/>
  <pageSetup paperSize="9" orientation="portrait" r:id="rId1"/>
  <ignoredErrors>
    <ignoredError sqref="B6:B9 B13:B16 B20:B2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11"/>
  <sheetViews>
    <sheetView workbookViewId="0">
      <selection activeCell="A3" sqref="A3"/>
    </sheetView>
  </sheetViews>
  <sheetFormatPr baseColWidth="10" defaultColWidth="10.85546875" defaultRowHeight="15.75"/>
  <cols>
    <col min="1" max="1" width="26.7109375" style="229" customWidth="1"/>
    <col min="2" max="2" width="20.42578125" style="229" customWidth="1"/>
    <col min="3" max="4" width="17.85546875" style="229" customWidth="1"/>
    <col min="5" max="16384" width="10.85546875" style="229"/>
  </cols>
  <sheetData>
    <row r="1" spans="1:18">
      <c r="A1" s="132" t="s">
        <v>214</v>
      </c>
      <c r="B1" s="132"/>
    </row>
    <row r="3" spans="1:18">
      <c r="A3" s="131" t="s">
        <v>85</v>
      </c>
    </row>
    <row r="4" spans="1:18" ht="16.5" thickBot="1"/>
    <row r="5" spans="1:18" ht="28.5" customHeight="1">
      <c r="B5" s="785" t="s">
        <v>174</v>
      </c>
      <c r="C5" s="788" t="s">
        <v>175</v>
      </c>
      <c r="D5" s="411" t="s">
        <v>176</v>
      </c>
      <c r="E5" s="412">
        <v>0.01</v>
      </c>
      <c r="F5" s="413">
        <v>1.2999999999999999E-2</v>
      </c>
      <c r="G5" s="413">
        <v>1.4999999999999999E-2</v>
      </c>
      <c r="H5" s="414">
        <v>1.7999999999999999E-2</v>
      </c>
    </row>
    <row r="6" spans="1:18" ht="28.5" customHeight="1" thickBot="1">
      <c r="B6" s="786"/>
      <c r="C6" s="789"/>
      <c r="D6" s="415" t="s">
        <v>177</v>
      </c>
      <c r="E6" s="416">
        <v>1.0089895539346916E-2</v>
      </c>
      <c r="F6" s="417">
        <v>1.1889258737926234E-2</v>
      </c>
      <c r="G6" s="417">
        <v>1.3095832433063226E-2</v>
      </c>
      <c r="H6" s="418">
        <v>1.4892138047800874E-2</v>
      </c>
      <c r="R6" s="229">
        <f>R5</f>
        <v>0</v>
      </c>
    </row>
    <row r="7" spans="1:18" ht="18" customHeight="1">
      <c r="B7" s="786"/>
      <c r="C7" s="790" t="s">
        <v>178</v>
      </c>
      <c r="D7" s="791"/>
      <c r="E7" s="792"/>
      <c r="F7" s="793"/>
      <c r="G7" s="793"/>
      <c r="H7" s="794"/>
    </row>
    <row r="8" spans="1:18" ht="18" customHeight="1" thickBot="1">
      <c r="B8" s="787"/>
      <c r="C8" s="419" t="s">
        <v>179</v>
      </c>
      <c r="D8" s="420" t="s">
        <v>180</v>
      </c>
      <c r="E8" s="795"/>
      <c r="F8" s="796"/>
      <c r="G8" s="796"/>
      <c r="H8" s="797"/>
    </row>
    <row r="9" spans="1:18">
      <c r="B9" s="421" t="s">
        <v>123</v>
      </c>
      <c r="C9" s="422">
        <v>7.0000000000000007E-2</v>
      </c>
      <c r="D9" s="423">
        <f>D10</f>
        <v>7.5707999999999998E-2</v>
      </c>
      <c r="E9" s="424">
        <v>-1.2917441094056055E-3</v>
      </c>
      <c r="F9" s="425">
        <v>-2.4941447833113675E-6</v>
      </c>
      <c r="G9" s="425">
        <v>8.0866636625193415E-4</v>
      </c>
      <c r="H9" s="426">
        <v>2.0536825510609836E-3</v>
      </c>
    </row>
    <row r="10" spans="1:18">
      <c r="B10" s="427" t="s">
        <v>124</v>
      </c>
      <c r="C10" s="428">
        <v>7.0000000000000007E-2</v>
      </c>
      <c r="D10" s="429">
        <v>7.5707999999999998E-2</v>
      </c>
      <c r="E10" s="430">
        <v>-6.1414895254905382E-3</v>
      </c>
      <c r="F10" s="431">
        <v>-4.9706956658758777E-3</v>
      </c>
      <c r="G10" s="431">
        <v>-4.2196471147281324E-3</v>
      </c>
      <c r="H10" s="432">
        <v>-3.080318440174827E-3</v>
      </c>
    </row>
    <row r="11" spans="1:18" ht="16.5" thickBot="1">
      <c r="B11" s="433" t="s">
        <v>125</v>
      </c>
      <c r="C11" s="434">
        <v>7.0000000000000007E-2</v>
      </c>
      <c r="D11" s="435">
        <f>D9</f>
        <v>7.5707999999999998E-2</v>
      </c>
      <c r="E11" s="436">
        <v>-4.8465354117525356E-3</v>
      </c>
      <c r="F11" s="437">
        <v>-3.7508308769013269E-3</v>
      </c>
      <c r="G11" s="437">
        <v>-3.1204757140352781E-3</v>
      </c>
      <c r="H11" s="438">
        <v>-2.0961742178289052E-3</v>
      </c>
    </row>
  </sheetData>
  <mergeCells count="4">
    <mergeCell ref="B5:B8"/>
    <mergeCell ref="C5:C6"/>
    <mergeCell ref="C7:D7"/>
    <mergeCell ref="E7:H8"/>
  </mergeCells>
  <hyperlinks>
    <hyperlink ref="A3"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11"/>
  <sheetViews>
    <sheetView workbookViewId="0">
      <selection activeCell="A3" sqref="A3"/>
    </sheetView>
  </sheetViews>
  <sheetFormatPr baseColWidth="10" defaultColWidth="10.85546875" defaultRowHeight="15.75"/>
  <cols>
    <col min="1" max="1" width="26.7109375" style="229" customWidth="1"/>
    <col min="2" max="2" width="20.42578125" style="229" customWidth="1"/>
    <col min="3" max="4" width="17.85546875" style="229" customWidth="1"/>
    <col min="5" max="16384" width="10.85546875" style="229"/>
  </cols>
  <sheetData>
    <row r="1" spans="1:18">
      <c r="A1" s="132" t="s">
        <v>217</v>
      </c>
      <c r="B1" s="132"/>
    </row>
    <row r="3" spans="1:18">
      <c r="A3" s="131" t="s">
        <v>85</v>
      </c>
    </row>
    <row r="4" spans="1:18" ht="16.5" thickBot="1"/>
    <row r="5" spans="1:18" ht="28.5" customHeight="1">
      <c r="B5" s="798" t="s">
        <v>174</v>
      </c>
      <c r="C5" s="801" t="s">
        <v>175</v>
      </c>
      <c r="D5" s="439" t="s">
        <v>176</v>
      </c>
      <c r="E5" s="440">
        <v>0.01</v>
      </c>
      <c r="F5" s="441">
        <v>1.2999999999999999E-2</v>
      </c>
      <c r="G5" s="441">
        <v>1.4999999999999999E-2</v>
      </c>
      <c r="H5" s="442">
        <v>1.7999999999999999E-2</v>
      </c>
    </row>
    <row r="6" spans="1:18" ht="28.5" customHeight="1" thickBot="1">
      <c r="B6" s="799"/>
      <c r="C6" s="802"/>
      <c r="D6" s="443" t="s">
        <v>177</v>
      </c>
      <c r="E6" s="444">
        <v>1.004406544113623E-2</v>
      </c>
      <c r="F6" s="445">
        <v>1.2455366724515526E-2</v>
      </c>
      <c r="G6" s="445">
        <v>1.4066137742003049E-2</v>
      </c>
      <c r="H6" s="446">
        <v>1.6475350887006579E-2</v>
      </c>
      <c r="R6" s="229">
        <f>R5</f>
        <v>0</v>
      </c>
    </row>
    <row r="7" spans="1:18" ht="18" customHeight="1">
      <c r="B7" s="799"/>
      <c r="C7" s="803" t="s">
        <v>178</v>
      </c>
      <c r="D7" s="804"/>
      <c r="E7" s="805"/>
      <c r="F7" s="806"/>
      <c r="G7" s="806"/>
      <c r="H7" s="807"/>
    </row>
    <row r="8" spans="1:18" ht="18" customHeight="1" thickBot="1">
      <c r="B8" s="800"/>
      <c r="C8" s="447" t="s">
        <v>179</v>
      </c>
      <c r="D8" s="448" t="s">
        <v>180</v>
      </c>
      <c r="E8" s="808"/>
      <c r="F8" s="809"/>
      <c r="G8" s="809"/>
      <c r="H8" s="810"/>
    </row>
    <row r="9" spans="1:18">
      <c r="B9" s="449" t="s">
        <v>123</v>
      </c>
      <c r="C9" s="450">
        <v>7.0000000000000007E-2</v>
      </c>
      <c r="D9" s="451">
        <f>D10</f>
        <v>7.2798039215686269E-2</v>
      </c>
      <c r="E9" s="452">
        <v>9.1300994748152629E-4</v>
      </c>
      <c r="F9" s="453">
        <v>4.1787609827797214E-3</v>
      </c>
      <c r="G9" s="453">
        <v>6.2198296932472179E-3</v>
      </c>
      <c r="H9" s="454">
        <v>9.2493515275073029E-3</v>
      </c>
    </row>
    <row r="10" spans="1:18">
      <c r="B10" s="455" t="s">
        <v>124</v>
      </c>
      <c r="C10" s="456">
        <v>7.0000000000000007E-2</v>
      </c>
      <c r="D10" s="457">
        <v>7.2798039215686269E-2</v>
      </c>
      <c r="E10" s="458">
        <v>-4.8297452802408651E-3</v>
      </c>
      <c r="F10" s="459">
        <v>-1.7263887486275991E-3</v>
      </c>
      <c r="G10" s="459">
        <v>2.276392100898076E-4</v>
      </c>
      <c r="H10" s="460">
        <v>3.1094213773750472E-3</v>
      </c>
    </row>
    <row r="11" spans="1:18" ht="16.5" thickBot="1">
      <c r="B11" s="461" t="s">
        <v>125</v>
      </c>
      <c r="C11" s="462">
        <v>7.0000000000000007E-2</v>
      </c>
      <c r="D11" s="463">
        <f>D9</f>
        <v>7.2798039215686269E-2</v>
      </c>
      <c r="E11" s="464">
        <v>-5.8376638104352067E-3</v>
      </c>
      <c r="F11" s="465">
        <v>-2.9526666327463497E-3</v>
      </c>
      <c r="G11" s="465">
        <v>-1.2037758337447105E-3</v>
      </c>
      <c r="H11" s="466">
        <v>1.4441859006486819E-3</v>
      </c>
    </row>
  </sheetData>
  <mergeCells count="4">
    <mergeCell ref="B5:B8"/>
    <mergeCell ref="C5:C6"/>
    <mergeCell ref="C7:D7"/>
    <mergeCell ref="E7:H8"/>
  </mergeCells>
  <hyperlinks>
    <hyperlink ref="A3"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E22"/>
  <sheetViews>
    <sheetView showGridLines="0" workbookViewId="0">
      <selection activeCell="H17" sqref="H17"/>
    </sheetView>
  </sheetViews>
  <sheetFormatPr baseColWidth="10" defaultRowHeight="12.75"/>
  <cols>
    <col min="1" max="1" width="26.7109375" style="21" customWidth="1"/>
    <col min="2" max="2" width="33" style="21" customWidth="1"/>
    <col min="3" max="5" width="18.7109375" style="21" customWidth="1"/>
    <col min="6" max="16384" width="11.42578125" style="21"/>
  </cols>
  <sheetData>
    <row r="1" spans="1:5" ht="15.75">
      <c r="A1" s="6" t="s">
        <v>19</v>
      </c>
      <c r="C1" s="20"/>
      <c r="D1" s="19"/>
      <c r="E1" s="19"/>
    </row>
    <row r="2" spans="1:5" ht="15.75">
      <c r="A2" s="6"/>
      <c r="C2" s="20"/>
      <c r="D2" s="19"/>
      <c r="E2" s="19"/>
    </row>
    <row r="3" spans="1:5" ht="13.5" thickBot="1">
      <c r="A3" s="131" t="s">
        <v>85</v>
      </c>
      <c r="B3" s="22"/>
      <c r="C3" s="22"/>
    </row>
    <row r="4" spans="1:5" ht="26.25" thickBot="1">
      <c r="B4" s="23" t="s">
        <v>30</v>
      </c>
      <c r="C4" s="23" t="s">
        <v>31</v>
      </c>
      <c r="D4" s="23" t="s">
        <v>32</v>
      </c>
      <c r="E4" s="23" t="s">
        <v>33</v>
      </c>
    </row>
    <row r="5" spans="1:5">
      <c r="B5" s="24" t="s">
        <v>34</v>
      </c>
      <c r="C5" s="25">
        <v>1.3986000000000001</v>
      </c>
      <c r="D5" s="26">
        <v>9.4634883485217838</v>
      </c>
      <c r="E5" s="27">
        <v>6.5158909143451293E-2</v>
      </c>
    </row>
    <row r="6" spans="1:5">
      <c r="B6" s="28" t="s">
        <v>35</v>
      </c>
      <c r="C6" s="25">
        <v>0.68658574999999999</v>
      </c>
      <c r="D6" s="26">
        <v>43.014227009452782</v>
      </c>
      <c r="E6" s="27">
        <v>0.15657409941158468</v>
      </c>
    </row>
    <row r="7" spans="1:5">
      <c r="B7" s="29" t="s">
        <v>36</v>
      </c>
      <c r="C7" s="30">
        <f>SUM(C5:C6)</f>
        <v>2.0851857499999999</v>
      </c>
      <c r="D7" s="26"/>
      <c r="E7" s="27"/>
    </row>
    <row r="8" spans="1:5">
      <c r="B8" s="28" t="s">
        <v>37</v>
      </c>
      <c r="C8" s="25">
        <v>0</v>
      </c>
      <c r="D8" s="26"/>
      <c r="E8" s="27">
        <v>-1</v>
      </c>
    </row>
    <row r="9" spans="1:5">
      <c r="B9" s="28" t="s">
        <v>38</v>
      </c>
      <c r="C9" s="25">
        <v>1.1740011826018517</v>
      </c>
      <c r="D9" s="26">
        <v>16.415868365121234</v>
      </c>
      <c r="E9" s="27">
        <v>0.1549782234947133</v>
      </c>
    </row>
    <row r="10" spans="1:5">
      <c r="B10" s="29" t="s">
        <v>39</v>
      </c>
      <c r="C10" s="30">
        <f>SUM(C8:C9)</f>
        <v>1.1740011826018517</v>
      </c>
      <c r="D10" s="26"/>
      <c r="E10" s="27"/>
    </row>
    <row r="11" spans="1:5">
      <c r="B11" s="28" t="s">
        <v>40</v>
      </c>
      <c r="C11" s="716">
        <v>79.599000000000004</v>
      </c>
      <c r="D11" s="719">
        <v>11.537393447225558</v>
      </c>
      <c r="E11" s="717">
        <v>-5.3519619500594424E-2</v>
      </c>
    </row>
    <row r="12" spans="1:5">
      <c r="B12" s="28" t="s">
        <v>41</v>
      </c>
      <c r="C12" s="716">
        <v>12.883229999999999</v>
      </c>
      <c r="D12" s="719">
        <v>46.1</v>
      </c>
      <c r="E12" s="717">
        <v>-2.5518699257680078E-3</v>
      </c>
    </row>
    <row r="13" spans="1:5">
      <c r="B13" s="28" t="s">
        <v>42</v>
      </c>
      <c r="C13" s="716">
        <v>17.138137931320003</v>
      </c>
      <c r="D13" s="719">
        <v>98.570578592714739</v>
      </c>
      <c r="E13" s="717">
        <v>-8.837610008517445E-2</v>
      </c>
    </row>
    <row r="14" spans="1:5">
      <c r="B14" s="28" t="s">
        <v>43</v>
      </c>
      <c r="C14" s="716">
        <v>30.968696999999999</v>
      </c>
      <c r="D14" s="719">
        <v>101.86056850204977</v>
      </c>
      <c r="E14" s="717">
        <v>4.3174506700949002E-2</v>
      </c>
    </row>
    <row r="15" spans="1:5">
      <c r="B15" s="28" t="s">
        <v>308</v>
      </c>
      <c r="C15" s="716">
        <v>1.601711581</v>
      </c>
      <c r="D15" s="719">
        <v>75.460510302595281</v>
      </c>
      <c r="E15" s="717">
        <v>-2.3917555186968455E-2</v>
      </c>
    </row>
    <row r="16" spans="1:5">
      <c r="B16" s="31" t="s">
        <v>44</v>
      </c>
      <c r="C16" s="716">
        <v>5.155609165853968</v>
      </c>
      <c r="D16" s="719">
        <v>93.200668496839427</v>
      </c>
      <c r="E16" s="717">
        <v>-6.2858100169821005E-2</v>
      </c>
    </row>
    <row r="17" spans="2:5">
      <c r="B17" s="28" t="s">
        <v>45</v>
      </c>
      <c r="C17" s="716">
        <v>0.21763602903000001</v>
      </c>
      <c r="D17" s="719">
        <v>3.5446255150009556</v>
      </c>
      <c r="E17" s="717">
        <v>0.67412330023076927</v>
      </c>
    </row>
    <row r="18" spans="2:5">
      <c r="B18" s="32" t="s">
        <v>46</v>
      </c>
      <c r="C18" s="731">
        <v>147.56402170720395</v>
      </c>
      <c r="D18" s="732"/>
      <c r="E18" s="735"/>
    </row>
    <row r="19" spans="2:5" ht="13.5" thickBot="1">
      <c r="B19" s="33" t="s">
        <v>47</v>
      </c>
      <c r="C19" s="733">
        <v>150.82320863980581</v>
      </c>
      <c r="D19" s="734"/>
      <c r="E19" s="718">
        <v>-3.6870174562946924E-2</v>
      </c>
    </row>
    <row r="20" spans="2:5" ht="13.5" thickBot="1">
      <c r="B20" s="35"/>
      <c r="C20" s="36"/>
      <c r="D20" s="37"/>
      <c r="E20" s="37"/>
    </row>
    <row r="21" spans="2:5" ht="13.5" thickBot="1">
      <c r="B21" s="23" t="s">
        <v>48</v>
      </c>
      <c r="C21" s="38">
        <v>26.3</v>
      </c>
      <c r="D21" s="39"/>
      <c r="E21" s="40">
        <v>-0.21958456973293772</v>
      </c>
    </row>
    <row r="22" spans="2:5">
      <c r="B22" s="41"/>
      <c r="C22" s="42"/>
      <c r="D22" s="43"/>
      <c r="E22" s="43"/>
    </row>
  </sheetData>
  <hyperlinks>
    <hyperlink ref="A3"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E10"/>
  <sheetViews>
    <sheetView workbookViewId="0"/>
  </sheetViews>
  <sheetFormatPr baseColWidth="10" defaultRowHeight="12.75"/>
  <cols>
    <col min="1" max="1" width="26.7109375" style="5" customWidth="1"/>
    <col min="2" max="5" width="27.28515625" customWidth="1"/>
  </cols>
  <sheetData>
    <row r="1" spans="1:5" s="5" customFormat="1" ht="15.75">
      <c r="A1" s="6" t="s">
        <v>20</v>
      </c>
    </row>
    <row r="2" spans="1:5" s="5" customFormat="1"/>
    <row r="3" spans="1:5" ht="13.5" thickBot="1">
      <c r="A3" s="131" t="s">
        <v>85</v>
      </c>
    </row>
    <row r="4" spans="1:5" ht="39" thickBot="1">
      <c r="B4" s="44" t="s">
        <v>49</v>
      </c>
      <c r="C4" s="38" t="s">
        <v>50</v>
      </c>
      <c r="D4" s="45" t="s">
        <v>51</v>
      </c>
      <c r="E4" s="45" t="s">
        <v>52</v>
      </c>
    </row>
    <row r="5" spans="1:5">
      <c r="B5" s="46" t="s">
        <v>53</v>
      </c>
      <c r="C5" s="47">
        <v>26.736999999999998</v>
      </c>
      <c r="D5" s="47">
        <v>30.536999999999999</v>
      </c>
      <c r="E5" s="47">
        <v>37.497999999999998</v>
      </c>
    </row>
    <row r="6" spans="1:5">
      <c r="B6" s="48" t="s">
        <v>54</v>
      </c>
      <c r="C6" s="49">
        <v>5.3884399999999992</v>
      </c>
      <c r="D6" s="49">
        <v>5.9141599999999999</v>
      </c>
      <c r="E6" s="49">
        <v>7.5417800000000002</v>
      </c>
    </row>
    <row r="7" spans="1:5">
      <c r="B7" s="50" t="s">
        <v>55</v>
      </c>
      <c r="C7" s="47">
        <v>14.363</v>
      </c>
      <c r="D7" s="51">
        <v>12.635999999999999</v>
      </c>
      <c r="E7" s="51">
        <v>15.053000000000001</v>
      </c>
    </row>
    <row r="8" spans="1:5" ht="13.5" thickBot="1">
      <c r="B8" s="33" t="s">
        <v>56</v>
      </c>
      <c r="C8" s="34">
        <v>46.488439999999997</v>
      </c>
      <c r="D8" s="34">
        <v>49.087159999999997</v>
      </c>
      <c r="E8" s="52">
        <v>60.092780000000005</v>
      </c>
    </row>
    <row r="10" spans="1:5">
      <c r="B10" s="130" t="s">
        <v>86</v>
      </c>
    </row>
  </sheetData>
  <hyperlinks>
    <hyperlink ref="A3" location="SOMMAIRE!A1" display="Retour au sommair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X30"/>
  <sheetViews>
    <sheetView zoomScale="90" zoomScaleNormal="90" workbookViewId="0">
      <selection activeCell="A3" sqref="A3"/>
    </sheetView>
  </sheetViews>
  <sheetFormatPr baseColWidth="10" defaultColWidth="10.85546875" defaultRowHeight="15"/>
  <cols>
    <col min="1" max="1" width="26.7109375" style="133" customWidth="1"/>
    <col min="2" max="2" width="17.42578125" style="133" customWidth="1"/>
    <col min="3" max="3" width="78.140625" style="133" customWidth="1"/>
    <col min="4" max="71" width="10.85546875" style="133"/>
    <col min="72" max="74" width="12" style="133" bestFit="1" customWidth="1"/>
    <col min="75" max="16384" width="10.85546875" style="133"/>
  </cols>
  <sheetData>
    <row r="1" spans="1:76" ht="15.75">
      <c r="A1" s="132" t="s">
        <v>219</v>
      </c>
    </row>
    <row r="2" spans="1:76" ht="15.75">
      <c r="B2" s="134"/>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row>
    <row r="3" spans="1:76" s="135" customFormat="1" ht="15.75" thickBot="1">
      <c r="A3" s="131" t="s">
        <v>85</v>
      </c>
      <c r="C3" s="136"/>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row>
    <row r="4" spans="1:76" s="135" customFormat="1" ht="15.75" thickBot="1">
      <c r="B4" s="584"/>
      <c r="C4" s="220"/>
      <c r="D4" s="171">
        <v>2000</v>
      </c>
      <c r="E4" s="327">
        <v>2001</v>
      </c>
      <c r="F4" s="327">
        <v>2002</v>
      </c>
      <c r="G4" s="327">
        <v>2003</v>
      </c>
      <c r="H4" s="327">
        <v>2004</v>
      </c>
      <c r="I4" s="327">
        <v>2005</v>
      </c>
      <c r="J4" s="327">
        <v>2006</v>
      </c>
      <c r="K4" s="327">
        <v>2007</v>
      </c>
      <c r="L4" s="327">
        <v>2008</v>
      </c>
      <c r="M4" s="327">
        <v>2009</v>
      </c>
      <c r="N4" s="327">
        <v>2010</v>
      </c>
      <c r="O4" s="327">
        <v>2011</v>
      </c>
      <c r="P4" s="327">
        <v>2012</v>
      </c>
      <c r="Q4" s="327">
        <v>2013</v>
      </c>
      <c r="R4" s="327">
        <v>2014</v>
      </c>
      <c r="S4" s="327">
        <v>2015</v>
      </c>
      <c r="T4" s="327">
        <v>2016</v>
      </c>
      <c r="U4" s="327">
        <v>2017</v>
      </c>
      <c r="V4" s="327">
        <v>2018</v>
      </c>
      <c r="W4" s="327">
        <v>2019</v>
      </c>
      <c r="X4" s="327">
        <v>2020</v>
      </c>
      <c r="Y4" s="327">
        <v>2021</v>
      </c>
      <c r="Z4" s="327">
        <v>2022</v>
      </c>
      <c r="AA4" s="327">
        <v>2023</v>
      </c>
      <c r="AB4" s="327">
        <v>2024</v>
      </c>
      <c r="AC4" s="327">
        <v>2025</v>
      </c>
      <c r="AD4" s="327">
        <v>2026</v>
      </c>
      <c r="AE4" s="327">
        <v>2027</v>
      </c>
      <c r="AF4" s="327">
        <v>2028</v>
      </c>
      <c r="AG4" s="327">
        <v>2029</v>
      </c>
      <c r="AH4" s="327">
        <v>2030</v>
      </c>
      <c r="AI4" s="327">
        <v>2031</v>
      </c>
      <c r="AJ4" s="327">
        <v>2032</v>
      </c>
      <c r="AK4" s="327">
        <v>2033</v>
      </c>
      <c r="AL4" s="327">
        <v>2034</v>
      </c>
      <c r="AM4" s="327">
        <v>2035</v>
      </c>
      <c r="AN4" s="327">
        <v>2036</v>
      </c>
      <c r="AO4" s="327">
        <v>2037</v>
      </c>
      <c r="AP4" s="327">
        <v>2038</v>
      </c>
      <c r="AQ4" s="327">
        <v>2039</v>
      </c>
      <c r="AR4" s="327">
        <v>2040</v>
      </c>
      <c r="AS4" s="327">
        <v>2041</v>
      </c>
      <c r="AT4" s="327">
        <v>2042</v>
      </c>
      <c r="AU4" s="327">
        <v>2043</v>
      </c>
      <c r="AV4" s="327">
        <v>2044</v>
      </c>
      <c r="AW4" s="327">
        <v>2045</v>
      </c>
      <c r="AX4" s="327">
        <v>2046</v>
      </c>
      <c r="AY4" s="327">
        <v>2047</v>
      </c>
      <c r="AZ4" s="327">
        <v>2048</v>
      </c>
      <c r="BA4" s="327">
        <v>2049</v>
      </c>
      <c r="BB4" s="327">
        <v>2050</v>
      </c>
      <c r="BC4" s="327">
        <v>2051</v>
      </c>
      <c r="BD4" s="327">
        <v>2052</v>
      </c>
      <c r="BE4" s="327">
        <v>2053</v>
      </c>
      <c r="BF4" s="327">
        <v>2054</v>
      </c>
      <c r="BG4" s="327">
        <v>2055</v>
      </c>
      <c r="BH4" s="327">
        <v>2056</v>
      </c>
      <c r="BI4" s="327">
        <v>2057</v>
      </c>
      <c r="BJ4" s="327">
        <v>2058</v>
      </c>
      <c r="BK4" s="327">
        <v>2059</v>
      </c>
      <c r="BL4" s="327">
        <v>2060</v>
      </c>
      <c r="BM4" s="327">
        <v>2061</v>
      </c>
      <c r="BN4" s="327">
        <v>2062</v>
      </c>
      <c r="BO4" s="327">
        <v>2063</v>
      </c>
      <c r="BP4" s="327">
        <v>2064</v>
      </c>
      <c r="BQ4" s="327">
        <v>2065</v>
      </c>
      <c r="BR4" s="327">
        <v>2066</v>
      </c>
      <c r="BS4" s="327">
        <v>2067</v>
      </c>
      <c r="BT4" s="327">
        <v>2068</v>
      </c>
      <c r="BU4" s="327">
        <v>2069</v>
      </c>
      <c r="BV4" s="172">
        <v>2070</v>
      </c>
    </row>
    <row r="5" spans="1:76" s="135" customFormat="1" ht="15" customHeight="1">
      <c r="B5" s="756" t="s">
        <v>181</v>
      </c>
      <c r="C5" s="222" t="s">
        <v>108</v>
      </c>
      <c r="D5" s="470"/>
      <c r="E5" s="471"/>
      <c r="F5" s="471">
        <v>0.11674965211149323</v>
      </c>
      <c r="G5" s="471">
        <v>0.11789391797648244</v>
      </c>
      <c r="H5" s="471">
        <v>0.11879445549318751</v>
      </c>
      <c r="I5" s="471">
        <v>0.12080131604057782</v>
      </c>
      <c r="J5" s="471">
        <v>0.12109156895465158</v>
      </c>
      <c r="K5" s="471">
        <v>0.12251119731123171</v>
      </c>
      <c r="L5" s="471">
        <v>0.12376627463691038</v>
      </c>
      <c r="M5" s="471">
        <v>0.13257657953902008</v>
      </c>
      <c r="N5" s="471">
        <v>0.13295947043542811</v>
      </c>
      <c r="O5" s="471">
        <v>0.13458290331420281</v>
      </c>
      <c r="P5" s="471">
        <v>0.13737798361532785</v>
      </c>
      <c r="Q5" s="471">
        <v>0.13962496034955735</v>
      </c>
      <c r="R5" s="471">
        <v>0.14118616532658962</v>
      </c>
      <c r="S5" s="471">
        <v>0.14000661116834842</v>
      </c>
      <c r="T5" s="471">
        <v>0.14003385971003116</v>
      </c>
      <c r="U5" s="471">
        <v>0.13799508464824442</v>
      </c>
      <c r="V5" s="471">
        <v>0.13733582394233498</v>
      </c>
      <c r="W5" s="471">
        <v>0.13632796484873877</v>
      </c>
      <c r="X5" s="471">
        <v>0.14675790794940935</v>
      </c>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2"/>
    </row>
    <row r="6" spans="1:76" s="135" customFormat="1" ht="15" customHeight="1">
      <c r="B6" s="811"/>
      <c r="C6" s="632" t="s">
        <v>182</v>
      </c>
      <c r="D6" s="473"/>
      <c r="E6" s="474"/>
      <c r="F6" s="474"/>
      <c r="G6" s="474"/>
      <c r="H6" s="474"/>
      <c r="I6" s="474"/>
      <c r="J6" s="474"/>
      <c r="K6" s="474"/>
      <c r="L6" s="474"/>
      <c r="M6" s="474"/>
      <c r="N6" s="474"/>
      <c r="O6" s="474"/>
      <c r="P6" s="474"/>
      <c r="Q6" s="474"/>
      <c r="R6" s="474"/>
      <c r="S6" s="474"/>
      <c r="T6" s="474"/>
      <c r="U6" s="474"/>
      <c r="V6" s="474"/>
      <c r="W6" s="474"/>
      <c r="X6" s="474">
        <v>0.14675790794940935</v>
      </c>
      <c r="Y6" s="474">
        <v>0.14160690864890565</v>
      </c>
      <c r="Z6" s="474">
        <v>0.13743550715860095</v>
      </c>
      <c r="AA6" s="474">
        <v>0.13615188811662957</v>
      </c>
      <c r="AB6" s="474">
        <v>0.13624281877906969</v>
      </c>
      <c r="AC6" s="474">
        <v>0.13655496547409141</v>
      </c>
      <c r="AD6" s="474">
        <v>0.13724827478968601</v>
      </c>
      <c r="AE6" s="474">
        <v>0.13780135285280007</v>
      </c>
      <c r="AF6" s="474">
        <v>0.13792850689515188</v>
      </c>
      <c r="AG6" s="474">
        <v>0.13771275346233491</v>
      </c>
      <c r="AH6" s="474">
        <v>0.13730497719122406</v>
      </c>
      <c r="AI6" s="474">
        <v>0.13677531260742215</v>
      </c>
      <c r="AJ6" s="474">
        <v>0.13619893288430168</v>
      </c>
      <c r="AK6" s="474">
        <v>0.13602543999260169</v>
      </c>
      <c r="AL6" s="474">
        <v>0.13572282869907307</v>
      </c>
      <c r="AM6" s="474">
        <v>0.13529104938415787</v>
      </c>
      <c r="AN6" s="474">
        <v>0.13475498307207923</v>
      </c>
      <c r="AO6" s="474">
        <v>0.13420586716405181</v>
      </c>
      <c r="AP6" s="474">
        <v>0.13368139431198908</v>
      </c>
      <c r="AQ6" s="474">
        <v>0.13318226090782723</v>
      </c>
      <c r="AR6" s="474">
        <v>0.13272230036531188</v>
      </c>
      <c r="AS6" s="474">
        <v>0.13226959009679665</v>
      </c>
      <c r="AT6" s="474">
        <v>0.13188942056215</v>
      </c>
      <c r="AU6" s="474">
        <v>0.13164825100153696</v>
      </c>
      <c r="AV6" s="474">
        <v>0.1313506670176445</v>
      </c>
      <c r="AW6" s="474">
        <v>0.13096471809940627</v>
      </c>
      <c r="AX6" s="474">
        <v>0.13055798111833716</v>
      </c>
      <c r="AY6" s="474">
        <v>0.13017636322754464</v>
      </c>
      <c r="AZ6" s="474">
        <v>0.12985378530022101</v>
      </c>
      <c r="BA6" s="474">
        <v>0.1294221513846365</v>
      </c>
      <c r="BB6" s="474">
        <v>0.12900827147834526</v>
      </c>
      <c r="BC6" s="474">
        <v>0.1285868269961396</v>
      </c>
      <c r="BD6" s="474">
        <v>0.12818956166714052</v>
      </c>
      <c r="BE6" s="474">
        <v>0.12774187168508178</v>
      </c>
      <c r="BF6" s="474">
        <v>0.12728929267977071</v>
      </c>
      <c r="BG6" s="474">
        <v>0.12681899160810622</v>
      </c>
      <c r="BH6" s="474">
        <v>0.12636906793413155</v>
      </c>
      <c r="BI6" s="474">
        <v>0.12599245608784676</v>
      </c>
      <c r="BJ6" s="474">
        <v>0.12559315971868779</v>
      </c>
      <c r="BK6" s="474">
        <v>0.12506797541674666</v>
      </c>
      <c r="BL6" s="474">
        <v>0.12456990380126656</v>
      </c>
      <c r="BM6" s="474">
        <v>0.12418643483350722</v>
      </c>
      <c r="BN6" s="474">
        <v>0.1238785257306957</v>
      </c>
      <c r="BO6" s="474">
        <v>0.12358565975565539</v>
      </c>
      <c r="BP6" s="474">
        <v>0.12327455602960642</v>
      </c>
      <c r="BQ6" s="474">
        <v>0.12303212257988456</v>
      </c>
      <c r="BR6" s="474">
        <v>0.12293930528810744</v>
      </c>
      <c r="BS6" s="474">
        <v>0.12290656450015391</v>
      </c>
      <c r="BT6" s="474">
        <v>0.12291262827774495</v>
      </c>
      <c r="BU6" s="474">
        <v>0.12301587521158711</v>
      </c>
      <c r="BV6" s="475">
        <v>0.12311734313701854</v>
      </c>
    </row>
    <row r="7" spans="1:76" s="135" customFormat="1">
      <c r="B7" s="812"/>
      <c r="C7" s="633" t="s">
        <v>183</v>
      </c>
      <c r="D7" s="352"/>
      <c r="E7" s="353"/>
      <c r="F7" s="353"/>
      <c r="G7" s="353"/>
      <c r="H7" s="353"/>
      <c r="I7" s="353"/>
      <c r="J7" s="353"/>
      <c r="K7" s="353"/>
      <c r="L7" s="353"/>
      <c r="M7" s="353"/>
      <c r="N7" s="353"/>
      <c r="O7" s="353"/>
      <c r="P7" s="353"/>
      <c r="Q7" s="353"/>
      <c r="R7" s="353"/>
      <c r="S7" s="353"/>
      <c r="T7" s="353"/>
      <c r="U7" s="353"/>
      <c r="V7" s="353"/>
      <c r="W7" s="353"/>
      <c r="X7" s="353">
        <v>0.14675790794940935</v>
      </c>
      <c r="Y7" s="353">
        <v>0.1412665349728725</v>
      </c>
      <c r="Z7" s="353">
        <v>0.13725924413417628</v>
      </c>
      <c r="AA7" s="353">
        <v>0.13588171265530527</v>
      </c>
      <c r="AB7" s="353">
        <v>0.13651570127044402</v>
      </c>
      <c r="AC7" s="353">
        <v>0.13685932665911507</v>
      </c>
      <c r="AD7" s="353">
        <v>0.13765825491409009</v>
      </c>
      <c r="AE7" s="353">
        <v>0.13815285127722313</v>
      </c>
      <c r="AF7" s="353">
        <v>0.13843378981310575</v>
      </c>
      <c r="AG7" s="353">
        <v>0.13831284185646248</v>
      </c>
      <c r="AH7" s="353">
        <v>0.13799513557324719</v>
      </c>
      <c r="AI7" s="353">
        <v>0.13762475722615677</v>
      </c>
      <c r="AJ7" s="353">
        <v>0.13718544485809017</v>
      </c>
      <c r="AK7" s="353">
        <v>0.13722857287655196</v>
      </c>
      <c r="AL7" s="353">
        <v>0.1371749159270966</v>
      </c>
      <c r="AM7" s="353">
        <v>0.13697875380357502</v>
      </c>
      <c r="AN7" s="353">
        <v>0.13640025371337627</v>
      </c>
      <c r="AO7" s="353">
        <v>0.13593852841813456</v>
      </c>
      <c r="AP7" s="353">
        <v>0.13552543056874955</v>
      </c>
      <c r="AQ7" s="353">
        <v>0.13548906174625469</v>
      </c>
      <c r="AR7" s="353">
        <v>0.13500608358984909</v>
      </c>
      <c r="AS7" s="353">
        <v>0.13462007628777967</v>
      </c>
      <c r="AT7" s="353">
        <v>0.13425415307209304</v>
      </c>
      <c r="AU7" s="353">
        <v>0.13413839338162803</v>
      </c>
      <c r="AV7" s="353">
        <v>0.13382576810890606</v>
      </c>
      <c r="AW7" s="353">
        <v>0.13338252814349241</v>
      </c>
      <c r="AX7" s="353">
        <v>0.13290888822225197</v>
      </c>
      <c r="AY7" s="353">
        <v>0.13254234580712349</v>
      </c>
      <c r="AZ7" s="353">
        <v>0.1322584881082618</v>
      </c>
      <c r="BA7" s="353">
        <v>0.13212138798476913</v>
      </c>
      <c r="BB7" s="353">
        <v>0.1318021098471861</v>
      </c>
      <c r="BC7" s="353">
        <v>0.13135197430408996</v>
      </c>
      <c r="BD7" s="353">
        <v>0.13108575621871876</v>
      </c>
      <c r="BE7" s="353">
        <v>0.13087371534383224</v>
      </c>
      <c r="BF7" s="353">
        <v>0.13038344548471401</v>
      </c>
      <c r="BG7" s="353">
        <v>0.12988850330136673</v>
      </c>
      <c r="BH7" s="353">
        <v>0.12967971551458057</v>
      </c>
      <c r="BI7" s="353">
        <v>0.12911752346447913</v>
      </c>
      <c r="BJ7" s="353">
        <v>0.12887444290942829</v>
      </c>
      <c r="BK7" s="353">
        <v>0.12877614082977584</v>
      </c>
      <c r="BL7" s="353">
        <v>0.12830305549596965</v>
      </c>
      <c r="BM7" s="353">
        <v>0.12826990365567503</v>
      </c>
      <c r="BN7" s="353">
        <v>0.12820425812788916</v>
      </c>
      <c r="BO7" s="353">
        <v>0.12792861419148824</v>
      </c>
      <c r="BP7" s="353">
        <v>0.12756444350438484</v>
      </c>
      <c r="BQ7" s="353">
        <v>0.12761560428988949</v>
      </c>
      <c r="BR7" s="353">
        <v>0.12794850996150253</v>
      </c>
      <c r="BS7" s="353">
        <v>0.12816892791627071</v>
      </c>
      <c r="BT7" s="353">
        <v>0.12836887115532941</v>
      </c>
      <c r="BU7" s="353">
        <v>0.12869612836824199</v>
      </c>
      <c r="BV7" s="353">
        <v>0.12884099507544389</v>
      </c>
      <c r="BW7" s="137"/>
    </row>
    <row r="8" spans="1:76" s="135" customFormat="1">
      <c r="B8" s="812"/>
      <c r="C8" s="633" t="s">
        <v>184</v>
      </c>
      <c r="D8" s="352"/>
      <c r="E8" s="353"/>
      <c r="F8" s="353"/>
      <c r="G8" s="353"/>
      <c r="H8" s="353"/>
      <c r="I8" s="353"/>
      <c r="J8" s="353"/>
      <c r="K8" s="353"/>
      <c r="L8" s="353"/>
      <c r="M8" s="353"/>
      <c r="N8" s="353"/>
      <c r="O8" s="353"/>
      <c r="P8" s="353"/>
      <c r="Q8" s="353"/>
      <c r="R8" s="353"/>
      <c r="S8" s="353"/>
      <c r="T8" s="353"/>
      <c r="U8" s="353"/>
      <c r="V8" s="353"/>
      <c r="W8" s="353"/>
      <c r="X8" s="353">
        <v>0.14696992860274685</v>
      </c>
      <c r="Y8" s="353">
        <v>0.1417173068815458</v>
      </c>
      <c r="Z8" s="353">
        <v>0.13760181393869428</v>
      </c>
      <c r="AA8" s="353">
        <v>0.13630674277942628</v>
      </c>
      <c r="AB8" s="353">
        <v>0.1363827472222465</v>
      </c>
      <c r="AC8" s="353">
        <v>0.13663927683630392</v>
      </c>
      <c r="AD8" s="353">
        <v>0.13730491608489914</v>
      </c>
      <c r="AE8" s="353">
        <v>0.13764593979577613</v>
      </c>
      <c r="AF8" s="353">
        <v>0.13763504385517095</v>
      </c>
      <c r="AG8" s="353">
        <v>0.13750851223439287</v>
      </c>
      <c r="AH8" s="353">
        <v>0.13698804063756387</v>
      </c>
      <c r="AI8" s="353">
        <v>0.13673821083237425</v>
      </c>
      <c r="AJ8" s="353">
        <v>0.13606683363184677</v>
      </c>
      <c r="AK8" s="353">
        <v>0.13597903814029988</v>
      </c>
      <c r="AL8" s="353">
        <v>0.13554301539278649</v>
      </c>
      <c r="AM8" s="353">
        <v>0.13471505417017868</v>
      </c>
      <c r="AN8" s="353">
        <v>0.13436554163730802</v>
      </c>
      <c r="AO8" s="353">
        <v>0.13391933191787869</v>
      </c>
      <c r="AP8" s="353">
        <v>0.13297773021969117</v>
      </c>
      <c r="AQ8" s="353">
        <v>0.13239113174679648</v>
      </c>
      <c r="AR8" s="353">
        <v>0.1320486277270036</v>
      </c>
      <c r="AS8" s="353">
        <v>0.13164202101856026</v>
      </c>
      <c r="AT8" s="353">
        <v>0.13114402044421361</v>
      </c>
      <c r="AU8" s="353">
        <v>0.13072751451598419</v>
      </c>
      <c r="AV8" s="353">
        <v>0.13011437351317434</v>
      </c>
      <c r="AW8" s="353">
        <v>0.12987970401276339</v>
      </c>
      <c r="AX8" s="353">
        <v>0.12911774989797972</v>
      </c>
      <c r="AY8" s="353">
        <v>0.12819398971385906</v>
      </c>
      <c r="AZ8" s="353">
        <v>0.12748622019462102</v>
      </c>
      <c r="BA8" s="353">
        <v>0.12729031777751398</v>
      </c>
      <c r="BB8" s="353">
        <v>0.12653057786872418</v>
      </c>
      <c r="BC8" s="353">
        <v>0.12571655473712792</v>
      </c>
      <c r="BD8" s="353">
        <v>0.12519625547837218</v>
      </c>
      <c r="BE8" s="353">
        <v>0.12456617321117278</v>
      </c>
      <c r="BF8" s="353">
        <v>0.1238720687440045</v>
      </c>
      <c r="BG8" s="353">
        <v>0.12321183767720389</v>
      </c>
      <c r="BH8" s="353">
        <v>0.1226024320292782</v>
      </c>
      <c r="BI8" s="353">
        <v>0.12201377599694771</v>
      </c>
      <c r="BJ8" s="353">
        <v>0.12173021938291489</v>
      </c>
      <c r="BK8" s="353">
        <v>0.12063443121692971</v>
      </c>
      <c r="BL8" s="353">
        <v>0.12002589304062058</v>
      </c>
      <c r="BM8" s="353">
        <v>0.11920656853272807</v>
      </c>
      <c r="BN8" s="353">
        <v>0.11889405998927254</v>
      </c>
      <c r="BO8" s="353">
        <v>0.11881236914142801</v>
      </c>
      <c r="BP8" s="353">
        <v>0.11853699126953908</v>
      </c>
      <c r="BQ8" s="353">
        <v>0.11773139719971491</v>
      </c>
      <c r="BR8" s="353">
        <v>0.11744487415964543</v>
      </c>
      <c r="BS8" s="353">
        <v>0.11703466272763488</v>
      </c>
      <c r="BT8" s="353">
        <v>0.11661923051386718</v>
      </c>
      <c r="BU8" s="353">
        <v>0.11607870134654044</v>
      </c>
      <c r="BV8" s="353">
        <v>0.11563542833322353</v>
      </c>
      <c r="BW8" s="137"/>
    </row>
    <row r="9" spans="1:76" s="135" customFormat="1" ht="15.75" thickBot="1">
      <c r="B9" s="757"/>
      <c r="C9" s="634" t="s">
        <v>185</v>
      </c>
      <c r="D9" s="334"/>
      <c r="E9" s="335"/>
      <c r="F9" s="335"/>
      <c r="G9" s="335"/>
      <c r="H9" s="335"/>
      <c r="I9" s="335"/>
      <c r="J9" s="335"/>
      <c r="K9" s="335"/>
      <c r="L9" s="335"/>
      <c r="M9" s="335"/>
      <c r="N9" s="335"/>
      <c r="O9" s="335"/>
      <c r="P9" s="335"/>
      <c r="Q9" s="335"/>
      <c r="R9" s="335"/>
      <c r="S9" s="335"/>
      <c r="T9" s="335"/>
      <c r="U9" s="335"/>
      <c r="V9" s="335"/>
      <c r="W9" s="335"/>
      <c r="X9" s="335">
        <v>0.14696992860274685</v>
      </c>
      <c r="Y9" s="335">
        <v>0.1417173068815458</v>
      </c>
      <c r="Z9" s="335">
        <v>0.13760181393869428</v>
      </c>
      <c r="AA9" s="335">
        <v>0.13630674277942628</v>
      </c>
      <c r="AB9" s="335">
        <v>0.1363827472222465</v>
      </c>
      <c r="AC9" s="335">
        <v>0.13788333645485878</v>
      </c>
      <c r="AD9" s="335">
        <v>0.13892644263856968</v>
      </c>
      <c r="AE9" s="335">
        <v>0.13974851913829867</v>
      </c>
      <c r="AF9" s="335">
        <v>0.13990225335765891</v>
      </c>
      <c r="AG9" s="335">
        <v>0.13981233856081923</v>
      </c>
      <c r="AH9" s="335">
        <v>0.13959039134912865</v>
      </c>
      <c r="AI9" s="335">
        <v>0.13886008906192382</v>
      </c>
      <c r="AJ9" s="335">
        <v>0.13868210578448731</v>
      </c>
      <c r="AK9" s="335">
        <v>0.13890505032984218</v>
      </c>
      <c r="AL9" s="335">
        <v>0.13883241131398713</v>
      </c>
      <c r="AM9" s="335">
        <v>0.13863101123850344</v>
      </c>
      <c r="AN9" s="335">
        <v>0.13823115000453517</v>
      </c>
      <c r="AO9" s="335">
        <v>0.1380823096135472</v>
      </c>
      <c r="AP9" s="335">
        <v>0.13786810695002236</v>
      </c>
      <c r="AQ9" s="335">
        <v>0.13768097508874719</v>
      </c>
      <c r="AR9" s="335">
        <v>0.13715024566621939</v>
      </c>
      <c r="AS9" s="335">
        <v>0.13669717827540234</v>
      </c>
      <c r="AT9" s="335">
        <v>0.13619501234697198</v>
      </c>
      <c r="AU9" s="335">
        <v>0.13590696750191997</v>
      </c>
      <c r="AV9" s="335">
        <v>0.13573073564149929</v>
      </c>
      <c r="AW9" s="335">
        <v>0.13500473442536803</v>
      </c>
      <c r="AX9" s="335">
        <v>0.13467968665563723</v>
      </c>
      <c r="AY9" s="335">
        <v>0.13476115881904763</v>
      </c>
      <c r="AZ9" s="335">
        <v>0.13477148826154087</v>
      </c>
      <c r="BA9" s="335">
        <v>0.13449662982213653</v>
      </c>
      <c r="BB9" s="335">
        <v>0.13444503524610626</v>
      </c>
      <c r="BC9" s="335">
        <v>0.13429862162905903</v>
      </c>
      <c r="BD9" s="335">
        <v>0.1337891357983966</v>
      </c>
      <c r="BE9" s="335">
        <v>0.13335878408927673</v>
      </c>
      <c r="BF9" s="335">
        <v>0.13287226546008959</v>
      </c>
      <c r="BG9" s="335">
        <v>0.13260255833753337</v>
      </c>
      <c r="BH9" s="335">
        <v>0.13219377041907471</v>
      </c>
      <c r="BI9" s="335">
        <v>0.13196437035266495</v>
      </c>
      <c r="BJ9" s="335">
        <v>0.13116635848215685</v>
      </c>
      <c r="BK9" s="335">
        <v>0.1311337027474383</v>
      </c>
      <c r="BL9" s="335">
        <v>0.13066507625399371</v>
      </c>
      <c r="BM9" s="335">
        <v>0.13065902391638962</v>
      </c>
      <c r="BN9" s="335">
        <v>0.13039508714074366</v>
      </c>
      <c r="BO9" s="335">
        <v>0.12965537667172278</v>
      </c>
      <c r="BP9" s="335">
        <v>0.12903349507838069</v>
      </c>
      <c r="BQ9" s="335">
        <v>0.129281212099638</v>
      </c>
      <c r="BR9" s="335">
        <v>0.12914885151888894</v>
      </c>
      <c r="BS9" s="335">
        <v>0.12933403219334405</v>
      </c>
      <c r="BT9" s="335">
        <v>0.12946160042031485</v>
      </c>
      <c r="BU9" s="335">
        <v>0.1299309426813538</v>
      </c>
      <c r="BV9" s="355">
        <v>0.13012609175012019</v>
      </c>
      <c r="BW9" s="137"/>
    </row>
    <row r="10" spans="1:76">
      <c r="B10" s="159"/>
      <c r="C10" s="160"/>
      <c r="D10" s="161"/>
      <c r="E10" s="161"/>
      <c r="F10" s="161"/>
      <c r="G10" s="161"/>
      <c r="H10" s="161"/>
      <c r="I10" s="161"/>
      <c r="J10" s="161"/>
      <c r="K10" s="161"/>
      <c r="L10" s="161"/>
      <c r="M10" s="161"/>
      <c r="N10" s="161"/>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X10" s="479"/>
    </row>
    <row r="11" spans="1:76">
      <c r="B11" s="159"/>
      <c r="C11" s="160"/>
      <c r="D11" s="161"/>
      <c r="E11" s="161"/>
      <c r="F11" s="161"/>
      <c r="G11" s="161"/>
      <c r="H11" s="161"/>
      <c r="I11" s="161"/>
      <c r="J11" s="161"/>
      <c r="K11" s="161"/>
      <c r="L11" s="161"/>
      <c r="M11" s="161"/>
      <c r="N11" s="161"/>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X11" s="479"/>
    </row>
    <row r="12" spans="1:76">
      <c r="B12" s="159"/>
      <c r="C12" s="160"/>
      <c r="D12" s="161"/>
      <c r="E12" s="161"/>
      <c r="F12" s="161"/>
      <c r="G12" s="161"/>
      <c r="H12" s="161"/>
      <c r="I12" s="161"/>
      <c r="J12" s="161"/>
      <c r="K12" s="161"/>
      <c r="L12" s="161"/>
      <c r="M12" s="161"/>
      <c r="N12" s="161"/>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80"/>
      <c r="BU12" s="480"/>
      <c r="BV12" s="480"/>
      <c r="BX12" s="479"/>
    </row>
    <row r="13" spans="1:76">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81"/>
      <c r="BU13" s="481"/>
      <c r="BV13" s="481"/>
      <c r="BX13" s="479"/>
    </row>
    <row r="14" spans="1:76">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81"/>
      <c r="BU14" s="481"/>
      <c r="BV14" s="481"/>
      <c r="BX14" s="479"/>
    </row>
    <row r="15" spans="1:76">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81"/>
      <c r="BU15" s="481"/>
      <c r="BV15" s="481"/>
      <c r="BX15" s="479"/>
    </row>
    <row r="16" spans="1:76" ht="15.75">
      <c r="D16" s="746"/>
      <c r="E16" s="746"/>
      <c r="F16" s="746"/>
      <c r="G16" s="746"/>
      <c r="H16" s="746"/>
      <c r="I16" s="746"/>
      <c r="J16" s="746"/>
      <c r="K16" s="746"/>
    </row>
    <row r="30" ht="18" customHeight="1"/>
  </sheetData>
  <mergeCells count="3">
    <mergeCell ref="B5:B9"/>
    <mergeCell ref="D16:G16"/>
    <mergeCell ref="H16:K16"/>
  </mergeCells>
  <hyperlinks>
    <hyperlink ref="A3" location="SOMMAIRE!A1" display="Retour au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X29"/>
  <sheetViews>
    <sheetView workbookViewId="0">
      <selection activeCell="A3" sqref="A3"/>
    </sheetView>
  </sheetViews>
  <sheetFormatPr baseColWidth="10" defaultColWidth="10.85546875" defaultRowHeight="15"/>
  <cols>
    <col min="1" max="1" width="26.7109375" style="133" customWidth="1"/>
    <col min="2" max="2" width="17.42578125" style="133" customWidth="1"/>
    <col min="3" max="3" width="27.42578125" style="133" customWidth="1"/>
    <col min="4" max="16384" width="10.85546875" style="133"/>
  </cols>
  <sheetData>
    <row r="1" spans="1:76" ht="15.75">
      <c r="A1" s="132" t="s">
        <v>346</v>
      </c>
    </row>
    <row r="2" spans="1:76" ht="15.75">
      <c r="B2" s="134"/>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row>
    <row r="3" spans="1:76" s="135" customFormat="1" ht="15.75" thickBot="1">
      <c r="A3" s="131" t="s">
        <v>85</v>
      </c>
      <c r="C3" s="136"/>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row>
    <row r="4" spans="1:76" s="135" customFormat="1" ht="15.75" thickBot="1">
      <c r="B4" s="467"/>
      <c r="C4" s="468"/>
      <c r="D4" s="171">
        <v>2000</v>
      </c>
      <c r="E4" s="327">
        <v>2001</v>
      </c>
      <c r="F4" s="327">
        <v>2002</v>
      </c>
      <c r="G4" s="327">
        <v>2003</v>
      </c>
      <c r="H4" s="327">
        <v>2004</v>
      </c>
      <c r="I4" s="327">
        <v>2005</v>
      </c>
      <c r="J4" s="327">
        <v>2006</v>
      </c>
      <c r="K4" s="327">
        <v>2007</v>
      </c>
      <c r="L4" s="327">
        <v>2008</v>
      </c>
      <c r="M4" s="327">
        <v>2009</v>
      </c>
      <c r="N4" s="327">
        <v>2010</v>
      </c>
      <c r="O4" s="327">
        <v>2011</v>
      </c>
      <c r="P4" s="327">
        <v>2012</v>
      </c>
      <c r="Q4" s="327">
        <v>2013</v>
      </c>
      <c r="R4" s="327">
        <v>2014</v>
      </c>
      <c r="S4" s="327">
        <v>2015</v>
      </c>
      <c r="T4" s="327">
        <v>2016</v>
      </c>
      <c r="U4" s="327">
        <v>2017</v>
      </c>
      <c r="V4" s="327">
        <v>2018</v>
      </c>
      <c r="W4" s="327">
        <v>2019</v>
      </c>
      <c r="X4" s="327">
        <v>2020</v>
      </c>
      <c r="Y4" s="327">
        <v>2021</v>
      </c>
      <c r="Z4" s="327">
        <v>2022</v>
      </c>
      <c r="AA4" s="327">
        <v>2023</v>
      </c>
      <c r="AB4" s="327">
        <v>2024</v>
      </c>
      <c r="AC4" s="327">
        <v>2025</v>
      </c>
      <c r="AD4" s="327">
        <v>2026</v>
      </c>
      <c r="AE4" s="327">
        <v>2027</v>
      </c>
      <c r="AF4" s="327">
        <v>2028</v>
      </c>
      <c r="AG4" s="327">
        <v>2029</v>
      </c>
      <c r="AH4" s="327">
        <v>2030</v>
      </c>
      <c r="AI4" s="327">
        <v>2031</v>
      </c>
      <c r="AJ4" s="327">
        <v>2032</v>
      </c>
      <c r="AK4" s="327">
        <v>2033</v>
      </c>
      <c r="AL4" s="327">
        <v>2034</v>
      </c>
      <c r="AM4" s="327">
        <v>2035</v>
      </c>
      <c r="AN4" s="327">
        <v>2036</v>
      </c>
      <c r="AO4" s="327">
        <v>2037</v>
      </c>
      <c r="AP4" s="327">
        <v>2038</v>
      </c>
      <c r="AQ4" s="327">
        <v>2039</v>
      </c>
      <c r="AR4" s="327">
        <v>2040</v>
      </c>
      <c r="AS4" s="327">
        <v>2041</v>
      </c>
      <c r="AT4" s="327">
        <v>2042</v>
      </c>
      <c r="AU4" s="327">
        <v>2043</v>
      </c>
      <c r="AV4" s="327">
        <v>2044</v>
      </c>
      <c r="AW4" s="327">
        <v>2045</v>
      </c>
      <c r="AX4" s="327">
        <v>2046</v>
      </c>
      <c r="AY4" s="327">
        <v>2047</v>
      </c>
      <c r="AZ4" s="327">
        <v>2048</v>
      </c>
      <c r="BA4" s="327">
        <v>2049</v>
      </c>
      <c r="BB4" s="327">
        <v>2050</v>
      </c>
      <c r="BC4" s="327">
        <v>2051</v>
      </c>
      <c r="BD4" s="327">
        <v>2052</v>
      </c>
      <c r="BE4" s="327">
        <v>2053</v>
      </c>
      <c r="BF4" s="327">
        <v>2054</v>
      </c>
      <c r="BG4" s="327">
        <v>2055</v>
      </c>
      <c r="BH4" s="327">
        <v>2056</v>
      </c>
      <c r="BI4" s="327">
        <v>2057</v>
      </c>
      <c r="BJ4" s="327">
        <v>2058</v>
      </c>
      <c r="BK4" s="327">
        <v>2059</v>
      </c>
      <c r="BL4" s="327">
        <v>2060</v>
      </c>
      <c r="BM4" s="327">
        <v>2061</v>
      </c>
      <c r="BN4" s="327">
        <v>2062</v>
      </c>
      <c r="BO4" s="327">
        <v>2063</v>
      </c>
      <c r="BP4" s="327">
        <v>2064</v>
      </c>
      <c r="BQ4" s="327">
        <v>2065</v>
      </c>
      <c r="BR4" s="327">
        <v>2066</v>
      </c>
      <c r="BS4" s="327">
        <v>2067</v>
      </c>
      <c r="BT4" s="327">
        <v>2068</v>
      </c>
      <c r="BU4" s="327">
        <v>2069</v>
      </c>
      <c r="BV4" s="172">
        <v>2070</v>
      </c>
    </row>
    <row r="5" spans="1:76" s="135" customFormat="1" ht="15" customHeight="1">
      <c r="B5" s="813" t="s">
        <v>181</v>
      </c>
      <c r="C5" s="469" t="s">
        <v>108</v>
      </c>
      <c r="D5" s="470"/>
      <c r="E5" s="471"/>
      <c r="F5" s="471">
        <v>0.11674965211149323</v>
      </c>
      <c r="G5" s="471">
        <v>0.11789391797648244</v>
      </c>
      <c r="H5" s="471">
        <v>0.11879445549318751</v>
      </c>
      <c r="I5" s="471">
        <v>0.12080131604057782</v>
      </c>
      <c r="J5" s="471">
        <v>0.12109156895465158</v>
      </c>
      <c r="K5" s="471">
        <v>0.12251119731123171</v>
      </c>
      <c r="L5" s="471">
        <v>0.12376627463691038</v>
      </c>
      <c r="M5" s="471">
        <v>0.13257657953902008</v>
      </c>
      <c r="N5" s="471">
        <v>0.13295947043542811</v>
      </c>
      <c r="O5" s="471">
        <v>0.13458290331420281</v>
      </c>
      <c r="P5" s="471">
        <v>0.13737798361532785</v>
      </c>
      <c r="Q5" s="471">
        <v>0.13962496034955735</v>
      </c>
      <c r="R5" s="471">
        <v>0.14118616532658962</v>
      </c>
      <c r="S5" s="471">
        <v>0.14000661116834842</v>
      </c>
      <c r="T5" s="471">
        <v>0.14003385971003116</v>
      </c>
      <c r="U5" s="471">
        <v>0.13799508464824442</v>
      </c>
      <c r="V5" s="471">
        <v>0.13733582394233498</v>
      </c>
      <c r="W5" s="471">
        <v>0.13632796484873877</v>
      </c>
      <c r="X5" s="471">
        <v>0.14675790794940935</v>
      </c>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2"/>
    </row>
    <row r="6" spans="1:76" s="135" customFormat="1">
      <c r="B6" s="777"/>
      <c r="C6" s="476" t="s">
        <v>186</v>
      </c>
      <c r="D6" s="352"/>
      <c r="E6" s="353"/>
      <c r="F6" s="353"/>
      <c r="G6" s="353"/>
      <c r="H6" s="353"/>
      <c r="I6" s="353"/>
      <c r="J6" s="353"/>
      <c r="K6" s="353"/>
      <c r="L6" s="353"/>
      <c r="M6" s="353"/>
      <c r="N6" s="353"/>
      <c r="O6" s="353"/>
      <c r="P6" s="353"/>
      <c r="Q6" s="353"/>
      <c r="R6" s="353"/>
      <c r="S6" s="353"/>
      <c r="T6" s="353"/>
      <c r="U6" s="353"/>
      <c r="V6" s="353"/>
      <c r="W6" s="353"/>
      <c r="X6" s="353">
        <v>0.14675790794940935</v>
      </c>
      <c r="Y6" s="353">
        <v>0.14160690864890565</v>
      </c>
      <c r="Z6" s="353">
        <v>0.13743550715860098</v>
      </c>
      <c r="AA6" s="353">
        <v>0.13615188811662957</v>
      </c>
      <c r="AB6" s="353">
        <v>0.13624281877906971</v>
      </c>
      <c r="AC6" s="353">
        <v>0.1365649014434405</v>
      </c>
      <c r="AD6" s="353">
        <v>0.13724746729533371</v>
      </c>
      <c r="AE6" s="353">
        <v>0.13793940186060766</v>
      </c>
      <c r="AF6" s="353">
        <v>0.13749830448483427</v>
      </c>
      <c r="AG6" s="353">
        <v>0.13672882445527038</v>
      </c>
      <c r="AH6" s="353">
        <v>0.13578998834252598</v>
      </c>
      <c r="AI6" s="353">
        <v>0.13475592248615859</v>
      </c>
      <c r="AJ6" s="353">
        <v>0.13370392514833321</v>
      </c>
      <c r="AK6" s="353">
        <v>0.1335261305675301</v>
      </c>
      <c r="AL6" s="353">
        <v>0.13324242789309529</v>
      </c>
      <c r="AM6" s="353">
        <v>0.13283269981432339</v>
      </c>
      <c r="AN6" s="353">
        <v>0.13232803017119774</v>
      </c>
      <c r="AO6" s="353">
        <v>0.13179041774164929</v>
      </c>
      <c r="AP6" s="353">
        <v>0.13127999996856327</v>
      </c>
      <c r="AQ6" s="353">
        <v>0.13079373761792448</v>
      </c>
      <c r="AR6" s="353">
        <v>0.13036486422161039</v>
      </c>
      <c r="AS6" s="353">
        <v>0.12995467639252686</v>
      </c>
      <c r="AT6" s="353">
        <v>0.12960859599351734</v>
      </c>
      <c r="AU6" s="353">
        <v>0.12939750754552809</v>
      </c>
      <c r="AV6" s="353">
        <v>0.12914114829572673</v>
      </c>
      <c r="AW6" s="353">
        <v>0.12877675259400789</v>
      </c>
      <c r="AX6" s="353">
        <v>0.12842601193341896</v>
      </c>
      <c r="AY6" s="353">
        <v>0.12807906906662303</v>
      </c>
      <c r="AZ6" s="353">
        <v>0.12776091481157159</v>
      </c>
      <c r="BA6" s="353">
        <v>0.1273619307133918</v>
      </c>
      <c r="BB6" s="353">
        <v>0.12698934259843936</v>
      </c>
      <c r="BC6" s="353">
        <v>0.12661622753222346</v>
      </c>
      <c r="BD6" s="353">
        <v>0.12624967752093999</v>
      </c>
      <c r="BE6" s="353">
        <v>0.12584926264063176</v>
      </c>
      <c r="BF6" s="353">
        <v>0.12545594491151929</v>
      </c>
      <c r="BG6" s="353">
        <v>0.12503345643788577</v>
      </c>
      <c r="BH6" s="353">
        <v>0.12464086349250376</v>
      </c>
      <c r="BI6" s="353">
        <v>0.12430515982270395</v>
      </c>
      <c r="BJ6" s="353">
        <v>0.12407279892239005</v>
      </c>
      <c r="BK6" s="353">
        <v>0.1235550798791219</v>
      </c>
      <c r="BL6" s="353">
        <v>0.12306347819711556</v>
      </c>
      <c r="BM6" s="353">
        <v>0.12268637584586838</v>
      </c>
      <c r="BN6" s="353">
        <v>0.12238279947230149</v>
      </c>
      <c r="BO6" s="353">
        <v>0.12207920909262107</v>
      </c>
      <c r="BP6" s="353">
        <v>0.12179432083513859</v>
      </c>
      <c r="BQ6" s="353">
        <v>0.12156693387528639</v>
      </c>
      <c r="BR6" s="353">
        <v>0.12148562503363794</v>
      </c>
      <c r="BS6" s="353">
        <v>0.12143650007477062</v>
      </c>
      <c r="BT6" s="353">
        <v>0.12146079486045425</v>
      </c>
      <c r="BU6" s="353">
        <v>0.12154960905782927</v>
      </c>
      <c r="BV6" s="354">
        <v>0.1216411937564968</v>
      </c>
    </row>
    <row r="7" spans="1:76" s="135" customFormat="1">
      <c r="B7" s="777"/>
      <c r="C7" s="476" t="s">
        <v>187</v>
      </c>
      <c r="D7" s="352"/>
      <c r="E7" s="353"/>
      <c r="F7" s="353"/>
      <c r="G7" s="353"/>
      <c r="H7" s="353"/>
      <c r="I7" s="353"/>
      <c r="J7" s="353"/>
      <c r="K7" s="353"/>
      <c r="L7" s="353"/>
      <c r="M7" s="353"/>
      <c r="N7" s="353"/>
      <c r="O7" s="353"/>
      <c r="P7" s="353"/>
      <c r="Q7" s="353"/>
      <c r="R7" s="353"/>
      <c r="S7" s="353"/>
      <c r="T7" s="353"/>
      <c r="U7" s="353"/>
      <c r="V7" s="353"/>
      <c r="W7" s="353"/>
      <c r="X7" s="353">
        <v>0.14675790794940935</v>
      </c>
      <c r="Y7" s="353">
        <v>0.14160690864890565</v>
      </c>
      <c r="Z7" s="353">
        <v>0.13743550715860095</v>
      </c>
      <c r="AA7" s="353">
        <v>0.13615188811662957</v>
      </c>
      <c r="AB7" s="353">
        <v>0.13624281877906969</v>
      </c>
      <c r="AC7" s="353">
        <v>0.13655496547409141</v>
      </c>
      <c r="AD7" s="353">
        <v>0.13724827478968604</v>
      </c>
      <c r="AE7" s="353">
        <v>0.13780135285280007</v>
      </c>
      <c r="AF7" s="353">
        <v>0.13792850689515188</v>
      </c>
      <c r="AG7" s="353">
        <v>0.13771275346233489</v>
      </c>
      <c r="AH7" s="353">
        <v>0.13730497719122403</v>
      </c>
      <c r="AI7" s="353">
        <v>0.13677531260742218</v>
      </c>
      <c r="AJ7" s="353">
        <v>0.13619893288430168</v>
      </c>
      <c r="AK7" s="353">
        <v>0.13602543999260169</v>
      </c>
      <c r="AL7" s="353">
        <v>0.13572282869907307</v>
      </c>
      <c r="AM7" s="353">
        <v>0.13529104938415784</v>
      </c>
      <c r="AN7" s="353">
        <v>0.13475498307207923</v>
      </c>
      <c r="AO7" s="353">
        <v>0.13420586716405183</v>
      </c>
      <c r="AP7" s="353">
        <v>0.13368139431198911</v>
      </c>
      <c r="AQ7" s="353">
        <v>0.13318226090782723</v>
      </c>
      <c r="AR7" s="353">
        <v>0.13272230036531188</v>
      </c>
      <c r="AS7" s="353">
        <v>0.13226959009679665</v>
      </c>
      <c r="AT7" s="353">
        <v>0.13188942056215</v>
      </c>
      <c r="AU7" s="353">
        <v>0.13164825100153696</v>
      </c>
      <c r="AV7" s="353">
        <v>0.1313506670176445</v>
      </c>
      <c r="AW7" s="353">
        <v>0.13096471809940627</v>
      </c>
      <c r="AX7" s="353">
        <v>0.13055798111833716</v>
      </c>
      <c r="AY7" s="353">
        <v>0.13017636322754464</v>
      </c>
      <c r="AZ7" s="353">
        <v>0.12985378530022101</v>
      </c>
      <c r="BA7" s="353">
        <v>0.1294221513846365</v>
      </c>
      <c r="BB7" s="353">
        <v>0.12900827147834526</v>
      </c>
      <c r="BC7" s="353">
        <v>0.12858682699613963</v>
      </c>
      <c r="BD7" s="353">
        <v>0.12818956166714052</v>
      </c>
      <c r="BE7" s="353">
        <v>0.1277418716850818</v>
      </c>
      <c r="BF7" s="353">
        <v>0.12728929267977071</v>
      </c>
      <c r="BG7" s="353">
        <v>0.12681899160810622</v>
      </c>
      <c r="BH7" s="353">
        <v>0.12636906793413158</v>
      </c>
      <c r="BI7" s="353">
        <v>0.12599245608784676</v>
      </c>
      <c r="BJ7" s="353">
        <v>0.12559315971868779</v>
      </c>
      <c r="BK7" s="353">
        <v>0.12506797541674666</v>
      </c>
      <c r="BL7" s="353">
        <v>0.12456990380126656</v>
      </c>
      <c r="BM7" s="353">
        <v>0.12418643483350722</v>
      </c>
      <c r="BN7" s="353">
        <v>0.12387852573069567</v>
      </c>
      <c r="BO7" s="353">
        <v>0.12358565975565539</v>
      </c>
      <c r="BP7" s="353">
        <v>0.12327455602960642</v>
      </c>
      <c r="BQ7" s="353">
        <v>0.12303212257988459</v>
      </c>
      <c r="BR7" s="353">
        <v>0.12293930528810744</v>
      </c>
      <c r="BS7" s="353">
        <v>0.12290656450015391</v>
      </c>
      <c r="BT7" s="353">
        <v>0.12291262827774493</v>
      </c>
      <c r="BU7" s="353">
        <v>0.12301587521158709</v>
      </c>
      <c r="BV7" s="354">
        <v>0.12311734313701857</v>
      </c>
    </row>
    <row r="8" spans="1:76" s="135" customFormat="1" ht="15.75" thickBot="1">
      <c r="B8" s="778"/>
      <c r="C8" s="477" t="s">
        <v>188</v>
      </c>
      <c r="D8" s="334"/>
      <c r="E8" s="335"/>
      <c r="F8" s="335"/>
      <c r="G8" s="335"/>
      <c r="H8" s="335"/>
      <c r="I8" s="335"/>
      <c r="J8" s="335"/>
      <c r="K8" s="335"/>
      <c r="L8" s="335"/>
      <c r="M8" s="335"/>
      <c r="N8" s="335"/>
      <c r="O8" s="335"/>
      <c r="P8" s="335"/>
      <c r="Q8" s="335"/>
      <c r="R8" s="335"/>
      <c r="S8" s="335"/>
      <c r="T8" s="335"/>
      <c r="U8" s="335"/>
      <c r="V8" s="335"/>
      <c r="W8" s="335"/>
      <c r="X8" s="335">
        <v>0.14675790794940935</v>
      </c>
      <c r="Y8" s="335">
        <v>0.14160690864890565</v>
      </c>
      <c r="Z8" s="335">
        <v>0.13743550715860095</v>
      </c>
      <c r="AA8" s="335">
        <v>0.13615188811662957</v>
      </c>
      <c r="AB8" s="335">
        <v>0.13624281877906969</v>
      </c>
      <c r="AC8" s="335">
        <v>0.13654304231087253</v>
      </c>
      <c r="AD8" s="335">
        <v>0.13723223283317043</v>
      </c>
      <c r="AE8" s="335">
        <v>0.13791261616844214</v>
      </c>
      <c r="AF8" s="335">
        <v>0.13871479231711986</v>
      </c>
      <c r="AG8" s="335">
        <v>0.13916893656468385</v>
      </c>
      <c r="AH8" s="335">
        <v>0.13943730029025767</v>
      </c>
      <c r="AI8" s="335">
        <v>0.13960307008223508</v>
      </c>
      <c r="AJ8" s="335">
        <v>0.1397380037230492</v>
      </c>
      <c r="AK8" s="335">
        <v>0.13952987812277512</v>
      </c>
      <c r="AL8" s="335">
        <v>0.13922225277450465</v>
      </c>
      <c r="AM8" s="335">
        <v>0.13877427789574603</v>
      </c>
      <c r="AN8" s="335">
        <v>0.13821826755908054</v>
      </c>
      <c r="AO8" s="335">
        <v>0.13764211325486719</v>
      </c>
      <c r="AP8" s="335">
        <v>0.13708955511706114</v>
      </c>
      <c r="AQ8" s="335">
        <v>0.13654765192770371</v>
      </c>
      <c r="AR8" s="335">
        <v>0.13606509937354211</v>
      </c>
      <c r="AS8" s="335">
        <v>0.13559468491189788</v>
      </c>
      <c r="AT8" s="335">
        <v>0.13518989753201022</v>
      </c>
      <c r="AU8" s="335">
        <v>0.13492258981314711</v>
      </c>
      <c r="AV8" s="335">
        <v>0.13460960375502748</v>
      </c>
      <c r="AW8" s="335">
        <v>0.13418014765848871</v>
      </c>
      <c r="AX8" s="335">
        <v>0.13375413426319091</v>
      </c>
      <c r="AY8" s="335">
        <v>0.1333415332386112</v>
      </c>
      <c r="AZ8" s="335">
        <v>0.13295598791950311</v>
      </c>
      <c r="BA8" s="335">
        <v>0.1324701549165839</v>
      </c>
      <c r="BB8" s="335">
        <v>0.13201833089316889</v>
      </c>
      <c r="BC8" s="335">
        <v>0.13155817056682875</v>
      </c>
      <c r="BD8" s="335">
        <v>0.13112456820628851</v>
      </c>
      <c r="BE8" s="335">
        <v>0.13064883227139568</v>
      </c>
      <c r="BF8" s="335">
        <v>0.13017847232639668</v>
      </c>
      <c r="BG8" s="335">
        <v>0.12967255176154402</v>
      </c>
      <c r="BH8" s="335">
        <v>0.12919929554327964</v>
      </c>
      <c r="BI8" s="335">
        <v>0.12878078773325144</v>
      </c>
      <c r="BJ8" s="335">
        <v>0.1283505913975643</v>
      </c>
      <c r="BK8" s="335">
        <v>0.12781061087178211</v>
      </c>
      <c r="BL8" s="335">
        <v>0.12729800999956892</v>
      </c>
      <c r="BM8" s="335">
        <v>0.12690431041488201</v>
      </c>
      <c r="BN8" s="335">
        <v>0.12658600003770146</v>
      </c>
      <c r="BO8" s="335">
        <v>0.12626484170761879</v>
      </c>
      <c r="BP8" s="335">
        <v>0.12596863367260244</v>
      </c>
      <c r="BQ8" s="335">
        <v>0.12572853033612219</v>
      </c>
      <c r="BR8" s="335">
        <v>0.12563665924838782</v>
      </c>
      <c r="BS8" s="335">
        <v>0.12558367329463632</v>
      </c>
      <c r="BT8" s="335">
        <v>0.12560767582491902</v>
      </c>
      <c r="BU8" s="335">
        <v>0.12569780258025476</v>
      </c>
      <c r="BV8" s="355">
        <v>0.12579128591092167</v>
      </c>
    </row>
    <row r="9" spans="1:76">
      <c r="B9" s="159"/>
      <c r="C9" s="160"/>
      <c r="D9" s="161"/>
      <c r="E9" s="161"/>
      <c r="F9" s="161"/>
      <c r="G9" s="161"/>
      <c r="H9" s="161"/>
      <c r="I9" s="161"/>
      <c r="J9" s="161"/>
      <c r="K9" s="161"/>
      <c r="L9" s="161"/>
      <c r="M9" s="161"/>
      <c r="N9" s="161"/>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X9" s="479"/>
    </row>
    <row r="10" spans="1:76">
      <c r="B10" s="159"/>
      <c r="C10" s="160"/>
      <c r="D10" s="161"/>
      <c r="E10" s="161"/>
      <c r="F10" s="161"/>
      <c r="G10" s="161"/>
      <c r="H10" s="161"/>
      <c r="I10" s="161"/>
      <c r="J10" s="161"/>
      <c r="K10" s="161"/>
      <c r="L10" s="161"/>
      <c r="M10" s="161"/>
      <c r="N10" s="161"/>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715"/>
      <c r="BX10" s="479"/>
    </row>
    <row r="11" spans="1:76">
      <c r="B11" s="159"/>
      <c r="C11" s="160"/>
      <c r="D11" s="161"/>
      <c r="E11" s="161"/>
      <c r="F11" s="161"/>
      <c r="G11" s="161"/>
      <c r="H11" s="161"/>
      <c r="I11" s="161"/>
      <c r="J11" s="161"/>
      <c r="K11" s="161"/>
      <c r="L11" s="161"/>
      <c r="M11" s="161"/>
      <c r="N11" s="161"/>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715"/>
      <c r="BX11" s="479"/>
    </row>
    <row r="12" spans="1:76">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X12" s="479"/>
    </row>
    <row r="13" spans="1:76">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X13" s="479"/>
    </row>
    <row r="14" spans="1:76">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X14" s="479"/>
    </row>
    <row r="15" spans="1:76" ht="15.75">
      <c r="D15" s="746"/>
      <c r="E15" s="746"/>
      <c r="F15" s="746"/>
      <c r="G15" s="746"/>
      <c r="H15" s="746"/>
      <c r="I15" s="746"/>
      <c r="J15" s="746"/>
      <c r="K15" s="746"/>
    </row>
    <row r="29" ht="18" customHeight="1"/>
  </sheetData>
  <mergeCells count="3">
    <mergeCell ref="B5:B8"/>
    <mergeCell ref="D15:G15"/>
    <mergeCell ref="H15:K15"/>
  </mergeCells>
  <hyperlinks>
    <hyperlink ref="A3" location="SOMMAIRE!A1" display="Retour au sommaire"/>
  </hyperlinks>
  <pageMargins left="0.7" right="0.7" top="0.75" bottom="0.75" header="0.3" footer="0.3"/>
  <pageSetup paperSize="9" orientation="portrait"/>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X28"/>
  <sheetViews>
    <sheetView workbookViewId="0">
      <selection activeCell="A12" sqref="A12"/>
    </sheetView>
  </sheetViews>
  <sheetFormatPr baseColWidth="10" defaultColWidth="10.85546875" defaultRowHeight="15"/>
  <cols>
    <col min="1" max="1" width="26.7109375" style="133" customWidth="1"/>
    <col min="2" max="2" width="17.42578125" style="133" customWidth="1"/>
    <col min="3" max="3" width="27.42578125" style="133" customWidth="1"/>
    <col min="4" max="16384" width="10.85546875" style="133"/>
  </cols>
  <sheetData>
    <row r="1" spans="1:76" ht="15.75">
      <c r="A1" s="132" t="s">
        <v>347</v>
      </c>
    </row>
    <row r="2" spans="1:76" ht="15.75">
      <c r="B2" s="134"/>
      <c r="V2" s="162" t="e">
        <f>#REF!-V6</f>
        <v>#REF!</v>
      </c>
      <c r="W2" s="162" t="e">
        <f>#REF!-W6</f>
        <v>#REF!</v>
      </c>
      <c r="X2" s="162" t="e">
        <f>#REF!-X6</f>
        <v>#REF!</v>
      </c>
      <c r="Y2" s="162" t="e">
        <f>#REF!-Y6</f>
        <v>#REF!</v>
      </c>
      <c r="Z2" s="162" t="e">
        <f>#REF!-Z6</f>
        <v>#REF!</v>
      </c>
      <c r="AA2" s="162" t="e">
        <f>#REF!-AA6</f>
        <v>#REF!</v>
      </c>
      <c r="AB2" s="162" t="e">
        <f>#REF!-AB6</f>
        <v>#REF!</v>
      </c>
      <c r="AC2" s="162" t="e">
        <f>#REF!-AC6</f>
        <v>#REF!</v>
      </c>
      <c r="AD2" s="162" t="e">
        <f>#REF!-AD6</f>
        <v>#REF!</v>
      </c>
      <c r="AE2" s="162" t="e">
        <f>#REF!-AE6</f>
        <v>#REF!</v>
      </c>
      <c r="AF2" s="162" t="e">
        <f>#REF!-AF6</f>
        <v>#REF!</v>
      </c>
      <c r="AG2" s="162" t="e">
        <f>#REF!-AG6</f>
        <v>#REF!</v>
      </c>
      <c r="AH2" s="162" t="e">
        <f>#REF!-AH6</f>
        <v>#REF!</v>
      </c>
      <c r="AI2" s="162" t="e">
        <f>#REF!-AI6</f>
        <v>#REF!</v>
      </c>
      <c r="AJ2" s="162" t="e">
        <f>#REF!-AJ6</f>
        <v>#REF!</v>
      </c>
      <c r="AK2" s="162" t="e">
        <f>#REF!-AK6</f>
        <v>#REF!</v>
      </c>
      <c r="AL2" s="162" t="e">
        <f>#REF!-AL6</f>
        <v>#REF!</v>
      </c>
      <c r="AM2" s="162" t="e">
        <f>#REF!-AM6</f>
        <v>#REF!</v>
      </c>
      <c r="AN2" s="162" t="e">
        <f>#REF!-AN6</f>
        <v>#REF!</v>
      </c>
      <c r="AO2" s="162" t="e">
        <f>#REF!-AO6</f>
        <v>#REF!</v>
      </c>
      <c r="AP2" s="162" t="e">
        <f>#REF!-AP6</f>
        <v>#REF!</v>
      </c>
      <c r="AQ2" s="162" t="e">
        <f>#REF!-AQ6</f>
        <v>#REF!</v>
      </c>
      <c r="AR2" s="162" t="e">
        <f>#REF!-AR6</f>
        <v>#REF!</v>
      </c>
      <c r="AS2" s="162" t="e">
        <f>#REF!-AS6</f>
        <v>#REF!</v>
      </c>
      <c r="AT2" s="162" t="e">
        <f>#REF!-AT6</f>
        <v>#REF!</v>
      </c>
      <c r="AU2" s="162" t="e">
        <f>#REF!-AU6</f>
        <v>#REF!</v>
      </c>
      <c r="AV2" s="162" t="e">
        <f>#REF!-AV6</f>
        <v>#REF!</v>
      </c>
      <c r="AW2" s="162" t="e">
        <f>#REF!-AW6</f>
        <v>#REF!</v>
      </c>
      <c r="AX2" s="162" t="e">
        <f>#REF!-AX6</f>
        <v>#REF!</v>
      </c>
      <c r="AY2" s="162" t="e">
        <f>#REF!-AY6</f>
        <v>#REF!</v>
      </c>
      <c r="AZ2" s="162" t="e">
        <f>#REF!-AZ6</f>
        <v>#REF!</v>
      </c>
      <c r="BA2" s="162" t="e">
        <f>#REF!-BA6</f>
        <v>#REF!</v>
      </c>
      <c r="BB2" s="162" t="e">
        <f>#REF!-BB6</f>
        <v>#REF!</v>
      </c>
      <c r="BC2" s="162" t="e">
        <f>#REF!-BC6</f>
        <v>#REF!</v>
      </c>
      <c r="BD2" s="162" t="e">
        <f>#REF!-BD6</f>
        <v>#REF!</v>
      </c>
      <c r="BE2" s="162" t="e">
        <f>#REF!-BE6</f>
        <v>#REF!</v>
      </c>
      <c r="BF2" s="162" t="e">
        <f>#REF!-BF6</f>
        <v>#REF!</v>
      </c>
      <c r="BG2" s="162" t="e">
        <f>#REF!-BG6</f>
        <v>#REF!</v>
      </c>
      <c r="BH2" s="162" t="e">
        <f>#REF!-BH6</f>
        <v>#REF!</v>
      </c>
      <c r="BI2" s="162" t="e">
        <f>#REF!-BI6</f>
        <v>#REF!</v>
      </c>
      <c r="BJ2" s="162" t="e">
        <f>#REF!-BJ6</f>
        <v>#REF!</v>
      </c>
      <c r="BK2" s="162" t="e">
        <f>#REF!-BK6</f>
        <v>#REF!</v>
      </c>
      <c r="BL2" s="162" t="e">
        <f>#REF!-BL6</f>
        <v>#REF!</v>
      </c>
      <c r="BM2" s="162" t="e">
        <f>#REF!-BM6</f>
        <v>#REF!</v>
      </c>
      <c r="BN2" s="162" t="e">
        <f>#REF!-BN6</f>
        <v>#REF!</v>
      </c>
      <c r="BO2" s="162" t="e">
        <f>#REF!-BO6</f>
        <v>#REF!</v>
      </c>
      <c r="BP2" s="162" t="e">
        <f>#REF!-BP6</f>
        <v>#REF!</v>
      </c>
      <c r="BQ2" s="162" t="e">
        <f>#REF!-BQ6</f>
        <v>#REF!</v>
      </c>
      <c r="BR2" s="162" t="e">
        <f>#REF!-BR6</f>
        <v>#REF!</v>
      </c>
      <c r="BS2" s="162" t="e">
        <f>#REF!-BS6</f>
        <v>#REF!</v>
      </c>
      <c r="BT2" s="162" t="e">
        <f>#REF!-BT6</f>
        <v>#REF!</v>
      </c>
      <c r="BU2" s="162" t="e">
        <f>#REF!-BU6</f>
        <v>#REF!</v>
      </c>
      <c r="BV2" s="162" t="e">
        <f>#REF!-BV6</f>
        <v>#REF!</v>
      </c>
    </row>
    <row r="3" spans="1:76" s="135" customFormat="1" ht="15.75" thickBot="1">
      <c r="A3" s="131" t="s">
        <v>85</v>
      </c>
      <c r="C3" s="136"/>
      <c r="V3" s="137">
        <f t="shared" ref="V3:BV3" si="0">V6-V7</f>
        <v>0</v>
      </c>
      <c r="W3" s="137">
        <f t="shared" si="0"/>
        <v>0</v>
      </c>
      <c r="X3" s="137">
        <f t="shared" si="0"/>
        <v>0</v>
      </c>
      <c r="Y3" s="137">
        <f t="shared" si="0"/>
        <v>0</v>
      </c>
      <c r="Z3" s="137">
        <f t="shared" si="0"/>
        <v>0</v>
      </c>
      <c r="AA3" s="137">
        <f t="shared" si="0"/>
        <v>0</v>
      </c>
      <c r="AB3" s="137">
        <f t="shared" si="0"/>
        <v>0</v>
      </c>
      <c r="AC3" s="137">
        <f t="shared" si="0"/>
        <v>0</v>
      </c>
      <c r="AD3" s="137">
        <f t="shared" si="0"/>
        <v>0</v>
      </c>
      <c r="AE3" s="137">
        <f t="shared" si="0"/>
        <v>-1.9856999524670016E-6</v>
      </c>
      <c r="AF3" s="137">
        <f t="shared" si="0"/>
        <v>-2.288198366989791E-5</v>
      </c>
      <c r="AG3" s="137">
        <f t="shared" si="0"/>
        <v>-1.7270946910999396E-4</v>
      </c>
      <c r="AH3" s="137">
        <f t="shared" si="0"/>
        <v>-2.2794153069749523E-4</v>
      </c>
      <c r="AI3" s="137">
        <f t="shared" si="0"/>
        <v>-2.8963866644590719E-4</v>
      </c>
      <c r="AJ3" s="137">
        <f t="shared" si="0"/>
        <v>-3.4298824826445307E-4</v>
      </c>
      <c r="AK3" s="137">
        <f t="shared" si="0"/>
        <v>-4.4133012579058994E-4</v>
      </c>
      <c r="AL3" s="137">
        <f t="shared" si="0"/>
        <v>-5.4548546749824678E-4</v>
      </c>
      <c r="AM3" s="137">
        <f t="shared" si="0"/>
        <v>-6.4418967551113648E-4</v>
      </c>
      <c r="AN3" s="137">
        <f t="shared" si="0"/>
        <v>-7.378853374817862E-4</v>
      </c>
      <c r="AO3" s="137">
        <f t="shared" si="0"/>
        <v>-8.3360192718442971E-4</v>
      </c>
      <c r="AP3" s="137">
        <f t="shared" si="0"/>
        <v>-9.1142792403164918E-4</v>
      </c>
      <c r="AQ3" s="137">
        <f t="shared" si="0"/>
        <v>-9.6114241326461514E-4</v>
      </c>
      <c r="AR3" s="137">
        <f t="shared" si="0"/>
        <v>-1.0416188206544275E-3</v>
      </c>
      <c r="AS3" s="137">
        <f t="shared" si="0"/>
        <v>-1.1282797448388115E-3</v>
      </c>
      <c r="AT3" s="137">
        <f t="shared" si="0"/>
        <v>-1.2034873272684377E-3</v>
      </c>
      <c r="AU3" s="137">
        <f t="shared" si="0"/>
        <v>-1.2911025134153264E-3</v>
      </c>
      <c r="AV3" s="137">
        <f t="shared" si="0"/>
        <v>-1.3564774790789658E-3</v>
      </c>
      <c r="AW3" s="137">
        <f t="shared" si="0"/>
        <v>-1.4253516948858069E-3</v>
      </c>
      <c r="AX3" s="137">
        <f t="shared" si="0"/>
        <v>-1.4768425049579703E-3</v>
      </c>
      <c r="AY3" s="137">
        <f t="shared" si="0"/>
        <v>-1.5191161454515545E-3</v>
      </c>
      <c r="AZ3" s="137">
        <f t="shared" si="0"/>
        <v>-1.5741325327018052E-3</v>
      </c>
      <c r="BA3" s="137">
        <f t="shared" si="0"/>
        <v>-1.6192353517512914E-3</v>
      </c>
      <c r="BB3" s="137">
        <f t="shared" si="0"/>
        <v>-1.6708266860626098E-3</v>
      </c>
      <c r="BC3" s="137">
        <f t="shared" si="0"/>
        <v>-1.7025053704667892E-3</v>
      </c>
      <c r="BD3" s="137">
        <f t="shared" si="0"/>
        <v>-1.7215904492288159E-3</v>
      </c>
      <c r="BE3" s="137">
        <f t="shared" si="0"/>
        <v>-1.7558502213120553E-3</v>
      </c>
      <c r="BF3" s="137">
        <f t="shared" si="0"/>
        <v>-1.7529783012386058E-3</v>
      </c>
      <c r="BG3" s="137">
        <f t="shared" si="0"/>
        <v>-1.7641547598994667E-3</v>
      </c>
      <c r="BH3" s="137">
        <f t="shared" si="0"/>
        <v>-1.7983177007184492E-3</v>
      </c>
      <c r="BI3" s="137">
        <f t="shared" si="0"/>
        <v>-1.8191639193318454E-3</v>
      </c>
      <c r="BJ3" s="137">
        <f t="shared" si="0"/>
        <v>-1.8705671111660105E-3</v>
      </c>
      <c r="BK3" s="137">
        <f t="shared" si="0"/>
        <v>-1.8625449663518812E-3</v>
      </c>
      <c r="BL3" s="137">
        <f t="shared" si="0"/>
        <v>-1.8719543833736196E-3</v>
      </c>
      <c r="BM3" s="137">
        <f t="shared" si="0"/>
        <v>-1.9027253156466972E-3</v>
      </c>
      <c r="BN3" s="137">
        <f t="shared" si="0"/>
        <v>-1.9138206380556605E-3</v>
      </c>
      <c r="BO3" s="137">
        <f t="shared" si="0"/>
        <v>-1.9233825175559438E-3</v>
      </c>
      <c r="BP3" s="137">
        <f t="shared" si="0"/>
        <v>-1.9070765772585124E-3</v>
      </c>
      <c r="BQ3" s="137">
        <f t="shared" si="0"/>
        <v>-1.922430576654699E-3</v>
      </c>
      <c r="BR3" s="137">
        <f t="shared" si="0"/>
        <v>-1.9481649014139873E-3</v>
      </c>
      <c r="BS3" s="137">
        <f t="shared" si="0"/>
        <v>-1.9784008305288175E-3</v>
      </c>
      <c r="BT3" s="137">
        <f t="shared" si="0"/>
        <v>-2.010166941336225E-3</v>
      </c>
      <c r="BU3" s="137">
        <f t="shared" si="0"/>
        <v>-2.0497218143780555E-3</v>
      </c>
      <c r="BV3" s="137">
        <f t="shared" si="0"/>
        <v>-2.0720024132521025E-3</v>
      </c>
    </row>
    <row r="4" spans="1:76" s="135" customFormat="1" ht="15.75" thickBot="1">
      <c r="B4" s="467"/>
      <c r="C4" s="647"/>
      <c r="D4" s="171">
        <v>2000</v>
      </c>
      <c r="E4" s="327">
        <v>2001</v>
      </c>
      <c r="F4" s="327">
        <v>2002</v>
      </c>
      <c r="G4" s="327">
        <v>2003</v>
      </c>
      <c r="H4" s="327">
        <v>2004</v>
      </c>
      <c r="I4" s="327">
        <v>2005</v>
      </c>
      <c r="J4" s="327">
        <v>2006</v>
      </c>
      <c r="K4" s="327">
        <v>2007</v>
      </c>
      <c r="L4" s="327">
        <v>2008</v>
      </c>
      <c r="M4" s="327">
        <v>2009</v>
      </c>
      <c r="N4" s="327">
        <v>2010</v>
      </c>
      <c r="O4" s="327">
        <v>2011</v>
      </c>
      <c r="P4" s="327">
        <v>2012</v>
      </c>
      <c r="Q4" s="327">
        <v>2013</v>
      </c>
      <c r="R4" s="327">
        <v>2014</v>
      </c>
      <c r="S4" s="327">
        <v>2015</v>
      </c>
      <c r="T4" s="327">
        <v>2016</v>
      </c>
      <c r="U4" s="327">
        <v>2017</v>
      </c>
      <c r="V4" s="327">
        <v>2018</v>
      </c>
      <c r="W4" s="327">
        <v>2019</v>
      </c>
      <c r="X4" s="327">
        <v>2020</v>
      </c>
      <c r="Y4" s="327">
        <v>2021</v>
      </c>
      <c r="Z4" s="327">
        <v>2022</v>
      </c>
      <c r="AA4" s="327">
        <v>2023</v>
      </c>
      <c r="AB4" s="327">
        <v>2024</v>
      </c>
      <c r="AC4" s="327">
        <v>2025</v>
      </c>
      <c r="AD4" s="327">
        <v>2026</v>
      </c>
      <c r="AE4" s="327">
        <v>2027</v>
      </c>
      <c r="AF4" s="327">
        <v>2028</v>
      </c>
      <c r="AG4" s="327">
        <v>2029</v>
      </c>
      <c r="AH4" s="327">
        <v>2030</v>
      </c>
      <c r="AI4" s="327">
        <v>2031</v>
      </c>
      <c r="AJ4" s="327">
        <v>2032</v>
      </c>
      <c r="AK4" s="327">
        <v>2033</v>
      </c>
      <c r="AL4" s="327">
        <v>2034</v>
      </c>
      <c r="AM4" s="327">
        <v>2035</v>
      </c>
      <c r="AN4" s="327">
        <v>2036</v>
      </c>
      <c r="AO4" s="327">
        <v>2037</v>
      </c>
      <c r="AP4" s="327">
        <v>2038</v>
      </c>
      <c r="AQ4" s="327">
        <v>2039</v>
      </c>
      <c r="AR4" s="327">
        <v>2040</v>
      </c>
      <c r="AS4" s="327">
        <v>2041</v>
      </c>
      <c r="AT4" s="327">
        <v>2042</v>
      </c>
      <c r="AU4" s="327">
        <v>2043</v>
      </c>
      <c r="AV4" s="327">
        <v>2044</v>
      </c>
      <c r="AW4" s="327">
        <v>2045</v>
      </c>
      <c r="AX4" s="327">
        <v>2046</v>
      </c>
      <c r="AY4" s="327">
        <v>2047</v>
      </c>
      <c r="AZ4" s="327">
        <v>2048</v>
      </c>
      <c r="BA4" s="327">
        <v>2049</v>
      </c>
      <c r="BB4" s="327">
        <v>2050</v>
      </c>
      <c r="BC4" s="327">
        <v>2051</v>
      </c>
      <c r="BD4" s="327">
        <v>2052</v>
      </c>
      <c r="BE4" s="327">
        <v>2053</v>
      </c>
      <c r="BF4" s="327">
        <v>2054</v>
      </c>
      <c r="BG4" s="327">
        <v>2055</v>
      </c>
      <c r="BH4" s="327">
        <v>2056</v>
      </c>
      <c r="BI4" s="327">
        <v>2057</v>
      </c>
      <c r="BJ4" s="327">
        <v>2058</v>
      </c>
      <c r="BK4" s="327">
        <v>2059</v>
      </c>
      <c r="BL4" s="327">
        <v>2060</v>
      </c>
      <c r="BM4" s="327">
        <v>2061</v>
      </c>
      <c r="BN4" s="327">
        <v>2062</v>
      </c>
      <c r="BO4" s="327">
        <v>2063</v>
      </c>
      <c r="BP4" s="327">
        <v>2064</v>
      </c>
      <c r="BQ4" s="327">
        <v>2065</v>
      </c>
      <c r="BR4" s="327">
        <v>2066</v>
      </c>
      <c r="BS4" s="327">
        <v>2067</v>
      </c>
      <c r="BT4" s="327">
        <v>2068</v>
      </c>
      <c r="BU4" s="327">
        <v>2069</v>
      </c>
      <c r="BV4" s="172">
        <v>2070</v>
      </c>
    </row>
    <row r="5" spans="1:76" s="135" customFormat="1" ht="15" customHeight="1">
      <c r="B5" s="749" t="s">
        <v>181</v>
      </c>
      <c r="C5" s="627" t="s">
        <v>108</v>
      </c>
      <c r="D5" s="470"/>
      <c r="E5" s="471"/>
      <c r="F5" s="471">
        <v>0.11674965211149323</v>
      </c>
      <c r="G5" s="471">
        <v>0.11789391797648244</v>
      </c>
      <c r="H5" s="471">
        <v>0.11879445549318751</v>
      </c>
      <c r="I5" s="471">
        <v>0.12080131604057782</v>
      </c>
      <c r="J5" s="471">
        <v>0.12109156895465158</v>
      </c>
      <c r="K5" s="471">
        <v>0.12251119731123171</v>
      </c>
      <c r="L5" s="471">
        <v>0.12376627463691038</v>
      </c>
      <c r="M5" s="471">
        <v>0.13257657953902008</v>
      </c>
      <c r="N5" s="471">
        <v>0.13295947043542811</v>
      </c>
      <c r="O5" s="471">
        <v>0.13458290331420281</v>
      </c>
      <c r="P5" s="471">
        <v>0.13737798361532785</v>
      </c>
      <c r="Q5" s="471">
        <v>0.13962496034955735</v>
      </c>
      <c r="R5" s="471">
        <v>0.14118616532658962</v>
      </c>
      <c r="S5" s="471">
        <v>0.14000661116834842</v>
      </c>
      <c r="T5" s="471">
        <v>0.14003385971003116</v>
      </c>
      <c r="U5" s="471">
        <v>0.13799508464824442</v>
      </c>
      <c r="V5" s="471">
        <v>0.13733582394233498</v>
      </c>
      <c r="W5" s="471">
        <v>0.13632796484873877</v>
      </c>
      <c r="X5" s="471">
        <v>0.14675790794940935</v>
      </c>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2"/>
    </row>
    <row r="6" spans="1:76" s="135" customFormat="1">
      <c r="B6" s="750"/>
      <c r="C6" s="648" t="s">
        <v>187</v>
      </c>
      <c r="D6" s="352"/>
      <c r="E6" s="353"/>
      <c r="F6" s="353"/>
      <c r="G6" s="353"/>
      <c r="H6" s="353"/>
      <c r="I6" s="353"/>
      <c r="J6" s="353"/>
      <c r="K6" s="353"/>
      <c r="L6" s="353"/>
      <c r="M6" s="353"/>
      <c r="N6" s="353"/>
      <c r="O6" s="353"/>
      <c r="P6" s="353"/>
      <c r="Q6" s="353"/>
      <c r="R6" s="353"/>
      <c r="S6" s="353"/>
      <c r="T6" s="353"/>
      <c r="U6" s="353"/>
      <c r="V6" s="353"/>
      <c r="W6" s="353"/>
      <c r="X6" s="353">
        <v>0.14675790794940935</v>
      </c>
      <c r="Y6" s="353">
        <v>0.14160690864890565</v>
      </c>
      <c r="Z6" s="353">
        <v>0.13743550715860095</v>
      </c>
      <c r="AA6" s="353">
        <v>0.13615188811662957</v>
      </c>
      <c r="AB6" s="353">
        <v>0.13624281877906969</v>
      </c>
      <c r="AC6" s="353">
        <v>0.13655496547409141</v>
      </c>
      <c r="AD6" s="353">
        <v>0.13724827478968604</v>
      </c>
      <c r="AE6" s="353">
        <v>0.13780135285280007</v>
      </c>
      <c r="AF6" s="353">
        <v>0.13792850689515188</v>
      </c>
      <c r="AG6" s="353">
        <v>0.13771275346233489</v>
      </c>
      <c r="AH6" s="353">
        <v>0.13730497719122403</v>
      </c>
      <c r="AI6" s="353">
        <v>0.13677531260742218</v>
      </c>
      <c r="AJ6" s="353">
        <v>0.13619893288430168</v>
      </c>
      <c r="AK6" s="353">
        <v>0.13602543999260169</v>
      </c>
      <c r="AL6" s="353">
        <v>0.13572282869907307</v>
      </c>
      <c r="AM6" s="353">
        <v>0.13529104938415784</v>
      </c>
      <c r="AN6" s="353">
        <v>0.13475498307207923</v>
      </c>
      <c r="AO6" s="353">
        <v>0.13420586716405183</v>
      </c>
      <c r="AP6" s="353">
        <v>0.13368139431198911</v>
      </c>
      <c r="AQ6" s="353">
        <v>0.13318226090782723</v>
      </c>
      <c r="AR6" s="353">
        <v>0.13272230036531188</v>
      </c>
      <c r="AS6" s="353">
        <v>0.13226959009679665</v>
      </c>
      <c r="AT6" s="353">
        <v>0.13188942056215</v>
      </c>
      <c r="AU6" s="353">
        <v>0.13164825100153696</v>
      </c>
      <c r="AV6" s="353">
        <v>0.1313506670176445</v>
      </c>
      <c r="AW6" s="353">
        <v>0.13096471809940627</v>
      </c>
      <c r="AX6" s="353">
        <v>0.13055798111833716</v>
      </c>
      <c r="AY6" s="353">
        <v>0.13017636322754464</v>
      </c>
      <c r="AZ6" s="353">
        <v>0.12985378530022101</v>
      </c>
      <c r="BA6" s="353">
        <v>0.1294221513846365</v>
      </c>
      <c r="BB6" s="353">
        <v>0.12900827147834526</v>
      </c>
      <c r="BC6" s="353">
        <v>0.12858682699613963</v>
      </c>
      <c r="BD6" s="353">
        <v>0.12818956166714052</v>
      </c>
      <c r="BE6" s="353">
        <v>0.1277418716850818</v>
      </c>
      <c r="BF6" s="353">
        <v>0.12728929267977071</v>
      </c>
      <c r="BG6" s="353">
        <v>0.12681899160810622</v>
      </c>
      <c r="BH6" s="353">
        <v>0.12636906793413158</v>
      </c>
      <c r="BI6" s="353">
        <v>0.12599245608784676</v>
      </c>
      <c r="BJ6" s="353">
        <v>0.12559315971868779</v>
      </c>
      <c r="BK6" s="353">
        <v>0.12506797541674666</v>
      </c>
      <c r="BL6" s="353">
        <v>0.12456990380126656</v>
      </c>
      <c r="BM6" s="353">
        <v>0.12418643483350722</v>
      </c>
      <c r="BN6" s="353">
        <v>0.12387852573069567</v>
      </c>
      <c r="BO6" s="353">
        <v>0.12358565975565539</v>
      </c>
      <c r="BP6" s="353">
        <v>0.12327455602960642</v>
      </c>
      <c r="BQ6" s="353">
        <v>0.12303212257988459</v>
      </c>
      <c r="BR6" s="353">
        <v>0.12293930528810744</v>
      </c>
      <c r="BS6" s="353">
        <v>0.12290656450015391</v>
      </c>
      <c r="BT6" s="353">
        <v>0.12291262827774493</v>
      </c>
      <c r="BU6" s="353">
        <v>0.12301587521158709</v>
      </c>
      <c r="BV6" s="354">
        <v>0.12311734313701857</v>
      </c>
    </row>
    <row r="7" spans="1:76" s="135" customFormat="1" ht="15.75" thickBot="1">
      <c r="B7" s="751"/>
      <c r="C7" s="649" t="s">
        <v>189</v>
      </c>
      <c r="D7" s="334"/>
      <c r="E7" s="335"/>
      <c r="F7" s="335"/>
      <c r="G7" s="335"/>
      <c r="H7" s="335"/>
      <c r="I7" s="335"/>
      <c r="J7" s="335"/>
      <c r="K7" s="335"/>
      <c r="L7" s="335"/>
      <c r="M7" s="335"/>
      <c r="N7" s="335"/>
      <c r="O7" s="335"/>
      <c r="P7" s="335"/>
      <c r="Q7" s="335"/>
      <c r="R7" s="335"/>
      <c r="S7" s="335"/>
      <c r="T7" s="335"/>
      <c r="U7" s="335"/>
      <c r="V7" s="335"/>
      <c r="W7" s="335"/>
      <c r="X7" s="335">
        <v>0.14675790794940935</v>
      </c>
      <c r="Y7" s="335">
        <v>0.14160690864890565</v>
      </c>
      <c r="Z7" s="335">
        <v>0.13743550715860095</v>
      </c>
      <c r="AA7" s="335">
        <v>0.13615188811662957</v>
      </c>
      <c r="AB7" s="335">
        <v>0.13624281877906969</v>
      </c>
      <c r="AC7" s="335">
        <v>0.13655496547409141</v>
      </c>
      <c r="AD7" s="335">
        <v>0.13724827478968604</v>
      </c>
      <c r="AE7" s="335">
        <v>0.13780333855275254</v>
      </c>
      <c r="AF7" s="335">
        <v>0.13795138887882177</v>
      </c>
      <c r="AG7" s="335">
        <v>0.13788546293144488</v>
      </c>
      <c r="AH7" s="335">
        <v>0.13753291872192153</v>
      </c>
      <c r="AI7" s="335">
        <v>0.13706495127386809</v>
      </c>
      <c r="AJ7" s="335">
        <v>0.13654192113256614</v>
      </c>
      <c r="AK7" s="335">
        <v>0.13646677011839228</v>
      </c>
      <c r="AL7" s="335">
        <v>0.13626831416657131</v>
      </c>
      <c r="AM7" s="335">
        <v>0.13593523905966898</v>
      </c>
      <c r="AN7" s="335">
        <v>0.13549286840956101</v>
      </c>
      <c r="AO7" s="335">
        <v>0.13503946909123626</v>
      </c>
      <c r="AP7" s="335">
        <v>0.13459282223602076</v>
      </c>
      <c r="AQ7" s="335">
        <v>0.13414340332109184</v>
      </c>
      <c r="AR7" s="335">
        <v>0.13376391918596631</v>
      </c>
      <c r="AS7" s="335">
        <v>0.13339786984163546</v>
      </c>
      <c r="AT7" s="335">
        <v>0.13309290788941844</v>
      </c>
      <c r="AU7" s="335">
        <v>0.13293935351495229</v>
      </c>
      <c r="AV7" s="335">
        <v>0.13270714449672347</v>
      </c>
      <c r="AW7" s="335">
        <v>0.13239006979429208</v>
      </c>
      <c r="AX7" s="335">
        <v>0.13203482362329513</v>
      </c>
      <c r="AY7" s="335">
        <v>0.13169547937299619</v>
      </c>
      <c r="AZ7" s="335">
        <v>0.13142791783292282</v>
      </c>
      <c r="BA7" s="335">
        <v>0.13104138673638779</v>
      </c>
      <c r="BB7" s="335">
        <v>0.13067909816440787</v>
      </c>
      <c r="BC7" s="335">
        <v>0.13028933236660642</v>
      </c>
      <c r="BD7" s="335">
        <v>0.12991115211636933</v>
      </c>
      <c r="BE7" s="335">
        <v>0.12949772190639386</v>
      </c>
      <c r="BF7" s="335">
        <v>0.12904227098100932</v>
      </c>
      <c r="BG7" s="335">
        <v>0.12858314636800569</v>
      </c>
      <c r="BH7" s="335">
        <v>0.12816738563485003</v>
      </c>
      <c r="BI7" s="335">
        <v>0.12781162000717861</v>
      </c>
      <c r="BJ7" s="335">
        <v>0.1274637268298538</v>
      </c>
      <c r="BK7" s="335">
        <v>0.12693052038309854</v>
      </c>
      <c r="BL7" s="335">
        <v>0.12644185818464018</v>
      </c>
      <c r="BM7" s="335">
        <v>0.12608916014915392</v>
      </c>
      <c r="BN7" s="335">
        <v>0.12579234636875133</v>
      </c>
      <c r="BO7" s="335">
        <v>0.12550904227321133</v>
      </c>
      <c r="BP7" s="335">
        <v>0.12518163260686493</v>
      </c>
      <c r="BQ7" s="335">
        <v>0.12495455315653929</v>
      </c>
      <c r="BR7" s="335">
        <v>0.12488747018952143</v>
      </c>
      <c r="BS7" s="335">
        <v>0.12488496533068273</v>
      </c>
      <c r="BT7" s="335">
        <v>0.12492279521908116</v>
      </c>
      <c r="BU7" s="335">
        <v>0.12506559702596515</v>
      </c>
      <c r="BV7" s="355">
        <v>0.12518934555027067</v>
      </c>
    </row>
    <row r="8" spans="1:76">
      <c r="B8" s="159"/>
      <c r="C8" s="160"/>
      <c r="D8" s="161"/>
      <c r="E8" s="161"/>
      <c r="F8" s="161"/>
      <c r="G8" s="161"/>
      <c r="H8" s="161"/>
      <c r="I8" s="161"/>
      <c r="J8" s="161"/>
      <c r="K8" s="161"/>
      <c r="L8" s="161"/>
      <c r="M8" s="161"/>
      <c r="N8" s="161"/>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X8" s="479"/>
    </row>
    <row r="9" spans="1:76">
      <c r="B9" s="159"/>
      <c r="C9" s="160"/>
      <c r="D9" s="161"/>
      <c r="E9" s="161"/>
      <c r="F9" s="161"/>
      <c r="G9" s="161"/>
      <c r="H9" s="161"/>
      <c r="I9" s="161"/>
      <c r="J9" s="161"/>
      <c r="K9" s="161"/>
      <c r="L9" s="161"/>
      <c r="M9" s="161"/>
      <c r="N9" s="161"/>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X9" s="479"/>
    </row>
    <row r="10" spans="1:76">
      <c r="B10" s="159"/>
      <c r="C10" s="160"/>
      <c r="D10" s="161"/>
      <c r="E10" s="161"/>
      <c r="F10" s="161"/>
      <c r="G10" s="161"/>
      <c r="H10" s="161"/>
      <c r="I10" s="161"/>
      <c r="J10" s="161"/>
      <c r="K10" s="161"/>
      <c r="L10" s="161"/>
      <c r="M10" s="161"/>
      <c r="N10" s="161"/>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X10" s="479"/>
    </row>
    <row r="11" spans="1:76">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X11" s="479"/>
    </row>
    <row r="12" spans="1:76">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X12" s="479"/>
    </row>
    <row r="13" spans="1:76">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X13" s="479"/>
    </row>
    <row r="14" spans="1:76" ht="15.75">
      <c r="D14" s="746"/>
      <c r="E14" s="746"/>
      <c r="F14" s="746"/>
      <c r="G14" s="746"/>
      <c r="H14" s="746"/>
      <c r="I14" s="746"/>
      <c r="J14" s="746"/>
      <c r="K14" s="746"/>
    </row>
    <row r="28" ht="18" customHeight="1"/>
  </sheetData>
  <mergeCells count="3">
    <mergeCell ref="B5:B7"/>
    <mergeCell ref="D14:G14"/>
    <mergeCell ref="H14:K14"/>
  </mergeCells>
  <hyperlinks>
    <hyperlink ref="A3" location="SOMMAIRE!A1" display="Retour au sommaire"/>
  </hyperlinks>
  <pageMargins left="0.7" right="0.7" top="0.75" bottom="0.75" header="0.3" footer="0.3"/>
  <pageSetup paperSize="9"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V35"/>
  <sheetViews>
    <sheetView workbookViewId="0">
      <selection activeCell="A3" sqref="A3"/>
    </sheetView>
  </sheetViews>
  <sheetFormatPr baseColWidth="10" defaultColWidth="10.85546875" defaultRowHeight="15"/>
  <cols>
    <col min="1" max="1" width="26.7109375" style="133" customWidth="1"/>
    <col min="2" max="2" width="17.42578125" style="133" customWidth="1"/>
    <col min="3" max="3" width="13" style="133" customWidth="1"/>
    <col min="4" max="74" width="6.85546875" style="133" customWidth="1"/>
    <col min="75" max="16384" width="10.85546875" style="133"/>
  </cols>
  <sheetData>
    <row r="1" spans="1:74" ht="15.75">
      <c r="A1" s="132" t="s">
        <v>348</v>
      </c>
    </row>
    <row r="2" spans="1:74" ht="15.75">
      <c r="B2" s="134"/>
    </row>
    <row r="3" spans="1:74" s="135" customFormat="1" ht="15.75" thickBot="1">
      <c r="A3" s="131" t="s">
        <v>85</v>
      </c>
      <c r="C3" s="136"/>
      <c r="V3" s="137"/>
    </row>
    <row r="4" spans="1:74" s="138" customFormat="1" ht="15.75" thickBot="1">
      <c r="B4" s="741"/>
      <c r="C4" s="814"/>
      <c r="D4" s="139">
        <v>2000</v>
      </c>
      <c r="E4" s="140">
        <v>2001</v>
      </c>
      <c r="F4" s="140">
        <v>2002</v>
      </c>
      <c r="G4" s="140">
        <v>2003</v>
      </c>
      <c r="H4" s="140">
        <v>2004</v>
      </c>
      <c r="I4" s="140">
        <v>2005</v>
      </c>
      <c r="J4" s="140">
        <v>2006</v>
      </c>
      <c r="K4" s="140">
        <v>2007</v>
      </c>
      <c r="L4" s="140">
        <v>2008</v>
      </c>
      <c r="M4" s="140">
        <v>2009</v>
      </c>
      <c r="N4" s="140">
        <v>2010</v>
      </c>
      <c r="O4" s="140">
        <v>2011</v>
      </c>
      <c r="P4" s="140">
        <v>2012</v>
      </c>
      <c r="Q4" s="140">
        <v>2013</v>
      </c>
      <c r="R4" s="140">
        <v>2014</v>
      </c>
      <c r="S4" s="140">
        <v>2015</v>
      </c>
      <c r="T4" s="140">
        <v>2016</v>
      </c>
      <c r="U4" s="140">
        <v>2017</v>
      </c>
      <c r="V4" s="140">
        <v>2018</v>
      </c>
      <c r="W4" s="140">
        <v>2019</v>
      </c>
      <c r="X4" s="140">
        <v>2020</v>
      </c>
      <c r="Y4" s="140">
        <v>2021</v>
      </c>
      <c r="Z4" s="140">
        <v>2022</v>
      </c>
      <c r="AA4" s="140">
        <v>2023</v>
      </c>
      <c r="AB4" s="140">
        <v>2024</v>
      </c>
      <c r="AC4" s="140">
        <v>2025</v>
      </c>
      <c r="AD4" s="140">
        <v>2026</v>
      </c>
      <c r="AE4" s="140">
        <v>2027</v>
      </c>
      <c r="AF4" s="140">
        <v>2028</v>
      </c>
      <c r="AG4" s="140">
        <v>2029</v>
      </c>
      <c r="AH4" s="140">
        <v>2030</v>
      </c>
      <c r="AI4" s="140">
        <v>2031</v>
      </c>
      <c r="AJ4" s="140">
        <v>2032</v>
      </c>
      <c r="AK4" s="140">
        <v>2033</v>
      </c>
      <c r="AL4" s="140">
        <v>2034</v>
      </c>
      <c r="AM4" s="140">
        <v>2035</v>
      </c>
      <c r="AN4" s="140">
        <v>2036</v>
      </c>
      <c r="AO4" s="140">
        <v>2037</v>
      </c>
      <c r="AP4" s="140">
        <v>2038</v>
      </c>
      <c r="AQ4" s="140">
        <v>2039</v>
      </c>
      <c r="AR4" s="140">
        <v>2040</v>
      </c>
      <c r="AS4" s="140">
        <v>2041</v>
      </c>
      <c r="AT4" s="140">
        <v>2042</v>
      </c>
      <c r="AU4" s="140">
        <v>2043</v>
      </c>
      <c r="AV4" s="140">
        <v>2044</v>
      </c>
      <c r="AW4" s="140">
        <v>2045</v>
      </c>
      <c r="AX4" s="140">
        <v>2046</v>
      </c>
      <c r="AY4" s="140">
        <v>2047</v>
      </c>
      <c r="AZ4" s="140">
        <v>2048</v>
      </c>
      <c r="BA4" s="140">
        <v>2049</v>
      </c>
      <c r="BB4" s="140">
        <v>2050</v>
      </c>
      <c r="BC4" s="140">
        <v>2051</v>
      </c>
      <c r="BD4" s="140">
        <v>2052</v>
      </c>
      <c r="BE4" s="140">
        <v>2053</v>
      </c>
      <c r="BF4" s="140">
        <v>2054</v>
      </c>
      <c r="BG4" s="140">
        <v>2055</v>
      </c>
      <c r="BH4" s="140">
        <v>2056</v>
      </c>
      <c r="BI4" s="140">
        <v>2057</v>
      </c>
      <c r="BJ4" s="140">
        <v>2058</v>
      </c>
      <c r="BK4" s="140">
        <v>2059</v>
      </c>
      <c r="BL4" s="140">
        <v>2060</v>
      </c>
      <c r="BM4" s="140">
        <v>2061</v>
      </c>
      <c r="BN4" s="140">
        <v>2062</v>
      </c>
      <c r="BO4" s="140">
        <v>2063</v>
      </c>
      <c r="BP4" s="140">
        <v>2064</v>
      </c>
      <c r="BQ4" s="140">
        <v>2065</v>
      </c>
      <c r="BR4" s="140">
        <v>2066</v>
      </c>
      <c r="BS4" s="140">
        <v>2067</v>
      </c>
      <c r="BT4" s="140">
        <v>2068</v>
      </c>
      <c r="BU4" s="140">
        <v>2069</v>
      </c>
      <c r="BV4" s="141">
        <v>2070</v>
      </c>
    </row>
    <row r="5" spans="1:74" s="138" customFormat="1" ht="15" customHeight="1">
      <c r="B5" s="758" t="s">
        <v>89</v>
      </c>
      <c r="C5" s="482" t="s">
        <v>90</v>
      </c>
      <c r="D5" s="483"/>
      <c r="E5" s="484"/>
      <c r="F5" s="484"/>
      <c r="G5" s="484"/>
      <c r="H5" s="484"/>
      <c r="I5" s="484"/>
      <c r="J5" s="484"/>
      <c r="K5" s="484"/>
      <c r="L5" s="484"/>
      <c r="M5" s="484"/>
      <c r="N5" s="484"/>
      <c r="O5" s="484"/>
      <c r="P5" s="484"/>
      <c r="Q5" s="484"/>
      <c r="R5" s="484"/>
      <c r="S5" s="484">
        <v>-1.6113523154376974E-2</v>
      </c>
      <c r="T5" s="484">
        <v>-1.6157680444230937E-2</v>
      </c>
      <c r="U5" s="484">
        <v>-6.0383639609437045E-3</v>
      </c>
      <c r="V5" s="484">
        <v>0</v>
      </c>
      <c r="W5" s="484">
        <v>3.0000000000000001E-3</v>
      </c>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5"/>
      <c r="BM5" s="485"/>
      <c r="BN5" s="485"/>
      <c r="BO5" s="485"/>
      <c r="BP5" s="485"/>
      <c r="BQ5" s="485"/>
      <c r="BR5" s="485"/>
      <c r="BS5" s="485"/>
      <c r="BT5" s="484"/>
      <c r="BU5" s="484"/>
      <c r="BV5" s="486"/>
    </row>
    <row r="6" spans="1:74" s="138" customFormat="1">
      <c r="B6" s="744"/>
      <c r="C6" s="147">
        <v>1.7999999999999999E-2</v>
      </c>
      <c r="D6" s="148"/>
      <c r="E6" s="149"/>
      <c r="F6" s="149"/>
      <c r="G6" s="149"/>
      <c r="H6" s="149"/>
      <c r="I6" s="149"/>
      <c r="J6" s="149"/>
      <c r="K6" s="149"/>
      <c r="L6" s="149"/>
      <c r="M6" s="149"/>
      <c r="N6" s="149"/>
      <c r="O6" s="149"/>
      <c r="P6" s="149"/>
      <c r="Q6" s="149"/>
      <c r="R6" s="149"/>
      <c r="S6" s="149"/>
      <c r="T6" s="149"/>
      <c r="U6" s="149"/>
      <c r="V6" s="149"/>
      <c r="W6" s="149">
        <v>3.0000000000000001E-3</v>
      </c>
      <c r="X6" s="149">
        <v>-7.6999999999999999E-2</v>
      </c>
      <c r="Y6" s="149">
        <v>-3.5999999999999997E-2</v>
      </c>
      <c r="Z6" s="149">
        <v>-1.0999999999999999E-2</v>
      </c>
      <c r="AA6" s="149">
        <v>-2E-3</v>
      </c>
      <c r="AB6" s="149">
        <v>0</v>
      </c>
      <c r="AC6" s="149">
        <v>0</v>
      </c>
      <c r="AD6" s="149">
        <v>0</v>
      </c>
      <c r="AE6" s="149">
        <v>0</v>
      </c>
      <c r="AF6" s="149">
        <v>0</v>
      </c>
      <c r="AG6" s="149">
        <v>0</v>
      </c>
      <c r="AH6" s="149">
        <v>0</v>
      </c>
      <c r="AI6" s="149">
        <v>0</v>
      </c>
      <c r="AJ6" s="149">
        <v>0</v>
      </c>
      <c r="AK6" s="149">
        <v>0</v>
      </c>
      <c r="AL6" s="149">
        <v>0</v>
      </c>
      <c r="AM6" s="149">
        <v>0</v>
      </c>
      <c r="AN6" s="149">
        <v>0</v>
      </c>
      <c r="AO6" s="149">
        <v>0</v>
      </c>
      <c r="AP6" s="149">
        <v>0</v>
      </c>
      <c r="AQ6" s="149">
        <v>0</v>
      </c>
      <c r="AR6" s="149">
        <v>0</v>
      </c>
      <c r="AS6" s="149">
        <v>0</v>
      </c>
      <c r="AT6" s="149">
        <v>0</v>
      </c>
      <c r="AU6" s="149">
        <v>0</v>
      </c>
      <c r="AV6" s="149">
        <v>0</v>
      </c>
      <c r="AW6" s="149">
        <v>0</v>
      </c>
      <c r="AX6" s="149">
        <v>0</v>
      </c>
      <c r="AY6" s="149">
        <v>0</v>
      </c>
      <c r="AZ6" s="149">
        <v>0</v>
      </c>
      <c r="BA6" s="149">
        <v>0</v>
      </c>
      <c r="BB6" s="149">
        <v>0</v>
      </c>
      <c r="BC6" s="149">
        <v>0</v>
      </c>
      <c r="BD6" s="149">
        <v>0</v>
      </c>
      <c r="BE6" s="149">
        <v>0</v>
      </c>
      <c r="BF6" s="149">
        <v>0</v>
      </c>
      <c r="BG6" s="149">
        <v>0</v>
      </c>
      <c r="BH6" s="149">
        <v>0</v>
      </c>
      <c r="BI6" s="149">
        <v>0</v>
      </c>
      <c r="BJ6" s="149">
        <v>0</v>
      </c>
      <c r="BK6" s="149">
        <v>0</v>
      </c>
      <c r="BL6" s="151">
        <v>0</v>
      </c>
      <c r="BM6" s="151">
        <v>0</v>
      </c>
      <c r="BN6" s="151">
        <v>0</v>
      </c>
      <c r="BO6" s="151">
        <v>0</v>
      </c>
      <c r="BP6" s="151">
        <v>0</v>
      </c>
      <c r="BQ6" s="151">
        <v>0</v>
      </c>
      <c r="BR6" s="151">
        <v>0</v>
      </c>
      <c r="BS6" s="151">
        <v>0</v>
      </c>
      <c r="BT6" s="149">
        <v>0</v>
      </c>
      <c r="BU6" s="149">
        <v>0</v>
      </c>
      <c r="BV6" s="152">
        <v>0</v>
      </c>
    </row>
    <row r="7" spans="1:74" s="138" customFormat="1">
      <c r="B7" s="744"/>
      <c r="C7" s="147">
        <v>1.4999999999999999E-2</v>
      </c>
      <c r="D7" s="148"/>
      <c r="E7" s="149"/>
      <c r="F7" s="149"/>
      <c r="G7" s="149"/>
      <c r="H7" s="149"/>
      <c r="I7" s="149"/>
      <c r="J7" s="149"/>
      <c r="K7" s="149"/>
      <c r="L7" s="149"/>
      <c r="M7" s="149"/>
      <c r="N7" s="149"/>
      <c r="O7" s="149"/>
      <c r="P7" s="149"/>
      <c r="Q7" s="149"/>
      <c r="R7" s="149"/>
      <c r="S7" s="149"/>
      <c r="T7" s="149"/>
      <c r="U7" s="149"/>
      <c r="V7" s="149"/>
      <c r="W7" s="149">
        <v>3.0000000000000001E-3</v>
      </c>
      <c r="X7" s="149">
        <v>-7.6999999999999999E-2</v>
      </c>
      <c r="Y7" s="149">
        <v>-3.5999999999999997E-2</v>
      </c>
      <c r="Z7" s="149">
        <v>-1.0999999999999999E-2</v>
      </c>
      <c r="AA7" s="149">
        <v>-2E-3</v>
      </c>
      <c r="AB7" s="149">
        <v>0</v>
      </c>
      <c r="AC7" s="149">
        <v>0</v>
      </c>
      <c r="AD7" s="149">
        <v>0</v>
      </c>
      <c r="AE7" s="149">
        <v>0</v>
      </c>
      <c r="AF7" s="149">
        <v>0</v>
      </c>
      <c r="AG7" s="149">
        <v>0</v>
      </c>
      <c r="AH7" s="149">
        <v>0</v>
      </c>
      <c r="AI7" s="149">
        <v>0</v>
      </c>
      <c r="AJ7" s="149">
        <v>0</v>
      </c>
      <c r="AK7" s="149">
        <v>0</v>
      </c>
      <c r="AL7" s="149">
        <v>0</v>
      </c>
      <c r="AM7" s="149">
        <v>0</v>
      </c>
      <c r="AN7" s="149">
        <v>0</v>
      </c>
      <c r="AO7" s="149">
        <v>0</v>
      </c>
      <c r="AP7" s="149">
        <v>0</v>
      </c>
      <c r="AQ7" s="149">
        <v>0</v>
      </c>
      <c r="AR7" s="149">
        <v>0</v>
      </c>
      <c r="AS7" s="149">
        <v>0</v>
      </c>
      <c r="AT7" s="149">
        <v>0</v>
      </c>
      <c r="AU7" s="149">
        <v>0</v>
      </c>
      <c r="AV7" s="149">
        <v>0</v>
      </c>
      <c r="AW7" s="149">
        <v>0</v>
      </c>
      <c r="AX7" s="149">
        <v>0</v>
      </c>
      <c r="AY7" s="149">
        <v>0</v>
      </c>
      <c r="AZ7" s="149">
        <v>0</v>
      </c>
      <c r="BA7" s="149">
        <v>0</v>
      </c>
      <c r="BB7" s="149">
        <v>0</v>
      </c>
      <c r="BC7" s="149">
        <v>0</v>
      </c>
      <c r="BD7" s="149">
        <v>0</v>
      </c>
      <c r="BE7" s="149">
        <v>0</v>
      </c>
      <c r="BF7" s="149">
        <v>0</v>
      </c>
      <c r="BG7" s="149">
        <v>0</v>
      </c>
      <c r="BH7" s="149">
        <v>0</v>
      </c>
      <c r="BI7" s="149">
        <v>0</v>
      </c>
      <c r="BJ7" s="149">
        <v>0</v>
      </c>
      <c r="BK7" s="149">
        <v>0</v>
      </c>
      <c r="BL7" s="151">
        <v>0</v>
      </c>
      <c r="BM7" s="151">
        <v>0</v>
      </c>
      <c r="BN7" s="151">
        <v>0</v>
      </c>
      <c r="BO7" s="151">
        <v>0</v>
      </c>
      <c r="BP7" s="151">
        <v>0</v>
      </c>
      <c r="BQ7" s="151">
        <v>0</v>
      </c>
      <c r="BR7" s="151">
        <v>0</v>
      </c>
      <c r="BS7" s="151">
        <v>0</v>
      </c>
      <c r="BT7" s="149">
        <v>0</v>
      </c>
      <c r="BU7" s="149">
        <v>0</v>
      </c>
      <c r="BV7" s="152">
        <v>0</v>
      </c>
    </row>
    <row r="8" spans="1:74" s="138" customFormat="1">
      <c r="B8" s="744"/>
      <c r="C8" s="147">
        <v>1.2999999999999999E-2</v>
      </c>
      <c r="D8" s="148"/>
      <c r="E8" s="149"/>
      <c r="F8" s="149"/>
      <c r="G8" s="149"/>
      <c r="H8" s="149"/>
      <c r="I8" s="149"/>
      <c r="J8" s="149"/>
      <c r="K8" s="149"/>
      <c r="L8" s="149"/>
      <c r="M8" s="149"/>
      <c r="N8" s="149"/>
      <c r="O8" s="149"/>
      <c r="P8" s="149"/>
      <c r="Q8" s="149"/>
      <c r="R8" s="149"/>
      <c r="S8" s="149"/>
      <c r="T8" s="149"/>
      <c r="U8" s="149"/>
      <c r="V8" s="149"/>
      <c r="W8" s="149">
        <v>3.0000000000000001E-3</v>
      </c>
      <c r="X8" s="149">
        <v>-7.6999999999999999E-2</v>
      </c>
      <c r="Y8" s="149">
        <v>-3.5999999999999997E-2</v>
      </c>
      <c r="Z8" s="149">
        <v>-1.0999999999999999E-2</v>
      </c>
      <c r="AA8" s="149">
        <v>-2E-3</v>
      </c>
      <c r="AB8" s="149">
        <v>0</v>
      </c>
      <c r="AC8" s="149">
        <v>0</v>
      </c>
      <c r="AD8" s="149">
        <v>0</v>
      </c>
      <c r="AE8" s="149">
        <v>0</v>
      </c>
      <c r="AF8" s="149">
        <v>0</v>
      </c>
      <c r="AG8" s="149">
        <v>0</v>
      </c>
      <c r="AH8" s="149">
        <v>0</v>
      </c>
      <c r="AI8" s="149">
        <v>0</v>
      </c>
      <c r="AJ8" s="149">
        <v>0</v>
      </c>
      <c r="AK8" s="149">
        <v>0</v>
      </c>
      <c r="AL8" s="149">
        <v>0</v>
      </c>
      <c r="AM8" s="149">
        <v>0</v>
      </c>
      <c r="AN8" s="149">
        <v>0</v>
      </c>
      <c r="AO8" s="149">
        <v>0</v>
      </c>
      <c r="AP8" s="149">
        <v>0</v>
      </c>
      <c r="AQ8" s="149">
        <v>0</v>
      </c>
      <c r="AR8" s="149">
        <v>0</v>
      </c>
      <c r="AS8" s="149">
        <v>0</v>
      </c>
      <c r="AT8" s="149">
        <v>0</v>
      </c>
      <c r="AU8" s="149">
        <v>0</v>
      </c>
      <c r="AV8" s="149">
        <v>0</v>
      </c>
      <c r="AW8" s="149">
        <v>0</v>
      </c>
      <c r="AX8" s="149">
        <v>0</v>
      </c>
      <c r="AY8" s="149">
        <v>0</v>
      </c>
      <c r="AZ8" s="149">
        <v>0</v>
      </c>
      <c r="BA8" s="149">
        <v>0</v>
      </c>
      <c r="BB8" s="149">
        <v>0</v>
      </c>
      <c r="BC8" s="149">
        <v>0</v>
      </c>
      <c r="BD8" s="149">
        <v>0</v>
      </c>
      <c r="BE8" s="149">
        <v>0</v>
      </c>
      <c r="BF8" s="149">
        <v>0</v>
      </c>
      <c r="BG8" s="149">
        <v>0</v>
      </c>
      <c r="BH8" s="149">
        <v>0</v>
      </c>
      <c r="BI8" s="149">
        <v>0</v>
      </c>
      <c r="BJ8" s="149">
        <v>0</v>
      </c>
      <c r="BK8" s="149">
        <v>0</v>
      </c>
      <c r="BL8" s="151">
        <v>0</v>
      </c>
      <c r="BM8" s="151">
        <v>0</v>
      </c>
      <c r="BN8" s="151">
        <v>0</v>
      </c>
      <c r="BO8" s="151">
        <v>0</v>
      </c>
      <c r="BP8" s="151">
        <v>0</v>
      </c>
      <c r="BQ8" s="151">
        <v>0</v>
      </c>
      <c r="BR8" s="151">
        <v>0</v>
      </c>
      <c r="BS8" s="151">
        <v>0</v>
      </c>
      <c r="BT8" s="149">
        <v>0</v>
      </c>
      <c r="BU8" s="149">
        <v>0</v>
      </c>
      <c r="BV8" s="152">
        <v>0</v>
      </c>
    </row>
    <row r="9" spans="1:74" s="138" customFormat="1" ht="15.75" thickBot="1">
      <c r="B9" s="745"/>
      <c r="C9" s="153">
        <v>0.01</v>
      </c>
      <c r="D9" s="154"/>
      <c r="E9" s="155"/>
      <c r="F9" s="155"/>
      <c r="G9" s="155"/>
      <c r="H9" s="155"/>
      <c r="I9" s="155"/>
      <c r="J9" s="155"/>
      <c r="K9" s="155"/>
      <c r="L9" s="155"/>
      <c r="M9" s="155"/>
      <c r="N9" s="155"/>
      <c r="O9" s="155"/>
      <c r="P9" s="155"/>
      <c r="Q9" s="155"/>
      <c r="R9" s="155"/>
      <c r="S9" s="155"/>
      <c r="T9" s="155"/>
      <c r="U9" s="155"/>
      <c r="V9" s="155"/>
      <c r="W9" s="155">
        <v>3.0000000000000001E-3</v>
      </c>
      <c r="X9" s="155">
        <v>-7.6999999999999999E-2</v>
      </c>
      <c r="Y9" s="155">
        <v>-3.5999999999999997E-2</v>
      </c>
      <c r="Z9" s="155">
        <v>-1.0999999999999999E-2</v>
      </c>
      <c r="AA9" s="155">
        <v>-2E-3</v>
      </c>
      <c r="AB9" s="155">
        <v>0</v>
      </c>
      <c r="AC9" s="155">
        <v>0</v>
      </c>
      <c r="AD9" s="155">
        <v>0</v>
      </c>
      <c r="AE9" s="155">
        <v>0</v>
      </c>
      <c r="AF9" s="155">
        <v>0</v>
      </c>
      <c r="AG9" s="155">
        <v>0</v>
      </c>
      <c r="AH9" s="155">
        <v>0</v>
      </c>
      <c r="AI9" s="155">
        <v>0</v>
      </c>
      <c r="AJ9" s="155">
        <v>0</v>
      </c>
      <c r="AK9" s="155">
        <v>0</v>
      </c>
      <c r="AL9" s="155">
        <v>0</v>
      </c>
      <c r="AM9" s="155">
        <v>0</v>
      </c>
      <c r="AN9" s="155">
        <v>0</v>
      </c>
      <c r="AO9" s="155">
        <v>0</v>
      </c>
      <c r="AP9" s="155">
        <v>0</v>
      </c>
      <c r="AQ9" s="155">
        <v>0</v>
      </c>
      <c r="AR9" s="155">
        <v>0</v>
      </c>
      <c r="AS9" s="155">
        <v>0</v>
      </c>
      <c r="AT9" s="155">
        <v>0</v>
      </c>
      <c r="AU9" s="155">
        <v>0</v>
      </c>
      <c r="AV9" s="155">
        <v>0</v>
      </c>
      <c r="AW9" s="155">
        <v>0</v>
      </c>
      <c r="AX9" s="155">
        <v>0</v>
      </c>
      <c r="AY9" s="155">
        <v>0</v>
      </c>
      <c r="AZ9" s="155">
        <v>0</v>
      </c>
      <c r="BA9" s="155">
        <v>0</v>
      </c>
      <c r="BB9" s="155">
        <v>0</v>
      </c>
      <c r="BC9" s="155">
        <v>0</v>
      </c>
      <c r="BD9" s="155">
        <v>0</v>
      </c>
      <c r="BE9" s="155">
        <v>0</v>
      </c>
      <c r="BF9" s="155">
        <v>0</v>
      </c>
      <c r="BG9" s="155">
        <v>0</v>
      </c>
      <c r="BH9" s="155">
        <v>0</v>
      </c>
      <c r="BI9" s="155">
        <v>0</v>
      </c>
      <c r="BJ9" s="155">
        <v>0</v>
      </c>
      <c r="BK9" s="155">
        <v>0</v>
      </c>
      <c r="BL9" s="157">
        <v>0</v>
      </c>
      <c r="BM9" s="157">
        <v>0</v>
      </c>
      <c r="BN9" s="157">
        <v>0</v>
      </c>
      <c r="BO9" s="157">
        <v>0</v>
      </c>
      <c r="BP9" s="157">
        <v>0</v>
      </c>
      <c r="BQ9" s="157">
        <v>0</v>
      </c>
      <c r="BR9" s="157">
        <v>0</v>
      </c>
      <c r="BS9" s="157">
        <v>0</v>
      </c>
      <c r="BT9" s="155">
        <v>0</v>
      </c>
      <c r="BU9" s="155">
        <v>0</v>
      </c>
      <c r="BV9" s="158">
        <v>0</v>
      </c>
    </row>
    <row r="10" spans="1:74">
      <c r="B10" s="159"/>
      <c r="C10" s="160"/>
      <c r="D10" s="161"/>
      <c r="E10" s="161"/>
      <c r="F10" s="161"/>
      <c r="G10" s="161"/>
      <c r="H10" s="161"/>
      <c r="I10" s="161"/>
      <c r="J10" s="161"/>
      <c r="K10" s="161"/>
      <c r="L10" s="161"/>
      <c r="M10" s="161"/>
      <c r="N10" s="161"/>
      <c r="U10" s="162"/>
      <c r="V10" s="162"/>
    </row>
    <row r="11" spans="1:74">
      <c r="B11" s="159"/>
      <c r="C11" s="160"/>
      <c r="D11" s="161"/>
      <c r="E11" s="161"/>
      <c r="F11" s="161"/>
      <c r="G11" s="161"/>
      <c r="H11" s="161"/>
      <c r="I11" s="161"/>
      <c r="J11" s="161"/>
      <c r="K11" s="161"/>
      <c r="L11" s="161"/>
      <c r="M11" s="161"/>
      <c r="N11" s="161"/>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row>
    <row r="12" spans="1:74">
      <c r="B12" s="159"/>
      <c r="C12" s="160"/>
      <c r="D12" s="161"/>
      <c r="E12" s="161"/>
      <c r="F12" s="161"/>
      <c r="G12" s="161"/>
      <c r="H12" s="161"/>
      <c r="I12" s="161"/>
      <c r="J12" s="161"/>
      <c r="K12" s="161"/>
      <c r="L12" s="161"/>
      <c r="M12" s="161"/>
      <c r="N12" s="161"/>
      <c r="R12" s="163"/>
      <c r="S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row>
    <row r="13" spans="1:74">
      <c r="B13" s="159"/>
      <c r="C13" s="160"/>
      <c r="D13" s="161"/>
      <c r="E13" s="161"/>
      <c r="F13" s="161"/>
      <c r="G13" s="161"/>
      <c r="H13" s="161"/>
      <c r="I13" s="161"/>
      <c r="J13" s="161"/>
      <c r="K13" s="161"/>
      <c r="L13" s="161"/>
      <c r="M13" s="161"/>
      <c r="N13" s="161"/>
      <c r="Q13" s="162"/>
      <c r="R13" s="163"/>
      <c r="S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row>
    <row r="14" spans="1:74">
      <c r="B14" s="159"/>
      <c r="C14" s="160"/>
      <c r="D14" s="161"/>
      <c r="E14" s="161"/>
      <c r="F14" s="161"/>
      <c r="G14" s="161"/>
      <c r="H14" s="161"/>
      <c r="I14" s="161"/>
      <c r="J14" s="161"/>
      <c r="K14" s="161"/>
      <c r="L14" s="161"/>
      <c r="M14" s="161"/>
      <c r="N14" s="161"/>
      <c r="Q14" s="162"/>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row>
    <row r="15" spans="1:74">
      <c r="B15" s="159"/>
      <c r="C15" s="160"/>
      <c r="D15" s="161"/>
      <c r="E15" s="161"/>
      <c r="F15" s="161"/>
      <c r="G15" s="161"/>
      <c r="H15" s="161"/>
      <c r="I15" s="161"/>
      <c r="J15" s="161"/>
      <c r="K15" s="161"/>
      <c r="L15" s="161"/>
      <c r="M15" s="161"/>
      <c r="N15" s="161"/>
      <c r="BT15" s="163"/>
      <c r="BV15" s="164"/>
    </row>
    <row r="16" spans="1:74">
      <c r="Y16" s="162"/>
      <c r="BT16" s="163"/>
      <c r="BV16" s="164"/>
    </row>
    <row r="17" spans="4:74" ht="15.75">
      <c r="D17" s="746"/>
      <c r="E17" s="746"/>
      <c r="F17" s="746"/>
      <c r="G17" s="746"/>
      <c r="M17" s="746"/>
      <c r="N17" s="746"/>
      <c r="O17" s="746"/>
      <c r="P17" s="746"/>
      <c r="BV17" s="164"/>
    </row>
    <row r="18" spans="4:74">
      <c r="BV18" s="164"/>
    </row>
    <row r="31" spans="4:74" ht="18" customHeight="1"/>
    <row r="35" spans="3:3">
      <c r="C35" s="135"/>
    </row>
  </sheetData>
  <mergeCells count="4">
    <mergeCell ref="B4:C4"/>
    <mergeCell ref="B5:B9"/>
    <mergeCell ref="D17:G17"/>
    <mergeCell ref="M17:P17"/>
  </mergeCells>
  <hyperlinks>
    <hyperlink ref="A3" location="SOMMAIRE!A1" display="Retour au sommaire"/>
  </hyperlinks>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42"/>
  <sheetViews>
    <sheetView workbookViewId="0">
      <selection activeCell="A3" sqref="A3"/>
    </sheetView>
  </sheetViews>
  <sheetFormatPr baseColWidth="10" defaultRowHeight="15"/>
  <cols>
    <col min="1" max="1" width="26.7109375" style="135" customWidth="1"/>
    <col min="2" max="2" width="4.42578125" style="135" customWidth="1"/>
    <col min="3" max="11" width="13.28515625" style="135" customWidth="1"/>
    <col min="12" max="16384" width="11.42578125" style="135"/>
  </cols>
  <sheetData>
    <row r="1" spans="1:11" ht="15.75">
      <c r="A1" s="650" t="s">
        <v>221</v>
      </c>
    </row>
    <row r="3" spans="1:11" ht="15.75" thickBot="1">
      <c r="A3" s="131" t="s">
        <v>85</v>
      </c>
    </row>
    <row r="4" spans="1:11" ht="23.25" customHeight="1" thickBot="1">
      <c r="B4" s="823" t="s">
        <v>190</v>
      </c>
      <c r="C4" s="824"/>
      <c r="D4" s="666" t="s">
        <v>113</v>
      </c>
      <c r="E4" s="667">
        <v>2020</v>
      </c>
      <c r="F4" s="668">
        <v>2025</v>
      </c>
      <c r="G4" s="669">
        <v>2030</v>
      </c>
      <c r="H4" s="669">
        <v>2040</v>
      </c>
      <c r="I4" s="669">
        <v>2050</v>
      </c>
      <c r="J4" s="669">
        <v>2060</v>
      </c>
      <c r="K4" s="670">
        <v>2070</v>
      </c>
    </row>
    <row r="5" spans="1:11" ht="15.75" customHeight="1">
      <c r="B5" s="825" t="s">
        <v>191</v>
      </c>
      <c r="C5" s="822" t="s">
        <v>192</v>
      </c>
      <c r="D5" s="671" t="s">
        <v>193</v>
      </c>
      <c r="E5" s="672">
        <v>-7.8239999253891003E-3</v>
      </c>
      <c r="F5" s="673">
        <v>-1.2659921291350614E-3</v>
      </c>
      <c r="G5" s="674">
        <v>-1.0831728649008828E-3</v>
      </c>
      <c r="H5" s="674">
        <v>6.1140061005025125E-3</v>
      </c>
      <c r="I5" s="674">
        <v>1.2300693179361803E-2</v>
      </c>
      <c r="J5" s="674">
        <v>1.8043925563202865E-2</v>
      </c>
      <c r="K5" s="675">
        <v>2.069672038390509E-2</v>
      </c>
    </row>
    <row r="6" spans="1:11" ht="15.75">
      <c r="B6" s="815"/>
      <c r="C6" s="817"/>
      <c r="D6" s="671" t="s">
        <v>194</v>
      </c>
      <c r="E6" s="672">
        <v>-7.824001512768769E-3</v>
      </c>
      <c r="F6" s="673">
        <v>-1.2629389245117327E-3</v>
      </c>
      <c r="G6" s="674">
        <v>-1.3694408724584178E-3</v>
      </c>
      <c r="H6" s="674">
        <v>3.5818663308027241E-3</v>
      </c>
      <c r="I6" s="674">
        <v>8.0684636677053317E-3</v>
      </c>
      <c r="J6" s="674">
        <v>1.3008294671399629E-2</v>
      </c>
      <c r="K6" s="675">
        <v>1.5289768255891808E-2</v>
      </c>
    </row>
    <row r="7" spans="1:11" ht="15.75">
      <c r="B7" s="815"/>
      <c r="C7" s="817"/>
      <c r="D7" s="671" t="s">
        <v>195</v>
      </c>
      <c r="E7" s="672">
        <v>-7.8076018763805531E-3</v>
      </c>
      <c r="F7" s="673">
        <v>-1.2522585781967214E-3</v>
      </c>
      <c r="G7" s="674">
        <v>-1.5937280380096256E-3</v>
      </c>
      <c r="H7" s="674">
        <v>1.9656964845281739E-3</v>
      </c>
      <c r="I7" s="674">
        <v>5.3054563056055852E-3</v>
      </c>
      <c r="J7" s="674">
        <v>9.5574807881326287E-3</v>
      </c>
      <c r="K7" s="675">
        <v>1.1296117462668218E-2</v>
      </c>
    </row>
    <row r="8" spans="1:11" ht="16.5" thickBot="1">
      <c r="B8" s="815"/>
      <c r="C8" s="818"/>
      <c r="D8" s="676" t="s">
        <v>196</v>
      </c>
      <c r="E8" s="677">
        <v>-7.8239962497306942E-3</v>
      </c>
      <c r="F8" s="678">
        <v>-1.2693614737982774E-3</v>
      </c>
      <c r="G8" s="679">
        <v>-1.9347457373687657E-3</v>
      </c>
      <c r="H8" s="679">
        <v>-5.7826070562343754E-4</v>
      </c>
      <c r="I8" s="679">
        <v>9.7272145143662231E-4</v>
      </c>
      <c r="J8" s="679">
        <v>3.9247640888710822E-3</v>
      </c>
      <c r="K8" s="680">
        <v>5.0392608848597899E-3</v>
      </c>
    </row>
    <row r="9" spans="1:11" ht="15.75" customHeight="1">
      <c r="B9" s="815"/>
      <c r="C9" s="819" t="s">
        <v>197</v>
      </c>
      <c r="D9" s="681" t="s">
        <v>193</v>
      </c>
      <c r="E9" s="682">
        <v>-7.4967006659795278E-3</v>
      </c>
      <c r="F9" s="683">
        <v>0</v>
      </c>
      <c r="G9" s="684">
        <v>0</v>
      </c>
      <c r="H9" s="684">
        <v>0</v>
      </c>
      <c r="I9" s="684">
        <v>0</v>
      </c>
      <c r="J9" s="684">
        <v>0</v>
      </c>
      <c r="K9" s="685">
        <v>0</v>
      </c>
    </row>
    <row r="10" spans="1:11" ht="15.75">
      <c r="B10" s="815"/>
      <c r="C10" s="820"/>
      <c r="D10" s="686" t="s">
        <v>194</v>
      </c>
      <c r="E10" s="687">
        <v>-7.4967007882077849E-3</v>
      </c>
      <c r="F10" s="688">
        <v>0</v>
      </c>
      <c r="G10" s="689">
        <v>0</v>
      </c>
      <c r="H10" s="689">
        <v>0</v>
      </c>
      <c r="I10" s="689">
        <v>0</v>
      </c>
      <c r="J10" s="689">
        <v>0</v>
      </c>
      <c r="K10" s="690">
        <v>0</v>
      </c>
    </row>
    <row r="11" spans="1:11" ht="15.75">
      <c r="B11" s="815"/>
      <c r="C11" s="820"/>
      <c r="D11" s="686" t="s">
        <v>195</v>
      </c>
      <c r="E11" s="687">
        <v>-7.4951988273097656E-3</v>
      </c>
      <c r="F11" s="688">
        <v>0</v>
      </c>
      <c r="G11" s="689">
        <v>0</v>
      </c>
      <c r="H11" s="689">
        <v>0</v>
      </c>
      <c r="I11" s="689">
        <v>0</v>
      </c>
      <c r="J11" s="689">
        <v>0</v>
      </c>
      <c r="K11" s="690">
        <v>0</v>
      </c>
    </row>
    <row r="12" spans="1:11" ht="16.5" thickBot="1">
      <c r="B12" s="815"/>
      <c r="C12" s="821"/>
      <c r="D12" s="691" t="s">
        <v>196</v>
      </c>
      <c r="E12" s="692">
        <v>-7.4967003829538303E-3</v>
      </c>
      <c r="F12" s="693">
        <v>0</v>
      </c>
      <c r="G12" s="694">
        <v>0</v>
      </c>
      <c r="H12" s="694">
        <v>0</v>
      </c>
      <c r="I12" s="694">
        <v>0</v>
      </c>
      <c r="J12" s="694">
        <v>0</v>
      </c>
      <c r="K12" s="695">
        <v>0</v>
      </c>
    </row>
    <row r="13" spans="1:11" ht="15.75" customHeight="1">
      <c r="B13" s="815"/>
      <c r="C13" s="822" t="s">
        <v>198</v>
      </c>
      <c r="D13" s="671" t="s">
        <v>193</v>
      </c>
      <c r="E13" s="672">
        <v>-3.2729925940957235E-4</v>
      </c>
      <c r="F13" s="673">
        <v>-1.2659921291350614E-3</v>
      </c>
      <c r="G13" s="674">
        <v>-1.0831728649008828E-3</v>
      </c>
      <c r="H13" s="674">
        <v>6.1140061005025125E-3</v>
      </c>
      <c r="I13" s="674">
        <v>1.2300693179361803E-2</v>
      </c>
      <c r="J13" s="674">
        <v>1.8043925563202865E-2</v>
      </c>
      <c r="K13" s="675">
        <v>2.069672038390509E-2</v>
      </c>
    </row>
    <row r="14" spans="1:11" ht="15.75">
      <c r="B14" s="815"/>
      <c r="C14" s="817"/>
      <c r="D14" s="671" t="s">
        <v>194</v>
      </c>
      <c r="E14" s="672">
        <v>-3.2730072456098379E-4</v>
      </c>
      <c r="F14" s="673">
        <v>-1.2629389245117327E-3</v>
      </c>
      <c r="G14" s="674">
        <v>-1.3694408724584178E-3</v>
      </c>
      <c r="H14" s="674">
        <v>3.5818663308027241E-3</v>
      </c>
      <c r="I14" s="674">
        <v>8.0684636677053317E-3</v>
      </c>
      <c r="J14" s="674">
        <v>1.3008294671399629E-2</v>
      </c>
      <c r="K14" s="675">
        <v>1.5289768255891808E-2</v>
      </c>
    </row>
    <row r="15" spans="1:11" ht="15.75">
      <c r="B15" s="815"/>
      <c r="C15" s="817"/>
      <c r="D15" s="671" t="s">
        <v>195</v>
      </c>
      <c r="E15" s="672">
        <v>-3.1240304907078742E-4</v>
      </c>
      <c r="F15" s="673">
        <v>-1.2522585781967214E-3</v>
      </c>
      <c r="G15" s="674">
        <v>-1.5937280380096256E-3</v>
      </c>
      <c r="H15" s="674">
        <v>1.9656964845281739E-3</v>
      </c>
      <c r="I15" s="674">
        <v>5.3054563056055852E-3</v>
      </c>
      <c r="J15" s="674">
        <v>9.5574807881326287E-3</v>
      </c>
      <c r="K15" s="675">
        <v>1.1296117462668218E-2</v>
      </c>
    </row>
    <row r="16" spans="1:11" ht="16.5" thickBot="1">
      <c r="B16" s="815"/>
      <c r="C16" s="817"/>
      <c r="D16" s="696" t="s">
        <v>196</v>
      </c>
      <c r="E16" s="697">
        <v>-3.2729586677686406E-4</v>
      </c>
      <c r="F16" s="698">
        <v>-1.2693614737982774E-3</v>
      </c>
      <c r="G16" s="699">
        <v>-1.9347457373687657E-3</v>
      </c>
      <c r="H16" s="699">
        <v>-5.7826070562343754E-4</v>
      </c>
      <c r="I16" s="699">
        <v>9.7272145143662231E-4</v>
      </c>
      <c r="J16" s="699">
        <v>3.9247640888710822E-3</v>
      </c>
      <c r="K16" s="700">
        <v>5.0392608848597899E-3</v>
      </c>
    </row>
    <row r="17" spans="2:11" s="500" customFormat="1" ht="6" customHeight="1" thickBot="1">
      <c r="B17" s="701"/>
      <c r="C17" s="702"/>
      <c r="D17" s="703"/>
      <c r="E17" s="704"/>
      <c r="F17" s="704"/>
      <c r="G17" s="704"/>
      <c r="H17" s="704"/>
      <c r="I17" s="704"/>
      <c r="J17" s="704"/>
      <c r="K17" s="704"/>
    </row>
    <row r="18" spans="2:11" ht="15.75" customHeight="1">
      <c r="B18" s="815" t="s">
        <v>199</v>
      </c>
      <c r="C18" s="817" t="s">
        <v>192</v>
      </c>
      <c r="D18" s="705" t="s">
        <v>193</v>
      </c>
      <c r="E18" s="706">
        <v>-7.8239999253891003E-3</v>
      </c>
      <c r="F18" s="707">
        <v>-4.3580641289530479E-3</v>
      </c>
      <c r="G18" s="708">
        <v>-5.9109631358392851E-3</v>
      </c>
      <c r="H18" s="708">
        <v>-6.638138647984636E-4</v>
      </c>
      <c r="I18" s="708">
        <v>5.195585628107062E-3</v>
      </c>
      <c r="J18" s="708">
        <v>1.0843164255045647E-2</v>
      </c>
      <c r="K18" s="709">
        <v>1.3619618841854997E-2</v>
      </c>
    </row>
    <row r="19" spans="2:11" ht="15.75">
      <c r="B19" s="815"/>
      <c r="C19" s="817"/>
      <c r="D19" s="671" t="s">
        <v>194</v>
      </c>
      <c r="E19" s="672">
        <v>-7.824001512768769E-3</v>
      </c>
      <c r="F19" s="673">
        <v>-4.355010924329719E-3</v>
      </c>
      <c r="G19" s="674">
        <v>-6.1470947607972452E-3</v>
      </c>
      <c r="H19" s="674">
        <v>-3.0100547287739278E-3</v>
      </c>
      <c r="I19" s="674">
        <v>1.1510171996097103E-3</v>
      </c>
      <c r="J19" s="674">
        <v>5.9968693275766118E-3</v>
      </c>
      <c r="K19" s="675">
        <v>8.4043849052666663E-3</v>
      </c>
    </row>
    <row r="20" spans="2:11" ht="15.75">
      <c r="B20" s="815"/>
      <c r="C20" s="817"/>
      <c r="D20" s="671" t="s">
        <v>195</v>
      </c>
      <c r="E20" s="672">
        <v>-7.8076018763805531E-3</v>
      </c>
      <c r="F20" s="673">
        <v>-4.3505937692895529E-3</v>
      </c>
      <c r="G20" s="674">
        <v>-6.3491510825389799E-3</v>
      </c>
      <c r="H20" s="674">
        <v>-4.5148755743376597E-3</v>
      </c>
      <c r="I20" s="674">
        <v>-1.4992001095601778E-3</v>
      </c>
      <c r="J20" s="674">
        <v>2.6602046793697503E-3</v>
      </c>
      <c r="K20" s="675">
        <v>4.5267972549352439E-3</v>
      </c>
    </row>
    <row r="21" spans="2:11" ht="16.5" thickBot="1">
      <c r="B21" s="815"/>
      <c r="C21" s="818"/>
      <c r="D21" s="676" t="s">
        <v>196</v>
      </c>
      <c r="E21" s="677">
        <v>-7.8239962497306942E-3</v>
      </c>
      <c r="F21" s="678">
        <v>-4.3614334736162639E-3</v>
      </c>
      <c r="G21" s="679">
        <v>-6.6308914439694635E-3</v>
      </c>
      <c r="H21" s="679">
        <v>-6.853865560339783E-3</v>
      </c>
      <c r="I21" s="679">
        <v>-5.6267572466651003E-3</v>
      </c>
      <c r="J21" s="679">
        <v>-2.7658087126944059E-3</v>
      </c>
      <c r="K21" s="680">
        <v>-1.5226034699529897E-3</v>
      </c>
    </row>
    <row r="22" spans="2:11" ht="15.75" customHeight="1">
      <c r="B22" s="815"/>
      <c r="C22" s="819" t="s">
        <v>197</v>
      </c>
      <c r="D22" s="681" t="s">
        <v>193</v>
      </c>
      <c r="E22" s="682">
        <v>-7.4967006659795278E-3</v>
      </c>
      <c r="F22" s="683">
        <v>0</v>
      </c>
      <c r="G22" s="684">
        <v>0</v>
      </c>
      <c r="H22" s="684">
        <v>0</v>
      </c>
      <c r="I22" s="684">
        <v>0</v>
      </c>
      <c r="J22" s="684">
        <v>0</v>
      </c>
      <c r="K22" s="685">
        <v>0</v>
      </c>
    </row>
    <row r="23" spans="2:11" ht="15.75">
      <c r="B23" s="815"/>
      <c r="C23" s="820"/>
      <c r="D23" s="686" t="s">
        <v>194</v>
      </c>
      <c r="E23" s="687">
        <v>-7.4967007882077849E-3</v>
      </c>
      <c r="F23" s="688">
        <v>0</v>
      </c>
      <c r="G23" s="689">
        <v>0</v>
      </c>
      <c r="H23" s="689">
        <v>0</v>
      </c>
      <c r="I23" s="689">
        <v>0</v>
      </c>
      <c r="J23" s="689">
        <v>0</v>
      </c>
      <c r="K23" s="690">
        <v>0</v>
      </c>
    </row>
    <row r="24" spans="2:11" ht="15.75">
      <c r="B24" s="815"/>
      <c r="C24" s="820"/>
      <c r="D24" s="686" t="s">
        <v>195</v>
      </c>
      <c r="E24" s="687">
        <v>-7.4951988273097656E-3</v>
      </c>
      <c r="F24" s="688">
        <v>0</v>
      </c>
      <c r="G24" s="689">
        <v>0</v>
      </c>
      <c r="H24" s="689">
        <v>0</v>
      </c>
      <c r="I24" s="689">
        <v>0</v>
      </c>
      <c r="J24" s="689">
        <v>0</v>
      </c>
      <c r="K24" s="690">
        <v>0</v>
      </c>
    </row>
    <row r="25" spans="2:11" ht="16.5" thickBot="1">
      <c r="B25" s="815"/>
      <c r="C25" s="821"/>
      <c r="D25" s="691" t="s">
        <v>196</v>
      </c>
      <c r="E25" s="692">
        <v>-7.4967003829538303E-3</v>
      </c>
      <c r="F25" s="693">
        <v>0</v>
      </c>
      <c r="G25" s="694">
        <v>0</v>
      </c>
      <c r="H25" s="694">
        <v>0</v>
      </c>
      <c r="I25" s="694">
        <v>0</v>
      </c>
      <c r="J25" s="694">
        <v>0</v>
      </c>
      <c r="K25" s="695">
        <v>0</v>
      </c>
    </row>
    <row r="26" spans="2:11" ht="15.75" customHeight="1">
      <c r="B26" s="815"/>
      <c r="C26" s="822" t="s">
        <v>198</v>
      </c>
      <c r="D26" s="671" t="s">
        <v>193</v>
      </c>
      <c r="E26" s="672">
        <v>-3.2729925940957235E-4</v>
      </c>
      <c r="F26" s="673">
        <v>-4.3580641289530479E-3</v>
      </c>
      <c r="G26" s="674">
        <v>-5.9109631358392851E-3</v>
      </c>
      <c r="H26" s="674">
        <v>-6.638138647984636E-4</v>
      </c>
      <c r="I26" s="674">
        <v>5.195585628107062E-3</v>
      </c>
      <c r="J26" s="674">
        <v>1.0843164255045647E-2</v>
      </c>
      <c r="K26" s="675">
        <v>1.3619618841854997E-2</v>
      </c>
    </row>
    <row r="27" spans="2:11" ht="15.75">
      <c r="B27" s="815"/>
      <c r="C27" s="817"/>
      <c r="D27" s="671" t="s">
        <v>194</v>
      </c>
      <c r="E27" s="672">
        <v>-3.2730072456098379E-4</v>
      </c>
      <c r="F27" s="673">
        <v>-4.355010924329719E-3</v>
      </c>
      <c r="G27" s="674">
        <v>-6.1470947607972452E-3</v>
      </c>
      <c r="H27" s="674">
        <v>-3.0100547287739278E-3</v>
      </c>
      <c r="I27" s="674">
        <v>1.1510171996097103E-3</v>
      </c>
      <c r="J27" s="674">
        <v>5.9968693275766118E-3</v>
      </c>
      <c r="K27" s="675">
        <v>8.4043849052666663E-3</v>
      </c>
    </row>
    <row r="28" spans="2:11" ht="15.75">
      <c r="B28" s="815"/>
      <c r="C28" s="817"/>
      <c r="D28" s="671" t="s">
        <v>195</v>
      </c>
      <c r="E28" s="672">
        <v>-3.1240304907078742E-4</v>
      </c>
      <c r="F28" s="673">
        <v>-4.3505937692895529E-3</v>
      </c>
      <c r="G28" s="674">
        <v>-6.3491510825389799E-3</v>
      </c>
      <c r="H28" s="674">
        <v>-4.5148755743376597E-3</v>
      </c>
      <c r="I28" s="674">
        <v>-1.4992001095601778E-3</v>
      </c>
      <c r="J28" s="674">
        <v>2.6602046793697503E-3</v>
      </c>
      <c r="K28" s="675">
        <v>4.5267972549352439E-3</v>
      </c>
    </row>
    <row r="29" spans="2:11" ht="16.5" thickBot="1">
      <c r="B29" s="815"/>
      <c r="C29" s="817"/>
      <c r="D29" s="696" t="s">
        <v>196</v>
      </c>
      <c r="E29" s="697">
        <v>-3.2729586677686406E-4</v>
      </c>
      <c r="F29" s="698">
        <v>-4.3614334736162639E-3</v>
      </c>
      <c r="G29" s="699">
        <v>-6.6308914439694635E-3</v>
      </c>
      <c r="H29" s="699">
        <v>-6.853865560339783E-3</v>
      </c>
      <c r="I29" s="699">
        <v>-5.6267572466651003E-3</v>
      </c>
      <c r="J29" s="699">
        <v>-2.7658087126944059E-3</v>
      </c>
      <c r="K29" s="700">
        <v>-1.5226034699529897E-3</v>
      </c>
    </row>
    <row r="30" spans="2:11" s="500" customFormat="1" ht="6" customHeight="1" thickBot="1">
      <c r="B30" s="701"/>
      <c r="C30" s="702"/>
      <c r="D30" s="703"/>
      <c r="E30" s="704"/>
      <c r="F30" s="704"/>
      <c r="G30" s="704"/>
      <c r="H30" s="704"/>
      <c r="I30" s="704"/>
      <c r="J30" s="704"/>
      <c r="K30" s="704"/>
    </row>
    <row r="31" spans="2:11" ht="15.75" customHeight="1">
      <c r="B31" s="815" t="s">
        <v>200</v>
      </c>
      <c r="C31" s="817" t="s">
        <v>192</v>
      </c>
      <c r="D31" s="710" t="s">
        <v>193</v>
      </c>
      <c r="E31" s="711">
        <v>-7.8239999253891003E-3</v>
      </c>
      <c r="F31" s="712">
        <v>-3.289107806221301E-3</v>
      </c>
      <c r="G31" s="713">
        <v>-3.9032482147458342E-3</v>
      </c>
      <c r="H31" s="713">
        <v>-2.5149769295680803E-4</v>
      </c>
      <c r="I31" s="713">
        <v>2.4576727069385972E-3</v>
      </c>
      <c r="J31" s="713">
        <v>5.8976153831248167E-3</v>
      </c>
      <c r="K31" s="714">
        <v>7.6116944461245718E-3</v>
      </c>
    </row>
    <row r="32" spans="2:11" ht="15.75">
      <c r="B32" s="815"/>
      <c r="C32" s="817"/>
      <c r="D32" s="671" t="s">
        <v>194</v>
      </c>
      <c r="E32" s="672">
        <v>-7.824001512768769E-3</v>
      </c>
      <c r="F32" s="673">
        <v>-3.288038614026188E-3</v>
      </c>
      <c r="G32" s="674">
        <v>-4.1249882246022418E-3</v>
      </c>
      <c r="H32" s="674">
        <v>-2.3406747514601407E-3</v>
      </c>
      <c r="I32" s="674">
        <v>-1.210044866086776E-3</v>
      </c>
      <c r="J32" s="674">
        <v>1.40501950474469E-3</v>
      </c>
      <c r="K32" s="675">
        <v>2.700051801408036E-3</v>
      </c>
    </row>
    <row r="33" spans="2:11" ht="15.75">
      <c r="B33" s="815"/>
      <c r="C33" s="817"/>
      <c r="D33" s="671" t="s">
        <v>195</v>
      </c>
      <c r="E33" s="672">
        <v>-7.8076018763805531E-3</v>
      </c>
      <c r="F33" s="673">
        <v>-3.2521129261608183E-3</v>
      </c>
      <c r="G33" s="674">
        <v>-4.2817970485634939E-3</v>
      </c>
      <c r="H33" s="674">
        <v>-3.6303427503237428E-3</v>
      </c>
      <c r="I33" s="674">
        <v>-3.554295336282928E-3</v>
      </c>
      <c r="J33" s="674">
        <v>-1.639447360350372E-3</v>
      </c>
      <c r="K33" s="675">
        <v>-9.2302433172176675E-4</v>
      </c>
    </row>
    <row r="34" spans="2:11" ht="16.5" thickBot="1">
      <c r="B34" s="815"/>
      <c r="C34" s="818"/>
      <c r="D34" s="676" t="s">
        <v>196</v>
      </c>
      <c r="E34" s="677">
        <v>-7.8239962497306942E-3</v>
      </c>
      <c r="F34" s="678">
        <v>-3.290956642382797E-3</v>
      </c>
      <c r="G34" s="679">
        <v>-4.5795004420005362E-3</v>
      </c>
      <c r="H34" s="679">
        <v>-5.7440730120255287E-3</v>
      </c>
      <c r="I34" s="679">
        <v>-7.3058805657950929E-3</v>
      </c>
      <c r="J34" s="679">
        <v>-6.6971077966376785E-3</v>
      </c>
      <c r="K34" s="680">
        <v>-6.6500478120364555E-3</v>
      </c>
    </row>
    <row r="35" spans="2:11" ht="15.75" customHeight="1">
      <c r="B35" s="815"/>
      <c r="C35" s="819" t="s">
        <v>197</v>
      </c>
      <c r="D35" s="681" t="s">
        <v>193</v>
      </c>
      <c r="E35" s="682">
        <v>-7.4967006659795278E-3</v>
      </c>
      <c r="F35" s="683">
        <v>0</v>
      </c>
      <c r="G35" s="684">
        <v>0</v>
      </c>
      <c r="H35" s="684">
        <v>0</v>
      </c>
      <c r="I35" s="684">
        <v>0</v>
      </c>
      <c r="J35" s="684">
        <v>0</v>
      </c>
      <c r="K35" s="685">
        <v>0</v>
      </c>
    </row>
    <row r="36" spans="2:11" ht="15.75">
      <c r="B36" s="815"/>
      <c r="C36" s="820"/>
      <c r="D36" s="686" t="s">
        <v>194</v>
      </c>
      <c r="E36" s="687">
        <v>-7.4967007882077849E-3</v>
      </c>
      <c r="F36" s="688">
        <v>0</v>
      </c>
      <c r="G36" s="689">
        <v>0</v>
      </c>
      <c r="H36" s="689">
        <v>0</v>
      </c>
      <c r="I36" s="689">
        <v>0</v>
      </c>
      <c r="J36" s="689">
        <v>0</v>
      </c>
      <c r="K36" s="690">
        <v>0</v>
      </c>
    </row>
    <row r="37" spans="2:11" ht="15.75">
      <c r="B37" s="815"/>
      <c r="C37" s="820"/>
      <c r="D37" s="686" t="s">
        <v>195</v>
      </c>
      <c r="E37" s="687">
        <v>-7.4951988273097656E-3</v>
      </c>
      <c r="F37" s="688">
        <v>0</v>
      </c>
      <c r="G37" s="689">
        <v>0</v>
      </c>
      <c r="H37" s="689">
        <v>0</v>
      </c>
      <c r="I37" s="689">
        <v>0</v>
      </c>
      <c r="J37" s="689">
        <v>0</v>
      </c>
      <c r="K37" s="690">
        <v>0</v>
      </c>
    </row>
    <row r="38" spans="2:11" ht="16.5" thickBot="1">
      <c r="B38" s="815"/>
      <c r="C38" s="821"/>
      <c r="D38" s="691" t="s">
        <v>196</v>
      </c>
      <c r="E38" s="692">
        <v>-7.4967003829538303E-3</v>
      </c>
      <c r="F38" s="693">
        <v>0</v>
      </c>
      <c r="G38" s="694">
        <v>0</v>
      </c>
      <c r="H38" s="694">
        <v>0</v>
      </c>
      <c r="I38" s="694">
        <v>0</v>
      </c>
      <c r="J38" s="694">
        <v>0</v>
      </c>
      <c r="K38" s="695">
        <v>0</v>
      </c>
    </row>
    <row r="39" spans="2:11" ht="15.75" customHeight="1">
      <c r="B39" s="815"/>
      <c r="C39" s="822" t="s">
        <v>198</v>
      </c>
      <c r="D39" s="671" t="s">
        <v>193</v>
      </c>
      <c r="E39" s="672">
        <v>-3.2729925940957235E-4</v>
      </c>
      <c r="F39" s="673">
        <v>-3.289107806221301E-3</v>
      </c>
      <c r="G39" s="674">
        <v>-3.9032482147458342E-3</v>
      </c>
      <c r="H39" s="674">
        <v>-2.5149769295680803E-4</v>
      </c>
      <c r="I39" s="674">
        <v>2.4576727069385972E-3</v>
      </c>
      <c r="J39" s="674">
        <v>5.8976153831248167E-3</v>
      </c>
      <c r="K39" s="675">
        <v>7.6116944461245718E-3</v>
      </c>
    </row>
    <row r="40" spans="2:11" ht="15.75">
      <c r="B40" s="815"/>
      <c r="C40" s="817"/>
      <c r="D40" s="671" t="s">
        <v>194</v>
      </c>
      <c r="E40" s="672">
        <v>-3.2730072456098379E-4</v>
      </c>
      <c r="F40" s="673">
        <v>-3.288038614026188E-3</v>
      </c>
      <c r="G40" s="674">
        <v>-4.1249882246022418E-3</v>
      </c>
      <c r="H40" s="674">
        <v>-2.3406747514601407E-3</v>
      </c>
      <c r="I40" s="674">
        <v>-1.210044866086776E-3</v>
      </c>
      <c r="J40" s="674">
        <v>1.40501950474469E-3</v>
      </c>
      <c r="K40" s="675">
        <v>2.700051801408036E-3</v>
      </c>
    </row>
    <row r="41" spans="2:11" ht="15.75">
      <c r="B41" s="815"/>
      <c r="C41" s="817"/>
      <c r="D41" s="671" t="s">
        <v>195</v>
      </c>
      <c r="E41" s="672">
        <v>-3.1240304907078742E-4</v>
      </c>
      <c r="F41" s="673">
        <v>-3.2521129261608183E-3</v>
      </c>
      <c r="G41" s="674">
        <v>-4.2817970485634939E-3</v>
      </c>
      <c r="H41" s="674">
        <v>-3.6303427503237428E-3</v>
      </c>
      <c r="I41" s="674">
        <v>-3.554295336282928E-3</v>
      </c>
      <c r="J41" s="674">
        <v>-1.639447360350372E-3</v>
      </c>
      <c r="K41" s="675">
        <v>-9.2302433172176675E-4</v>
      </c>
    </row>
    <row r="42" spans="2:11" ht="16.5" thickBot="1">
      <c r="B42" s="816"/>
      <c r="C42" s="818"/>
      <c r="D42" s="676" t="s">
        <v>196</v>
      </c>
      <c r="E42" s="677">
        <v>-3.2729586677686406E-4</v>
      </c>
      <c r="F42" s="678">
        <v>-3.290956642382797E-3</v>
      </c>
      <c r="G42" s="679">
        <v>-4.5795004420005362E-3</v>
      </c>
      <c r="H42" s="679">
        <v>-5.7440730120255287E-3</v>
      </c>
      <c r="I42" s="679">
        <v>-7.3058805657950929E-3</v>
      </c>
      <c r="J42" s="679">
        <v>-6.6971077966376785E-3</v>
      </c>
      <c r="K42" s="680">
        <v>-6.6500478120364555E-3</v>
      </c>
    </row>
  </sheetData>
  <mergeCells count="13">
    <mergeCell ref="B31:B42"/>
    <mergeCell ref="C31:C34"/>
    <mergeCell ref="C35:C38"/>
    <mergeCell ref="C39:C42"/>
    <mergeCell ref="B4:C4"/>
    <mergeCell ref="B5:B16"/>
    <mergeCell ref="C5:C8"/>
    <mergeCell ref="C9:C12"/>
    <mergeCell ref="C13:C16"/>
    <mergeCell ref="B18:B29"/>
    <mergeCell ref="C18:C21"/>
    <mergeCell ref="C22:C25"/>
    <mergeCell ref="C26:C29"/>
  </mergeCells>
  <hyperlinks>
    <hyperlink ref="A3" location="SOMMAIRE!A1" display="Retour au sommaire"/>
  </hyperlinks>
  <pageMargins left="0.7" right="0.7" top="0.75" bottom="0.75" header="0.3" footer="0.3"/>
  <pageSetup paperSize="9" orientation="portrait" r:id="rId1"/>
  <ignoredErrors>
    <ignoredError sqref="D5:D4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J19"/>
  <sheetViews>
    <sheetView workbookViewId="0">
      <selection activeCell="F13" sqref="F13"/>
    </sheetView>
  </sheetViews>
  <sheetFormatPr baseColWidth="10" defaultRowHeight="15"/>
  <cols>
    <col min="1" max="1" width="26.7109375" style="135" customWidth="1"/>
    <col min="2" max="3" width="13.140625" style="136" customWidth="1"/>
    <col min="4" max="4" width="11.85546875" style="135" customWidth="1"/>
    <col min="5" max="10" width="12" style="135" customWidth="1"/>
    <col min="11" max="16384" width="11.42578125" style="135"/>
  </cols>
  <sheetData>
    <row r="1" spans="1:10" ht="15.75">
      <c r="A1" s="650" t="s">
        <v>273</v>
      </c>
    </row>
    <row r="3" spans="1:10" ht="15.75" thickBot="1">
      <c r="A3" s="131" t="s">
        <v>85</v>
      </c>
    </row>
    <row r="4" spans="1:10" ht="31.5" customHeight="1" thickBot="1">
      <c r="B4" s="487" t="s">
        <v>190</v>
      </c>
      <c r="C4" s="487" t="s">
        <v>113</v>
      </c>
      <c r="D4" s="488">
        <v>2020</v>
      </c>
      <c r="E4" s="489">
        <v>2025</v>
      </c>
      <c r="F4" s="490">
        <v>2030</v>
      </c>
      <c r="G4" s="490">
        <v>2040</v>
      </c>
      <c r="H4" s="490">
        <v>2050</v>
      </c>
      <c r="I4" s="490">
        <v>2060</v>
      </c>
      <c r="J4" s="491">
        <v>2070</v>
      </c>
    </row>
    <row r="5" spans="1:10" ht="15.75">
      <c r="A5" s="515"/>
      <c r="B5" s="826" t="s">
        <v>191</v>
      </c>
      <c r="C5" s="516" t="s">
        <v>202</v>
      </c>
      <c r="D5" s="517">
        <v>62.411580667545508</v>
      </c>
      <c r="E5" s="518">
        <v>62.930503798634639</v>
      </c>
      <c r="F5" s="519">
        <v>63.301361491362343</v>
      </c>
      <c r="G5" s="519">
        <v>63.942466999580404</v>
      </c>
      <c r="H5" s="519">
        <v>63.945329644389076</v>
      </c>
      <c r="I5" s="519">
        <v>64.053046770644144</v>
      </c>
      <c r="J5" s="520">
        <v>63.944660284900387</v>
      </c>
    </row>
    <row r="6" spans="1:10" ht="15.75">
      <c r="A6" s="829"/>
      <c r="B6" s="827"/>
      <c r="C6" s="502" t="s">
        <v>193</v>
      </c>
      <c r="D6" s="503" t="s">
        <v>263</v>
      </c>
      <c r="E6" s="504" t="s">
        <v>253</v>
      </c>
      <c r="F6" s="505" t="s">
        <v>253</v>
      </c>
      <c r="G6" s="505" t="s">
        <v>259</v>
      </c>
      <c r="H6" s="505" t="s">
        <v>255</v>
      </c>
      <c r="I6" s="505" t="s">
        <v>311</v>
      </c>
      <c r="J6" s="506" t="s">
        <v>312</v>
      </c>
    </row>
    <row r="7" spans="1:10" ht="15.75">
      <c r="A7" s="829"/>
      <c r="B7" s="827"/>
      <c r="C7" s="502" t="s">
        <v>194</v>
      </c>
      <c r="D7" s="503" t="s">
        <v>263</v>
      </c>
      <c r="E7" s="504" t="s">
        <v>253</v>
      </c>
      <c r="F7" s="505" t="s">
        <v>262</v>
      </c>
      <c r="G7" s="505" t="s">
        <v>256</v>
      </c>
      <c r="H7" s="505" t="s">
        <v>302</v>
      </c>
      <c r="I7" s="505" t="s">
        <v>313</v>
      </c>
      <c r="J7" s="506" t="s">
        <v>300</v>
      </c>
    </row>
    <row r="8" spans="1:10" ht="15.75">
      <c r="A8" s="829"/>
      <c r="B8" s="827"/>
      <c r="C8" s="502" t="s">
        <v>195</v>
      </c>
      <c r="D8" s="503" t="s">
        <v>263</v>
      </c>
      <c r="E8" s="504" t="s">
        <v>253</v>
      </c>
      <c r="F8" s="505" t="s">
        <v>262</v>
      </c>
      <c r="G8" s="505" t="s">
        <v>258</v>
      </c>
      <c r="H8" s="505" t="s">
        <v>301</v>
      </c>
      <c r="I8" s="505" t="s">
        <v>260</v>
      </c>
      <c r="J8" s="506" t="s">
        <v>314</v>
      </c>
    </row>
    <row r="9" spans="1:10" ht="16.5" thickBot="1">
      <c r="A9" s="829"/>
      <c r="B9" s="828"/>
      <c r="C9" s="507" t="s">
        <v>196</v>
      </c>
      <c r="D9" s="508" t="s">
        <v>263</v>
      </c>
      <c r="E9" s="509" t="s">
        <v>253</v>
      </c>
      <c r="F9" s="510" t="s">
        <v>262</v>
      </c>
      <c r="G9" s="510" t="s">
        <v>253</v>
      </c>
      <c r="H9" s="510" t="s">
        <v>315</v>
      </c>
      <c r="I9" s="510" t="s">
        <v>316</v>
      </c>
      <c r="J9" s="511" t="s">
        <v>301</v>
      </c>
    </row>
    <row r="10" spans="1:10" ht="15.75">
      <c r="A10" s="515"/>
      <c r="B10" s="830" t="s">
        <v>199</v>
      </c>
      <c r="C10" s="516" t="s">
        <v>202</v>
      </c>
      <c r="D10" s="517">
        <v>62.411580667545508</v>
      </c>
      <c r="E10" s="518">
        <v>62.930503798634639</v>
      </c>
      <c r="F10" s="519">
        <v>63.301361491362343</v>
      </c>
      <c r="G10" s="519">
        <v>63.942466999580404</v>
      </c>
      <c r="H10" s="519">
        <v>63.945329644389076</v>
      </c>
      <c r="I10" s="519">
        <v>64.053046770644144</v>
      </c>
      <c r="J10" s="520">
        <v>63.944660284900387</v>
      </c>
    </row>
    <row r="11" spans="1:10" ht="15.75">
      <c r="A11" s="829"/>
      <c r="B11" s="831"/>
      <c r="C11" s="512" t="s">
        <v>193</v>
      </c>
      <c r="D11" s="503" t="s">
        <v>263</v>
      </c>
      <c r="E11" s="504" t="s">
        <v>269</v>
      </c>
      <c r="F11" s="505" t="s">
        <v>266</v>
      </c>
      <c r="G11" s="505" t="s">
        <v>253</v>
      </c>
      <c r="H11" s="505" t="s">
        <v>259</v>
      </c>
      <c r="I11" s="505" t="s">
        <v>255</v>
      </c>
      <c r="J11" s="506" t="s">
        <v>299</v>
      </c>
    </row>
    <row r="12" spans="1:10" ht="15.75">
      <c r="A12" s="829"/>
      <c r="B12" s="831"/>
      <c r="C12" s="512" t="s">
        <v>194</v>
      </c>
      <c r="D12" s="503" t="s">
        <v>263</v>
      </c>
      <c r="E12" s="504" t="s">
        <v>269</v>
      </c>
      <c r="F12" s="505" t="s">
        <v>266</v>
      </c>
      <c r="G12" s="505" t="s">
        <v>264</v>
      </c>
      <c r="H12" s="505" t="s">
        <v>252</v>
      </c>
      <c r="I12" s="505" t="s">
        <v>254</v>
      </c>
      <c r="J12" s="506" t="s">
        <v>261</v>
      </c>
    </row>
    <row r="13" spans="1:10" ht="15.75">
      <c r="A13" s="829"/>
      <c r="B13" s="831"/>
      <c r="C13" s="512" t="s">
        <v>195</v>
      </c>
      <c r="D13" s="503" t="s">
        <v>263</v>
      </c>
      <c r="E13" s="504" t="s">
        <v>269</v>
      </c>
      <c r="F13" s="505" t="s">
        <v>266</v>
      </c>
      <c r="G13" s="505" t="s">
        <v>265</v>
      </c>
      <c r="H13" s="505" t="s">
        <v>262</v>
      </c>
      <c r="I13" s="505" t="s">
        <v>270</v>
      </c>
      <c r="J13" s="506" t="s">
        <v>301</v>
      </c>
    </row>
    <row r="14" spans="1:10" ht="16.5" thickBot="1">
      <c r="A14" s="829"/>
      <c r="B14" s="832"/>
      <c r="C14" s="513" t="s">
        <v>196</v>
      </c>
      <c r="D14" s="508" t="s">
        <v>263</v>
      </c>
      <c r="E14" s="509" t="s">
        <v>269</v>
      </c>
      <c r="F14" s="510" t="s">
        <v>271</v>
      </c>
      <c r="G14" s="510" t="s">
        <v>272</v>
      </c>
      <c r="H14" s="510" t="s">
        <v>271</v>
      </c>
      <c r="I14" s="510" t="s">
        <v>264</v>
      </c>
      <c r="J14" s="511" t="s">
        <v>262</v>
      </c>
    </row>
    <row r="15" spans="1:10" ht="15.75">
      <c r="A15" s="515"/>
      <c r="B15" s="826" t="s">
        <v>200</v>
      </c>
      <c r="C15" s="516" t="s">
        <v>202</v>
      </c>
      <c r="D15" s="517">
        <v>62.411580667545508</v>
      </c>
      <c r="E15" s="518">
        <v>62.930503798634639</v>
      </c>
      <c r="F15" s="519">
        <v>63.301361491362343</v>
      </c>
      <c r="G15" s="519">
        <v>63.942466999580404</v>
      </c>
      <c r="H15" s="519">
        <v>63.945329644389076</v>
      </c>
      <c r="I15" s="519">
        <v>64.053046770644144</v>
      </c>
      <c r="J15" s="520">
        <v>63.944660284900387</v>
      </c>
    </row>
    <row r="16" spans="1:10" ht="15.75">
      <c r="A16" s="829"/>
      <c r="B16" s="827"/>
      <c r="C16" s="512" t="s">
        <v>193</v>
      </c>
      <c r="D16" s="503" t="s">
        <v>263</v>
      </c>
      <c r="E16" s="504" t="s">
        <v>264</v>
      </c>
      <c r="F16" s="505" t="s">
        <v>269</v>
      </c>
      <c r="G16" s="505" t="s">
        <v>263</v>
      </c>
      <c r="H16" s="505" t="s">
        <v>270</v>
      </c>
      <c r="I16" s="505" t="s">
        <v>268</v>
      </c>
      <c r="J16" s="506" t="s">
        <v>257</v>
      </c>
    </row>
    <row r="17" spans="1:10" ht="15.75">
      <c r="A17" s="829"/>
      <c r="B17" s="827"/>
      <c r="C17" s="512" t="s">
        <v>194</v>
      </c>
      <c r="D17" s="503" t="s">
        <v>263</v>
      </c>
      <c r="E17" s="504" t="s">
        <v>264</v>
      </c>
      <c r="F17" s="505" t="s">
        <v>269</v>
      </c>
      <c r="G17" s="505" t="s">
        <v>267</v>
      </c>
      <c r="H17" s="505" t="s">
        <v>262</v>
      </c>
      <c r="I17" s="505" t="s">
        <v>252</v>
      </c>
      <c r="J17" s="506" t="s">
        <v>270</v>
      </c>
    </row>
    <row r="18" spans="1:10" ht="15.75">
      <c r="A18" s="829"/>
      <c r="B18" s="827"/>
      <c r="C18" s="512" t="s">
        <v>195</v>
      </c>
      <c r="D18" s="503" t="s">
        <v>263</v>
      </c>
      <c r="E18" s="504" t="s">
        <v>264</v>
      </c>
      <c r="F18" s="505" t="s">
        <v>269</v>
      </c>
      <c r="G18" s="505" t="s">
        <v>269</v>
      </c>
      <c r="H18" s="505" t="s">
        <v>269</v>
      </c>
      <c r="I18" s="505" t="s">
        <v>267</v>
      </c>
      <c r="J18" s="506" t="s">
        <v>253</v>
      </c>
    </row>
    <row r="19" spans="1:10" ht="16.5" thickBot="1">
      <c r="A19" s="829"/>
      <c r="B19" s="828"/>
      <c r="C19" s="513" t="s">
        <v>196</v>
      </c>
      <c r="D19" s="508" t="s">
        <v>263</v>
      </c>
      <c r="E19" s="509" t="s">
        <v>264</v>
      </c>
      <c r="F19" s="510" t="s">
        <v>269</v>
      </c>
      <c r="G19" s="510" t="s">
        <v>266</v>
      </c>
      <c r="H19" s="510" t="s">
        <v>317</v>
      </c>
      <c r="I19" s="510" t="s">
        <v>317</v>
      </c>
      <c r="J19" s="511" t="s">
        <v>272</v>
      </c>
    </row>
  </sheetData>
  <mergeCells count="6">
    <mergeCell ref="B5:B9"/>
    <mergeCell ref="A6:A9"/>
    <mergeCell ref="B10:B14"/>
    <mergeCell ref="A11:A14"/>
    <mergeCell ref="B15:B19"/>
    <mergeCell ref="A16:A19"/>
  </mergeCells>
  <hyperlinks>
    <hyperlink ref="A3" location="SOMMAIRE!A1" display="Retour au sommaire"/>
  </hyperlinks>
  <pageMargins left="0.7" right="0.7" top="0.75" bottom="0.75" header="0.3" footer="0.3"/>
  <pageSetup paperSize="9" orientation="portrait" r:id="rId1"/>
  <ignoredErrors>
    <ignoredError sqref="C6:C19"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20"/>
  <sheetViews>
    <sheetView workbookViewId="0">
      <selection activeCell="N30" sqref="N30"/>
    </sheetView>
  </sheetViews>
  <sheetFormatPr baseColWidth="10" defaultRowHeight="15"/>
  <cols>
    <col min="1" max="1" width="26.7109375" style="135" customWidth="1"/>
    <col min="2" max="3" width="13.140625" style="136" customWidth="1"/>
    <col min="4" max="9" width="12" style="135" customWidth="1"/>
    <col min="10" max="16384" width="11.42578125" style="135"/>
  </cols>
  <sheetData>
    <row r="1" spans="1:12" ht="15.75">
      <c r="A1" s="6" t="s">
        <v>274</v>
      </c>
    </row>
    <row r="2" spans="1:12" ht="15.75">
      <c r="A2" s="6"/>
    </row>
    <row r="3" spans="1:12" ht="15.75" thickBot="1">
      <c r="A3" s="131" t="s">
        <v>85</v>
      </c>
    </row>
    <row r="4" spans="1:12" ht="31.5" customHeight="1" thickBot="1">
      <c r="B4" s="487" t="s">
        <v>190</v>
      </c>
      <c r="C4" s="487" t="s">
        <v>113</v>
      </c>
      <c r="D4" s="651">
        <v>2020</v>
      </c>
      <c r="E4" s="490">
        <v>2025</v>
      </c>
      <c r="F4" s="490">
        <v>2030</v>
      </c>
      <c r="G4" s="490">
        <v>2040</v>
      </c>
      <c r="H4" s="490">
        <v>2050</v>
      </c>
      <c r="I4" s="490">
        <v>2060</v>
      </c>
      <c r="J4" s="491">
        <v>2070</v>
      </c>
    </row>
    <row r="5" spans="1:12" ht="15.75">
      <c r="A5" s="829"/>
      <c r="B5" s="833" t="s">
        <v>201</v>
      </c>
      <c r="C5" s="492" t="s">
        <v>193</v>
      </c>
      <c r="D5" s="493">
        <v>0.52244024801740629</v>
      </c>
      <c r="E5" s="494">
        <v>0.48747447863796767</v>
      </c>
      <c r="F5" s="494">
        <v>0.46958078929394392</v>
      </c>
      <c r="G5" s="494">
        <v>0.41537083936365715</v>
      </c>
      <c r="H5" s="494">
        <v>0.3724310500712289</v>
      </c>
      <c r="I5" s="494">
        <v>0.34135964542337865</v>
      </c>
      <c r="J5" s="495">
        <v>0.31587188895544155</v>
      </c>
      <c r="L5" s="501"/>
    </row>
    <row r="6" spans="1:12" ht="15.75">
      <c r="A6" s="829"/>
      <c r="B6" s="834"/>
      <c r="C6" s="492" t="s">
        <v>194</v>
      </c>
      <c r="D6" s="493">
        <v>0.52244024287912205</v>
      </c>
      <c r="E6" s="494">
        <v>0.48748242846640233</v>
      </c>
      <c r="F6" s="494">
        <v>0.47094072940206855</v>
      </c>
      <c r="G6" s="494">
        <v>0.42445095380188547</v>
      </c>
      <c r="H6" s="494">
        <v>0.38621148689070056</v>
      </c>
      <c r="I6" s="494">
        <v>0.35737526623446075</v>
      </c>
      <c r="J6" s="495">
        <v>0.33230070674424633</v>
      </c>
      <c r="L6" s="501"/>
    </row>
    <row r="7" spans="1:12" ht="15.75">
      <c r="A7" s="829"/>
      <c r="B7" s="834"/>
      <c r="C7" s="492" t="s">
        <v>195</v>
      </c>
      <c r="D7" s="493">
        <v>0.52239378040031204</v>
      </c>
      <c r="E7" s="494">
        <v>0.48748219240565216</v>
      </c>
      <c r="F7" s="494">
        <v>0.47193328471576335</v>
      </c>
      <c r="G7" s="494">
        <v>0.43064924060487048</v>
      </c>
      <c r="H7" s="494">
        <v>0.39593728655407034</v>
      </c>
      <c r="I7" s="494">
        <v>0.3688686681881499</v>
      </c>
      <c r="J7" s="495">
        <v>0.34481804015611772</v>
      </c>
      <c r="L7" s="501"/>
    </row>
    <row r="8" spans="1:12" ht="16.5" thickBot="1">
      <c r="A8" s="829"/>
      <c r="B8" s="835"/>
      <c r="C8" s="496" t="s">
        <v>196</v>
      </c>
      <c r="D8" s="497">
        <v>0.5224402351740991</v>
      </c>
      <c r="E8" s="498">
        <v>0.4874824388230663</v>
      </c>
      <c r="F8" s="498">
        <v>0.47332969555363358</v>
      </c>
      <c r="G8" s="498">
        <v>0.44021670174078997</v>
      </c>
      <c r="H8" s="498">
        <v>0.41120117202274425</v>
      </c>
      <c r="I8" s="498">
        <v>0.38772137434301107</v>
      </c>
      <c r="J8" s="499">
        <v>0.36461825834491524</v>
      </c>
      <c r="L8" s="501"/>
    </row>
    <row r="9" spans="1:12" ht="15.75">
      <c r="A9" s="829"/>
      <c r="B9" s="827" t="s">
        <v>191</v>
      </c>
      <c r="C9" s="502" t="s">
        <v>193</v>
      </c>
      <c r="D9" s="503" t="s">
        <v>281</v>
      </c>
      <c r="E9" s="505" t="s">
        <v>232</v>
      </c>
      <c r="F9" s="505" t="s">
        <v>229</v>
      </c>
      <c r="G9" s="505" t="s">
        <v>318</v>
      </c>
      <c r="H9" s="505" t="s">
        <v>319</v>
      </c>
      <c r="I9" s="505" t="s">
        <v>320</v>
      </c>
      <c r="J9" s="506" t="s">
        <v>321</v>
      </c>
      <c r="L9" s="501"/>
    </row>
    <row r="10" spans="1:12" ht="15.75">
      <c r="A10" s="829"/>
      <c r="B10" s="827"/>
      <c r="C10" s="502" t="s">
        <v>194</v>
      </c>
      <c r="D10" s="503" t="s">
        <v>281</v>
      </c>
      <c r="E10" s="505" t="s">
        <v>232</v>
      </c>
      <c r="F10" s="505" t="s">
        <v>232</v>
      </c>
      <c r="G10" s="505" t="s">
        <v>234</v>
      </c>
      <c r="H10" s="505" t="s">
        <v>309</v>
      </c>
      <c r="I10" s="505" t="s">
        <v>322</v>
      </c>
      <c r="J10" s="506" t="s">
        <v>323</v>
      </c>
      <c r="L10" s="501"/>
    </row>
    <row r="11" spans="1:12" ht="15.75">
      <c r="A11" s="829"/>
      <c r="B11" s="827"/>
      <c r="C11" s="502" t="s">
        <v>195</v>
      </c>
      <c r="D11" s="503" t="s">
        <v>281</v>
      </c>
      <c r="E11" s="505" t="s">
        <v>229</v>
      </c>
      <c r="F11" s="505" t="s">
        <v>232</v>
      </c>
      <c r="G11" s="505" t="s">
        <v>225</v>
      </c>
      <c r="H11" s="505" t="s">
        <v>303</v>
      </c>
      <c r="I11" s="505" t="s">
        <v>324</v>
      </c>
      <c r="J11" s="506" t="s">
        <v>325</v>
      </c>
      <c r="L11" s="501"/>
    </row>
    <row r="12" spans="1:12" ht="16.5" thickBot="1">
      <c r="A12" s="829"/>
      <c r="B12" s="828"/>
      <c r="C12" s="507" t="s">
        <v>196</v>
      </c>
      <c r="D12" s="508" t="s">
        <v>281</v>
      </c>
      <c r="E12" s="510" t="s">
        <v>232</v>
      </c>
      <c r="F12" s="510" t="s">
        <v>279</v>
      </c>
      <c r="G12" s="510" t="s">
        <v>227</v>
      </c>
      <c r="H12" s="510" t="s">
        <v>278</v>
      </c>
      <c r="I12" s="510" t="s">
        <v>234</v>
      </c>
      <c r="J12" s="511" t="s">
        <v>280</v>
      </c>
      <c r="L12" s="501"/>
    </row>
    <row r="13" spans="1:12" ht="15.75">
      <c r="A13" s="829"/>
      <c r="B13" s="831" t="s">
        <v>199</v>
      </c>
      <c r="C13" s="512" t="s">
        <v>193</v>
      </c>
      <c r="D13" s="503" t="s">
        <v>281</v>
      </c>
      <c r="E13" s="505" t="s">
        <v>244</v>
      </c>
      <c r="F13" s="505" t="s">
        <v>240</v>
      </c>
      <c r="G13" s="505" t="s">
        <v>227</v>
      </c>
      <c r="H13" s="505" t="s">
        <v>303</v>
      </c>
      <c r="I13" s="505" t="s">
        <v>325</v>
      </c>
      <c r="J13" s="506" t="s">
        <v>319</v>
      </c>
      <c r="L13" s="501"/>
    </row>
    <row r="14" spans="1:12" ht="15.75">
      <c r="A14" s="829"/>
      <c r="B14" s="831"/>
      <c r="C14" s="512" t="s">
        <v>194</v>
      </c>
      <c r="D14" s="503" t="s">
        <v>281</v>
      </c>
      <c r="E14" s="505" t="s">
        <v>244</v>
      </c>
      <c r="F14" s="505" t="s">
        <v>243</v>
      </c>
      <c r="G14" s="505" t="s">
        <v>246</v>
      </c>
      <c r="H14" s="505" t="s">
        <v>282</v>
      </c>
      <c r="I14" s="505" t="s">
        <v>231</v>
      </c>
      <c r="J14" s="506" t="s">
        <v>326</v>
      </c>
      <c r="L14" s="501"/>
    </row>
    <row r="15" spans="1:12" ht="15.75">
      <c r="A15" s="829"/>
      <c r="B15" s="831"/>
      <c r="C15" s="512" t="s">
        <v>195</v>
      </c>
      <c r="D15" s="503" t="s">
        <v>281</v>
      </c>
      <c r="E15" s="505" t="s">
        <v>244</v>
      </c>
      <c r="F15" s="505" t="s">
        <v>327</v>
      </c>
      <c r="G15" s="505" t="s">
        <v>277</v>
      </c>
      <c r="H15" s="505" t="s">
        <v>232</v>
      </c>
      <c r="I15" s="505" t="s">
        <v>230</v>
      </c>
      <c r="J15" s="506" t="s">
        <v>228</v>
      </c>
      <c r="L15" s="501"/>
    </row>
    <row r="16" spans="1:12" ht="16.5" thickBot="1">
      <c r="A16" s="829"/>
      <c r="B16" s="832"/>
      <c r="C16" s="513" t="s">
        <v>196</v>
      </c>
      <c r="D16" s="508" t="s">
        <v>281</v>
      </c>
      <c r="E16" s="510" t="s">
        <v>244</v>
      </c>
      <c r="F16" s="510" t="s">
        <v>307</v>
      </c>
      <c r="G16" s="510" t="s">
        <v>327</v>
      </c>
      <c r="H16" s="510" t="s">
        <v>250</v>
      </c>
      <c r="I16" s="510" t="s">
        <v>239</v>
      </c>
      <c r="J16" s="511" t="s">
        <v>229</v>
      </c>
      <c r="L16" s="501"/>
    </row>
    <row r="17" spans="1:12" ht="15.75">
      <c r="A17" s="829"/>
      <c r="B17" s="827" t="s">
        <v>200</v>
      </c>
      <c r="C17" s="512" t="s">
        <v>193</v>
      </c>
      <c r="D17" s="503" t="s">
        <v>281</v>
      </c>
      <c r="E17" s="505" t="s">
        <v>245</v>
      </c>
      <c r="F17" s="505" t="s">
        <v>241</v>
      </c>
      <c r="G17" s="505" t="s">
        <v>281</v>
      </c>
      <c r="H17" s="505" t="s">
        <v>230</v>
      </c>
      <c r="I17" s="505" t="s">
        <v>328</v>
      </c>
      <c r="J17" s="506" t="s">
        <v>329</v>
      </c>
      <c r="L17" s="501"/>
    </row>
    <row r="18" spans="1:12" ht="15.75">
      <c r="A18" s="829"/>
      <c r="B18" s="827"/>
      <c r="C18" s="512" t="s">
        <v>194</v>
      </c>
      <c r="D18" s="503" t="s">
        <v>281</v>
      </c>
      <c r="E18" s="505" t="s">
        <v>245</v>
      </c>
      <c r="F18" s="505" t="s">
        <v>237</v>
      </c>
      <c r="G18" s="505" t="s">
        <v>239</v>
      </c>
      <c r="H18" s="505" t="s">
        <v>229</v>
      </c>
      <c r="I18" s="505" t="s">
        <v>282</v>
      </c>
      <c r="J18" s="506" t="s">
        <v>230</v>
      </c>
      <c r="L18" s="501"/>
    </row>
    <row r="19" spans="1:12" ht="15.75">
      <c r="A19" s="829"/>
      <c r="B19" s="827"/>
      <c r="C19" s="512" t="s">
        <v>195</v>
      </c>
      <c r="D19" s="503" t="s">
        <v>281</v>
      </c>
      <c r="E19" s="505" t="s">
        <v>245</v>
      </c>
      <c r="F19" s="505" t="s">
        <v>277</v>
      </c>
      <c r="G19" s="505" t="s">
        <v>245</v>
      </c>
      <c r="H19" s="505" t="s">
        <v>330</v>
      </c>
      <c r="I19" s="505" t="s">
        <v>232</v>
      </c>
      <c r="J19" s="506" t="s">
        <v>226</v>
      </c>
      <c r="L19" s="501"/>
    </row>
    <row r="20" spans="1:12" ht="16.5" thickBot="1">
      <c r="A20" s="829"/>
      <c r="B20" s="828"/>
      <c r="C20" s="513" t="s">
        <v>196</v>
      </c>
      <c r="D20" s="508" t="s">
        <v>281</v>
      </c>
      <c r="E20" s="510" t="s">
        <v>245</v>
      </c>
      <c r="F20" s="510" t="s">
        <v>244</v>
      </c>
      <c r="G20" s="510" t="s">
        <v>238</v>
      </c>
      <c r="H20" s="510" t="s">
        <v>327</v>
      </c>
      <c r="I20" s="510" t="s">
        <v>240</v>
      </c>
      <c r="J20" s="511" t="s">
        <v>238</v>
      </c>
      <c r="L20" s="501"/>
    </row>
  </sheetData>
  <mergeCells count="8">
    <mergeCell ref="A17:A20"/>
    <mergeCell ref="B17:B20"/>
    <mergeCell ref="A5:A8"/>
    <mergeCell ref="B5:B8"/>
    <mergeCell ref="A9:A12"/>
    <mergeCell ref="B9:B12"/>
    <mergeCell ref="A13:A16"/>
    <mergeCell ref="B13:B16"/>
  </mergeCells>
  <hyperlinks>
    <hyperlink ref="A3" location="SOMMAIRE!A1" display="Retour au sommaire"/>
  </hyperlinks>
  <pageMargins left="0.7" right="0.7" top="0.75" bottom="0.75" header="0.3" footer="0.3"/>
  <pageSetup paperSize="9" orientation="portrait" r:id="rId1"/>
  <ignoredErrors>
    <ignoredError sqref="C5:C20"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28"/>
  <sheetViews>
    <sheetView workbookViewId="0">
      <selection activeCell="F40" sqref="F40"/>
    </sheetView>
  </sheetViews>
  <sheetFormatPr baseColWidth="10" defaultRowHeight="15"/>
  <cols>
    <col min="1" max="1" width="26.7109375" style="135" customWidth="1"/>
    <col min="2" max="2" width="4.42578125" style="136" customWidth="1"/>
    <col min="3" max="3" width="13.140625" style="136" customWidth="1"/>
    <col min="4" max="4" width="12" style="135" customWidth="1"/>
    <col min="5" max="5" width="11.85546875" style="135" customWidth="1"/>
    <col min="6" max="9" width="12" style="135" customWidth="1"/>
    <col min="10" max="16384" width="11.42578125" style="135"/>
  </cols>
  <sheetData>
    <row r="1" spans="1:12" ht="15.75">
      <c r="A1" s="650" t="s">
        <v>224</v>
      </c>
    </row>
    <row r="3" spans="1:12" ht="15.75" thickBot="1">
      <c r="A3" s="131" t="s">
        <v>85</v>
      </c>
    </row>
    <row r="4" spans="1:12" ht="31.5" customHeight="1" thickBot="1">
      <c r="B4" s="841" t="s">
        <v>190</v>
      </c>
      <c r="C4" s="842"/>
      <c r="D4" s="487" t="s">
        <v>113</v>
      </c>
      <c r="E4" s="488">
        <v>2020</v>
      </c>
      <c r="F4" s="490">
        <v>2025</v>
      </c>
      <c r="G4" s="490">
        <v>2030</v>
      </c>
      <c r="H4" s="490">
        <v>2040</v>
      </c>
      <c r="I4" s="490">
        <v>2050</v>
      </c>
      <c r="J4" s="490">
        <v>2060</v>
      </c>
      <c r="K4" s="491">
        <v>2070</v>
      </c>
    </row>
    <row r="5" spans="1:12" ht="15.75" customHeight="1">
      <c r="A5" s="829"/>
      <c r="B5" s="839" t="s">
        <v>191</v>
      </c>
      <c r="C5" s="833" t="s">
        <v>201</v>
      </c>
      <c r="D5" s="492" t="s">
        <v>193</v>
      </c>
      <c r="E5" s="493">
        <v>0.32517003691156349</v>
      </c>
      <c r="F5" s="494">
        <v>0.3081223605476528</v>
      </c>
      <c r="G5" s="494">
        <v>0.30895852550934882</v>
      </c>
      <c r="H5" s="494">
        <v>0.3056580322386192</v>
      </c>
      <c r="I5" s="494">
        <v>0.30437981477444309</v>
      </c>
      <c r="J5" s="494">
        <v>0.30346841775108019</v>
      </c>
      <c r="K5" s="495">
        <v>0.30370879288948593</v>
      </c>
      <c r="L5" s="501"/>
    </row>
    <row r="6" spans="1:12" ht="15.75">
      <c r="A6" s="829"/>
      <c r="B6" s="836"/>
      <c r="C6" s="834"/>
      <c r="D6" s="492" t="s">
        <v>194</v>
      </c>
      <c r="E6" s="493">
        <v>0.32517003012041967</v>
      </c>
      <c r="F6" s="494">
        <v>0.30813374290014661</v>
      </c>
      <c r="G6" s="494">
        <v>0.30921452092886031</v>
      </c>
      <c r="H6" s="494">
        <v>0.3063507300380805</v>
      </c>
      <c r="I6" s="494">
        <v>0.30514709364597858</v>
      </c>
      <c r="J6" s="494">
        <v>0.30459048453006571</v>
      </c>
      <c r="K6" s="495">
        <v>0.30509817093934011</v>
      </c>
      <c r="L6" s="501"/>
    </row>
    <row r="7" spans="1:12" ht="15.75">
      <c r="A7" s="829"/>
      <c r="B7" s="836"/>
      <c r="C7" s="834"/>
      <c r="D7" s="492" t="s">
        <v>195</v>
      </c>
      <c r="E7" s="493">
        <v>0.32518400489551563</v>
      </c>
      <c r="F7" s="494">
        <v>0.30815822539866305</v>
      </c>
      <c r="G7" s="494">
        <v>0.30936369637102823</v>
      </c>
      <c r="H7" s="494">
        <v>0.30708048895253437</v>
      </c>
      <c r="I7" s="494">
        <v>0.30619889898257896</v>
      </c>
      <c r="J7" s="494">
        <v>0.3057722453610105</v>
      </c>
      <c r="K7" s="495">
        <v>0.30643445115760348</v>
      </c>
      <c r="L7" s="501"/>
    </row>
    <row r="8" spans="1:12" ht="16.5" thickBot="1">
      <c r="A8" s="829"/>
      <c r="B8" s="836"/>
      <c r="C8" s="835"/>
      <c r="D8" s="496" t="s">
        <v>196</v>
      </c>
      <c r="E8" s="497">
        <v>0.32517003691156349</v>
      </c>
      <c r="F8" s="498">
        <v>0.30811910811471799</v>
      </c>
      <c r="G8" s="498">
        <v>0.30951761301602876</v>
      </c>
      <c r="H8" s="498">
        <v>0.30809394019954256</v>
      </c>
      <c r="I8" s="498">
        <v>0.3078616186476747</v>
      </c>
      <c r="J8" s="498">
        <v>0.30776615965156218</v>
      </c>
      <c r="K8" s="499">
        <v>0.30872276591933828</v>
      </c>
      <c r="L8" s="501"/>
    </row>
    <row r="9" spans="1:12" ht="15.75">
      <c r="A9" s="829"/>
      <c r="B9" s="836"/>
      <c r="C9" s="837" t="s">
        <v>203</v>
      </c>
      <c r="D9" s="502" t="s">
        <v>193</v>
      </c>
      <c r="E9" s="503" t="s">
        <v>236</v>
      </c>
      <c r="F9" s="505" t="s">
        <v>278</v>
      </c>
      <c r="G9" s="505" t="s">
        <v>248</v>
      </c>
      <c r="H9" s="505" t="s">
        <v>237</v>
      </c>
      <c r="I9" s="505" t="s">
        <v>331</v>
      </c>
      <c r="J9" s="505" t="s">
        <v>332</v>
      </c>
      <c r="K9" s="506" t="s">
        <v>333</v>
      </c>
      <c r="L9" s="501"/>
    </row>
    <row r="10" spans="1:12" ht="15.75">
      <c r="A10" s="829"/>
      <c r="B10" s="836"/>
      <c r="C10" s="837"/>
      <c r="D10" s="502" t="s">
        <v>194</v>
      </c>
      <c r="E10" s="503" t="s">
        <v>236</v>
      </c>
      <c r="F10" s="505" t="s">
        <v>278</v>
      </c>
      <c r="G10" s="505" t="s">
        <v>278</v>
      </c>
      <c r="H10" s="505" t="s">
        <v>239</v>
      </c>
      <c r="I10" s="505" t="s">
        <v>305</v>
      </c>
      <c r="J10" s="505" t="s">
        <v>334</v>
      </c>
      <c r="K10" s="506" t="s">
        <v>335</v>
      </c>
      <c r="L10" s="501"/>
    </row>
    <row r="11" spans="1:12" ht="15.75">
      <c r="A11" s="829"/>
      <c r="B11" s="836"/>
      <c r="C11" s="837"/>
      <c r="D11" s="502" t="s">
        <v>195</v>
      </c>
      <c r="E11" s="503" t="s">
        <v>236</v>
      </c>
      <c r="F11" s="505" t="s">
        <v>278</v>
      </c>
      <c r="G11" s="505" t="s">
        <v>282</v>
      </c>
      <c r="H11" s="505" t="s">
        <v>229</v>
      </c>
      <c r="I11" s="505" t="s">
        <v>245</v>
      </c>
      <c r="J11" s="505" t="s">
        <v>327</v>
      </c>
      <c r="K11" s="506" t="s">
        <v>251</v>
      </c>
      <c r="L11" s="501"/>
    </row>
    <row r="12" spans="1:12" ht="16.5" thickBot="1">
      <c r="A12" s="829"/>
      <c r="B12" s="840"/>
      <c r="C12" s="838"/>
      <c r="D12" s="507" t="s">
        <v>196</v>
      </c>
      <c r="E12" s="508" t="s">
        <v>236</v>
      </c>
      <c r="F12" s="510" t="s">
        <v>278</v>
      </c>
      <c r="G12" s="510" t="s">
        <v>282</v>
      </c>
      <c r="H12" s="510" t="s">
        <v>236</v>
      </c>
      <c r="I12" s="510" t="s">
        <v>227</v>
      </c>
      <c r="J12" s="510" t="s">
        <v>249</v>
      </c>
      <c r="K12" s="511" t="s">
        <v>330</v>
      </c>
      <c r="L12" s="501"/>
    </row>
    <row r="13" spans="1:12" ht="15.75">
      <c r="A13" s="515"/>
      <c r="B13" s="836" t="s">
        <v>199</v>
      </c>
      <c r="C13" s="833" t="s">
        <v>201</v>
      </c>
      <c r="D13" s="492" t="s">
        <v>193</v>
      </c>
      <c r="E13" s="493">
        <v>0.32517003691156349</v>
      </c>
      <c r="F13" s="494">
        <v>0.30108002235554288</v>
      </c>
      <c r="G13" s="494">
        <v>0.2979525004477146</v>
      </c>
      <c r="H13" s="494">
        <v>0.29020532373692115</v>
      </c>
      <c r="I13" s="494">
        <v>0.2881817567829682</v>
      </c>
      <c r="J13" s="494">
        <v>0.28705179983104118</v>
      </c>
      <c r="K13" s="495">
        <v>0.28757275429560814</v>
      </c>
      <c r="L13" s="501"/>
    </row>
    <row r="14" spans="1:12" ht="15.75">
      <c r="A14" s="515"/>
      <c r="B14" s="836"/>
      <c r="C14" s="834"/>
      <c r="D14" s="492" t="s">
        <v>194</v>
      </c>
      <c r="E14" s="493">
        <v>0.32517003012041967</v>
      </c>
      <c r="F14" s="494">
        <v>0.3010914047080368</v>
      </c>
      <c r="G14" s="494">
        <v>0.29832365160123231</v>
      </c>
      <c r="H14" s="494">
        <v>0.29132226222066127</v>
      </c>
      <c r="I14" s="494">
        <v>0.28937767988564106</v>
      </c>
      <c r="J14" s="494">
        <v>0.28860669733582733</v>
      </c>
      <c r="K14" s="495">
        <v>0.28940088615483883</v>
      </c>
      <c r="L14" s="501"/>
    </row>
    <row r="15" spans="1:12" ht="15.75">
      <c r="A15" s="515"/>
      <c r="B15" s="836"/>
      <c r="C15" s="834"/>
      <c r="D15" s="492" t="s">
        <v>195</v>
      </c>
      <c r="E15" s="493">
        <v>0.32518400489551563</v>
      </c>
      <c r="F15" s="494">
        <v>0.30110162249631295</v>
      </c>
      <c r="G15" s="494">
        <v>0.29852336250008527</v>
      </c>
      <c r="H15" s="494">
        <v>0.29230517650396248</v>
      </c>
      <c r="I15" s="494">
        <v>0.29068612648601022</v>
      </c>
      <c r="J15" s="494">
        <v>0.29004841976709844</v>
      </c>
      <c r="K15" s="495">
        <v>0.29100182325477303</v>
      </c>
      <c r="L15" s="501"/>
    </row>
    <row r="16" spans="1:12" ht="16.5" thickBot="1">
      <c r="A16" s="515"/>
      <c r="B16" s="836"/>
      <c r="C16" s="835"/>
      <c r="D16" s="496" t="s">
        <v>196</v>
      </c>
      <c r="E16" s="497">
        <v>0.32517003691156349</v>
      </c>
      <c r="F16" s="498">
        <v>0.30107676992260818</v>
      </c>
      <c r="G16" s="498">
        <v>0.29881219723058355</v>
      </c>
      <c r="H16" s="498">
        <v>0.29378633183924929</v>
      </c>
      <c r="I16" s="498">
        <v>0.29281588754437538</v>
      </c>
      <c r="J16" s="498">
        <v>0.29251317075317623</v>
      </c>
      <c r="K16" s="499">
        <v>0.2937616865995305</v>
      </c>
      <c r="L16" s="501"/>
    </row>
    <row r="17" spans="1:14" ht="15.75">
      <c r="A17" s="829"/>
      <c r="B17" s="836"/>
      <c r="C17" s="837" t="s">
        <v>203</v>
      </c>
      <c r="D17" s="521" t="s">
        <v>193</v>
      </c>
      <c r="E17" s="503" t="s">
        <v>236</v>
      </c>
      <c r="F17" s="505" t="s">
        <v>304</v>
      </c>
      <c r="G17" s="505" t="s">
        <v>228</v>
      </c>
      <c r="H17" s="505" t="s">
        <v>248</v>
      </c>
      <c r="I17" s="505" t="s">
        <v>245</v>
      </c>
      <c r="J17" s="505" t="s">
        <v>336</v>
      </c>
      <c r="K17" s="506" t="s">
        <v>306</v>
      </c>
      <c r="L17" s="501"/>
    </row>
    <row r="18" spans="1:14" ht="15.75">
      <c r="A18" s="829"/>
      <c r="B18" s="836"/>
      <c r="C18" s="837"/>
      <c r="D18" s="512" t="s">
        <v>194</v>
      </c>
      <c r="E18" s="503" t="s">
        <v>236</v>
      </c>
      <c r="F18" s="505" t="s">
        <v>304</v>
      </c>
      <c r="G18" s="505" t="s">
        <v>280</v>
      </c>
      <c r="H18" s="505" t="s">
        <v>235</v>
      </c>
      <c r="I18" s="505" t="s">
        <v>226</v>
      </c>
      <c r="J18" s="505" t="s">
        <v>237</v>
      </c>
      <c r="K18" s="506" t="s">
        <v>238</v>
      </c>
      <c r="L18" s="501"/>
    </row>
    <row r="19" spans="1:14" ht="15.75">
      <c r="A19" s="829"/>
      <c r="B19" s="836"/>
      <c r="C19" s="837"/>
      <c r="D19" s="512" t="s">
        <v>195</v>
      </c>
      <c r="E19" s="503" t="s">
        <v>236</v>
      </c>
      <c r="F19" s="505" t="s">
        <v>304</v>
      </c>
      <c r="G19" s="505" t="s">
        <v>280</v>
      </c>
      <c r="H19" s="505" t="s">
        <v>304</v>
      </c>
      <c r="I19" s="505" t="s">
        <v>278</v>
      </c>
      <c r="J19" s="505" t="s">
        <v>247</v>
      </c>
      <c r="K19" s="506" t="s">
        <v>246</v>
      </c>
      <c r="L19" s="501"/>
    </row>
    <row r="20" spans="1:14" ht="16.5" thickBot="1">
      <c r="A20" s="829"/>
      <c r="B20" s="836"/>
      <c r="C20" s="838"/>
      <c r="D20" s="513" t="s">
        <v>196</v>
      </c>
      <c r="E20" s="508" t="s">
        <v>236</v>
      </c>
      <c r="F20" s="510" t="s">
        <v>304</v>
      </c>
      <c r="G20" s="510" t="s">
        <v>283</v>
      </c>
      <c r="H20" s="510" t="s">
        <v>303</v>
      </c>
      <c r="I20" s="510" t="s">
        <v>228</v>
      </c>
      <c r="J20" s="510" t="s">
        <v>225</v>
      </c>
      <c r="K20" s="511" t="s">
        <v>278</v>
      </c>
      <c r="L20" s="501"/>
      <c r="M20" s="514"/>
      <c r="N20" s="191"/>
    </row>
    <row r="21" spans="1:14" ht="15.75">
      <c r="A21" s="515"/>
      <c r="B21" s="839" t="s">
        <v>200</v>
      </c>
      <c r="C21" s="833" t="s">
        <v>201</v>
      </c>
      <c r="D21" s="492" t="s">
        <v>193</v>
      </c>
      <c r="E21" s="493">
        <v>0.32517003691156349</v>
      </c>
      <c r="F21" s="494">
        <v>0.30351462023609493</v>
      </c>
      <c r="G21" s="494">
        <v>0.30252953455609072</v>
      </c>
      <c r="H21" s="494">
        <v>0.2911453607468481</v>
      </c>
      <c r="I21" s="494">
        <v>0.28193992695100972</v>
      </c>
      <c r="J21" s="494">
        <v>0.27577671616131438</v>
      </c>
      <c r="K21" s="495">
        <v>0.27387447692278938</v>
      </c>
      <c r="L21" s="501"/>
      <c r="M21" s="514"/>
      <c r="N21" s="191"/>
    </row>
    <row r="22" spans="1:14" ht="15.75">
      <c r="A22" s="515"/>
      <c r="B22" s="836"/>
      <c r="C22" s="834"/>
      <c r="D22" s="492" t="s">
        <v>194</v>
      </c>
      <c r="E22" s="493">
        <v>0.32517003012041967</v>
      </c>
      <c r="F22" s="494">
        <v>0.3035214839077503</v>
      </c>
      <c r="G22" s="494">
        <v>0.3029331311840866</v>
      </c>
      <c r="H22" s="494">
        <v>0.29284833563018281</v>
      </c>
      <c r="I22" s="494">
        <v>0.28399526531987201</v>
      </c>
      <c r="J22" s="494">
        <v>0.27813876153148959</v>
      </c>
      <c r="K22" s="495">
        <v>0.27639615763397923</v>
      </c>
      <c r="L22" s="501"/>
      <c r="M22" s="514"/>
      <c r="N22" s="191"/>
    </row>
    <row r="23" spans="1:14" ht="15.75">
      <c r="A23" s="515"/>
      <c r="B23" s="836"/>
      <c r="C23" s="834"/>
      <c r="D23" s="492" t="s">
        <v>195</v>
      </c>
      <c r="E23" s="493">
        <v>0.32518400489551563</v>
      </c>
      <c r="F23" s="494">
        <v>0.30360346384907638</v>
      </c>
      <c r="G23" s="494">
        <v>0.30323604689175393</v>
      </c>
      <c r="H23" s="494">
        <v>0.29432185785973008</v>
      </c>
      <c r="I23" s="494">
        <v>0.28600106632046207</v>
      </c>
      <c r="J23" s="494">
        <v>0.28024643740174499</v>
      </c>
      <c r="K23" s="495">
        <v>0.27857737499368873</v>
      </c>
      <c r="L23" s="501"/>
      <c r="M23" s="514"/>
      <c r="N23" s="191"/>
    </row>
    <row r="24" spans="1:14" ht="16.5" thickBot="1">
      <c r="A24" s="515"/>
      <c r="B24" s="836"/>
      <c r="C24" s="835"/>
      <c r="D24" s="496" t="s">
        <v>196</v>
      </c>
      <c r="E24" s="497">
        <v>0.32517003691156349</v>
      </c>
      <c r="F24" s="498">
        <v>0.3035148308321885</v>
      </c>
      <c r="G24" s="498">
        <v>0.30348858399254686</v>
      </c>
      <c r="H24" s="498">
        <v>0.29631652255553043</v>
      </c>
      <c r="I24" s="498">
        <v>0.28898776124764586</v>
      </c>
      <c r="J24" s="498">
        <v>0.28355070026491092</v>
      </c>
      <c r="K24" s="499">
        <v>0.28207109115868656</v>
      </c>
      <c r="L24" s="501"/>
      <c r="M24" s="514"/>
      <c r="N24" s="191"/>
    </row>
    <row r="25" spans="1:14" ht="15.75">
      <c r="A25" s="829"/>
      <c r="B25" s="836"/>
      <c r="C25" s="837" t="s">
        <v>203</v>
      </c>
      <c r="D25" s="521" t="s">
        <v>193</v>
      </c>
      <c r="E25" s="503" t="s">
        <v>236</v>
      </c>
      <c r="F25" s="505" t="s">
        <v>235</v>
      </c>
      <c r="G25" s="505" t="s">
        <v>242</v>
      </c>
      <c r="H25" s="505" t="s">
        <v>236</v>
      </c>
      <c r="I25" s="505" t="s">
        <v>247</v>
      </c>
      <c r="J25" s="505" t="s">
        <v>241</v>
      </c>
      <c r="K25" s="506" t="s">
        <v>250</v>
      </c>
      <c r="L25" s="501"/>
    </row>
    <row r="26" spans="1:14" ht="15.75">
      <c r="A26" s="829"/>
      <c r="B26" s="836"/>
      <c r="C26" s="837"/>
      <c r="D26" s="512" t="s">
        <v>194</v>
      </c>
      <c r="E26" s="503" t="s">
        <v>236</v>
      </c>
      <c r="F26" s="505" t="s">
        <v>235</v>
      </c>
      <c r="G26" s="505" t="s">
        <v>242</v>
      </c>
      <c r="H26" s="505" t="s">
        <v>233</v>
      </c>
      <c r="I26" s="505" t="s">
        <v>278</v>
      </c>
      <c r="J26" s="505" t="s">
        <v>226</v>
      </c>
      <c r="K26" s="506" t="s">
        <v>247</v>
      </c>
      <c r="L26" s="501"/>
    </row>
    <row r="27" spans="1:14" ht="15.75">
      <c r="A27" s="829"/>
      <c r="B27" s="836"/>
      <c r="C27" s="837"/>
      <c r="D27" s="512" t="s">
        <v>195</v>
      </c>
      <c r="E27" s="503" t="s">
        <v>236</v>
      </c>
      <c r="F27" s="505" t="s">
        <v>235</v>
      </c>
      <c r="G27" s="505" t="s">
        <v>304</v>
      </c>
      <c r="H27" s="505" t="s">
        <v>230</v>
      </c>
      <c r="I27" s="505" t="s">
        <v>230</v>
      </c>
      <c r="J27" s="505" t="s">
        <v>282</v>
      </c>
      <c r="K27" s="506" t="s">
        <v>248</v>
      </c>
      <c r="L27" s="501"/>
    </row>
    <row r="28" spans="1:14" ht="16.5" thickBot="1">
      <c r="A28" s="829"/>
      <c r="B28" s="840"/>
      <c r="C28" s="838"/>
      <c r="D28" s="513" t="s">
        <v>196</v>
      </c>
      <c r="E28" s="508" t="s">
        <v>236</v>
      </c>
      <c r="F28" s="510" t="s">
        <v>235</v>
      </c>
      <c r="G28" s="510" t="s">
        <v>304</v>
      </c>
      <c r="H28" s="510" t="s">
        <v>228</v>
      </c>
      <c r="I28" s="510" t="s">
        <v>328</v>
      </c>
      <c r="J28" s="510" t="s">
        <v>283</v>
      </c>
      <c r="K28" s="511" t="s">
        <v>283</v>
      </c>
      <c r="L28" s="501"/>
    </row>
  </sheetData>
  <mergeCells count="14">
    <mergeCell ref="B4:C4"/>
    <mergeCell ref="A5:A8"/>
    <mergeCell ref="B5:B12"/>
    <mergeCell ref="C5:C8"/>
    <mergeCell ref="A9:A12"/>
    <mergeCell ref="C9:C12"/>
    <mergeCell ref="B13:B20"/>
    <mergeCell ref="C13:C16"/>
    <mergeCell ref="A17:A20"/>
    <mergeCell ref="C17:C20"/>
    <mergeCell ref="B21:B28"/>
    <mergeCell ref="C21:C24"/>
    <mergeCell ref="A25:A28"/>
    <mergeCell ref="C25:C28"/>
  </mergeCells>
  <hyperlinks>
    <hyperlink ref="A3" location="SOMMAIRE!A1" display="Retour au sommaire"/>
  </hyperlinks>
  <pageMargins left="0.7" right="0.7" top="0.75" bottom="0.75" header="0.3" footer="0.3"/>
  <pageSetup paperSize="9" orientation="portrait" r:id="rId1"/>
  <ignoredErrors>
    <ignoredError sqref="D5:D29"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7"/>
  <sheetViews>
    <sheetView workbookViewId="0"/>
  </sheetViews>
  <sheetFormatPr baseColWidth="10" defaultColWidth="10.85546875" defaultRowHeight="15.75"/>
  <cols>
    <col min="1" max="1" width="26.7109375" style="229" customWidth="1"/>
    <col min="2" max="2" width="20.42578125" style="229" customWidth="1"/>
    <col min="3" max="4" width="17.85546875" style="229" customWidth="1"/>
    <col min="5" max="16384" width="10.85546875" style="229"/>
  </cols>
  <sheetData>
    <row r="1" spans="1:8">
      <c r="A1" s="725" t="s">
        <v>350</v>
      </c>
      <c r="B1" s="132"/>
    </row>
    <row r="3" spans="1:8" ht="16.5" thickBot="1">
      <c r="A3" s="131" t="s">
        <v>85</v>
      </c>
    </row>
    <row r="4" spans="1:8" ht="28.5" customHeight="1">
      <c r="B4" s="843" t="s">
        <v>204</v>
      </c>
      <c r="C4" s="801" t="s">
        <v>175</v>
      </c>
      <c r="D4" s="439" t="s">
        <v>176</v>
      </c>
      <c r="E4" s="440">
        <v>0.01</v>
      </c>
      <c r="F4" s="441">
        <v>1.2999999999999999E-2</v>
      </c>
      <c r="G4" s="441">
        <v>1.4999999999999999E-2</v>
      </c>
      <c r="H4" s="442">
        <v>1.7999999999999999E-2</v>
      </c>
    </row>
    <row r="5" spans="1:8" ht="28.5" customHeight="1" thickBot="1">
      <c r="B5" s="844"/>
      <c r="C5" s="846"/>
      <c r="D5" s="443" t="s">
        <v>177</v>
      </c>
      <c r="E5" s="444">
        <v>1.004406544113623E-2</v>
      </c>
      <c r="F5" s="445">
        <v>1.2455366724515526E-2</v>
      </c>
      <c r="G5" s="445">
        <v>1.4066137742003049E-2</v>
      </c>
      <c r="H5" s="446">
        <v>1.6475350887006579E-2</v>
      </c>
    </row>
    <row r="6" spans="1:8" ht="18" customHeight="1">
      <c r="B6" s="844"/>
      <c r="C6" s="803" t="s">
        <v>178</v>
      </c>
      <c r="D6" s="804"/>
      <c r="E6" s="805"/>
      <c r="F6" s="806"/>
      <c r="G6" s="806"/>
      <c r="H6" s="807"/>
    </row>
    <row r="7" spans="1:8" ht="18" customHeight="1" thickBot="1">
      <c r="B7" s="845"/>
      <c r="C7" s="447" t="s">
        <v>179</v>
      </c>
      <c r="D7" s="448" t="s">
        <v>180</v>
      </c>
      <c r="E7" s="808"/>
      <c r="F7" s="809"/>
      <c r="G7" s="809"/>
      <c r="H7" s="810"/>
    </row>
    <row r="8" spans="1:8">
      <c r="B8" s="449" t="s">
        <v>123</v>
      </c>
      <c r="C8" s="450">
        <v>7.0000000000000007E-2</v>
      </c>
      <c r="D8" s="451">
        <v>7.5707999999999998E-2</v>
      </c>
      <c r="E8" s="452">
        <v>-1.229516750318598E-3</v>
      </c>
      <c r="F8" s="453">
        <v>1.6836593486744748E-3</v>
      </c>
      <c r="G8" s="453">
        <v>3.5166374052154965E-3</v>
      </c>
      <c r="H8" s="454">
        <v>6.3288850101371709E-3</v>
      </c>
    </row>
    <row r="9" spans="1:8">
      <c r="B9" s="455" t="s">
        <v>124</v>
      </c>
      <c r="C9" s="456">
        <v>7.0000000000000007E-2</v>
      </c>
      <c r="D9" s="457">
        <v>7.5707999999999998E-2</v>
      </c>
      <c r="E9" s="458">
        <v>-1.227767319514406E-2</v>
      </c>
      <c r="F9" s="459">
        <v>-9.631885952675728E-3</v>
      </c>
      <c r="G9" s="459">
        <v>-7.933294329270358E-3</v>
      </c>
      <c r="H9" s="460">
        <v>-5.3596715571565881E-3</v>
      </c>
    </row>
    <row r="10" spans="1:8" ht="16.5" thickBot="1">
      <c r="B10" s="461" t="s">
        <v>125</v>
      </c>
      <c r="C10" s="462">
        <v>7.0000000000000007E-2</v>
      </c>
      <c r="D10" s="463">
        <v>7.5707999999999998E-2</v>
      </c>
      <c r="E10" s="464">
        <v>-9.3512105088055016E-3</v>
      </c>
      <c r="F10" s="465">
        <v>-6.8750462394407035E-3</v>
      </c>
      <c r="G10" s="465">
        <v>-5.4496636877673019E-3</v>
      </c>
      <c r="H10" s="466">
        <v>-3.1359557777060777E-3</v>
      </c>
    </row>
    <row r="11" spans="1:8" ht="9.75" customHeight="1" thickBot="1">
      <c r="B11" s="522"/>
      <c r="C11" s="523"/>
      <c r="D11" s="523"/>
      <c r="E11" s="524"/>
      <c r="F11" s="524"/>
      <c r="G11" s="524"/>
      <c r="H11" s="524"/>
    </row>
    <row r="12" spans="1:8" ht="15.75" customHeight="1">
      <c r="B12" s="843" t="s">
        <v>205</v>
      </c>
      <c r="C12" s="803"/>
      <c r="D12" s="804"/>
      <c r="E12" s="805"/>
      <c r="F12" s="806"/>
      <c r="G12" s="806"/>
      <c r="H12" s="807"/>
    </row>
    <row r="13" spans="1:8" ht="16.5" thickBot="1">
      <c r="B13" s="845"/>
      <c r="C13" s="447"/>
      <c r="D13" s="448"/>
      <c r="E13" s="808"/>
      <c r="F13" s="809"/>
      <c r="G13" s="809"/>
      <c r="H13" s="810"/>
    </row>
    <row r="14" spans="1:8">
      <c r="B14" s="449" t="s">
        <v>123</v>
      </c>
      <c r="C14" s="450">
        <v>7.0000000000000007E-2</v>
      </c>
      <c r="D14" s="451">
        <v>7.5707999999999998E-2</v>
      </c>
      <c r="E14" s="452">
        <v>-4.1145854734169806E-3</v>
      </c>
      <c r="F14" s="453">
        <v>5.6968189777117477E-3</v>
      </c>
      <c r="G14" s="453">
        <v>1.1986426347657049E-2</v>
      </c>
      <c r="H14" s="454">
        <v>2.179988911027116E-2</v>
      </c>
    </row>
    <row r="15" spans="1:8">
      <c r="B15" s="455" t="s">
        <v>124</v>
      </c>
      <c r="C15" s="456">
        <v>7.0000000000000007E-2</v>
      </c>
      <c r="D15" s="457">
        <v>7.5707999999999998E-2</v>
      </c>
      <c r="E15" s="458">
        <v>-4.1087309923195814E-2</v>
      </c>
      <c r="F15" s="459">
        <v>-3.2590387556460071E-2</v>
      </c>
      <c r="G15" s="459">
        <v>-2.7040560971982645E-2</v>
      </c>
      <c r="H15" s="460">
        <v>-1.846142652715942E-2</v>
      </c>
    </row>
    <row r="16" spans="1:8" ht="16.5" thickBot="1">
      <c r="B16" s="461" t="s">
        <v>125</v>
      </c>
      <c r="C16" s="462">
        <v>7.0000000000000007E-2</v>
      </c>
      <c r="D16" s="463">
        <v>7.5707999999999998E-2</v>
      </c>
      <c r="E16" s="464">
        <v>-3.1293884291064084E-2</v>
      </c>
      <c r="F16" s="465">
        <v>-2.3262362377714011E-2</v>
      </c>
      <c r="G16" s="465">
        <v>-1.8575128705633777E-2</v>
      </c>
      <c r="H16" s="466">
        <v>-1.0801821821569951E-2</v>
      </c>
    </row>
    <row r="17" spans="2:8">
      <c r="B17" s="522"/>
      <c r="C17" s="523"/>
      <c r="D17" s="523"/>
      <c r="E17" s="524"/>
      <c r="F17" s="524"/>
      <c r="G17" s="524"/>
      <c r="H17" s="524"/>
    </row>
  </sheetData>
  <mergeCells count="7">
    <mergeCell ref="B4:B7"/>
    <mergeCell ref="C4:C5"/>
    <mergeCell ref="C6:D6"/>
    <mergeCell ref="E6:H7"/>
    <mergeCell ref="B12:B13"/>
    <mergeCell ref="C12:D12"/>
    <mergeCell ref="E12:H13"/>
  </mergeCells>
  <hyperlinks>
    <hyperlink ref="A3" location="SOMMAIRE!A1" display="Retour au sommair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H17"/>
  <sheetViews>
    <sheetView workbookViewId="0"/>
  </sheetViews>
  <sheetFormatPr baseColWidth="10" defaultColWidth="10.85546875" defaultRowHeight="15.75"/>
  <cols>
    <col min="1" max="1" width="26.7109375" style="229" customWidth="1"/>
    <col min="2" max="2" width="20.42578125" style="229" customWidth="1"/>
    <col min="3" max="4" width="17.85546875" style="229" customWidth="1"/>
    <col min="5" max="16384" width="10.85546875" style="229"/>
  </cols>
  <sheetData>
    <row r="1" spans="1:8">
      <c r="A1" s="725" t="s">
        <v>349</v>
      </c>
      <c r="B1" s="132"/>
    </row>
    <row r="3" spans="1:8" ht="16.5" thickBot="1">
      <c r="A3" s="131" t="s">
        <v>85</v>
      </c>
    </row>
    <row r="4" spans="1:8" ht="28.5" customHeight="1">
      <c r="B4" s="843" t="s">
        <v>204</v>
      </c>
      <c r="C4" s="801" t="s">
        <v>175</v>
      </c>
      <c r="D4" s="439" t="s">
        <v>176</v>
      </c>
      <c r="E4" s="440">
        <v>0.01</v>
      </c>
      <c r="F4" s="441">
        <v>1.2999999999999999E-2</v>
      </c>
      <c r="G4" s="441">
        <v>1.4999999999999999E-2</v>
      </c>
      <c r="H4" s="442">
        <v>1.7999999999999999E-2</v>
      </c>
    </row>
    <row r="5" spans="1:8" ht="28.5" customHeight="1" thickBot="1">
      <c r="B5" s="844"/>
      <c r="C5" s="802"/>
      <c r="D5" s="443" t="s">
        <v>177</v>
      </c>
      <c r="E5" s="444">
        <v>1.004406544113623E-2</v>
      </c>
      <c r="F5" s="445">
        <v>1.2455366724515526E-2</v>
      </c>
      <c r="G5" s="445">
        <v>1.4066137742003049E-2</v>
      </c>
      <c r="H5" s="446">
        <v>1.6475350887006579E-2</v>
      </c>
    </row>
    <row r="6" spans="1:8" ht="18" customHeight="1">
      <c r="B6" s="844"/>
      <c r="C6" s="803" t="s">
        <v>178</v>
      </c>
      <c r="D6" s="804"/>
      <c r="E6" s="805"/>
      <c r="F6" s="806"/>
      <c r="G6" s="806"/>
      <c r="H6" s="807"/>
    </row>
    <row r="7" spans="1:8" ht="18" customHeight="1" thickBot="1">
      <c r="B7" s="847"/>
      <c r="C7" s="447" t="s">
        <v>179</v>
      </c>
      <c r="D7" s="448" t="s">
        <v>180</v>
      </c>
      <c r="E7" s="808"/>
      <c r="F7" s="809"/>
      <c r="G7" s="809"/>
      <c r="H7" s="810"/>
    </row>
    <row r="8" spans="1:8">
      <c r="B8" s="449" t="s">
        <v>123</v>
      </c>
      <c r="C8" s="450">
        <v>7.0000000000000007E-2</v>
      </c>
      <c r="D8" s="451">
        <v>7.2798039215686269E-2</v>
      </c>
      <c r="E8" s="452">
        <v>3.5452220442765271E-3</v>
      </c>
      <c r="F8" s="453">
        <v>1.0927195299183569E-2</v>
      </c>
      <c r="G8" s="453">
        <v>1.5538451051004895E-2</v>
      </c>
      <c r="H8" s="454">
        <v>2.2384968865979873E-2</v>
      </c>
    </row>
    <row r="9" spans="1:8">
      <c r="B9" s="455" t="s">
        <v>124</v>
      </c>
      <c r="C9" s="456">
        <v>7.0000000000000007E-2</v>
      </c>
      <c r="D9" s="457">
        <v>7.2798039215686269E-2</v>
      </c>
      <c r="E9" s="458">
        <v>-9.4803126483489555E-3</v>
      </c>
      <c r="F9" s="459">
        <v>-2.4652737287370469E-3</v>
      </c>
      <c r="G9" s="459">
        <v>1.9514679478470983E-3</v>
      </c>
      <c r="H9" s="460">
        <v>8.4641712937992986E-3</v>
      </c>
    </row>
    <row r="10" spans="1:8" ht="16.5" thickBot="1">
      <c r="B10" s="461" t="s">
        <v>125</v>
      </c>
      <c r="C10" s="462">
        <v>7.0000000000000007E-2</v>
      </c>
      <c r="D10" s="463">
        <v>7.2798039215686269E-2</v>
      </c>
      <c r="E10" s="464">
        <v>-1.1758695500058952E-2</v>
      </c>
      <c r="F10" s="465">
        <v>-5.2372186435930132E-3</v>
      </c>
      <c r="G10" s="465">
        <v>-1.2836517025549611E-3</v>
      </c>
      <c r="H10" s="466">
        <v>4.7005949417425041E-3</v>
      </c>
    </row>
    <row r="11" spans="1:8" ht="9.75" customHeight="1" thickBot="1">
      <c r="B11" s="522"/>
      <c r="C11" s="523"/>
      <c r="D11" s="523"/>
      <c r="E11" s="524"/>
      <c r="F11" s="524"/>
      <c r="G11" s="524"/>
      <c r="H11" s="524"/>
    </row>
    <row r="12" spans="1:8" ht="15.75" customHeight="1">
      <c r="B12" s="843" t="s">
        <v>205</v>
      </c>
      <c r="C12" s="803"/>
      <c r="D12" s="804"/>
      <c r="E12" s="805"/>
      <c r="F12" s="806"/>
      <c r="G12" s="806"/>
      <c r="H12" s="807"/>
    </row>
    <row r="13" spans="1:8" ht="16.5" thickBot="1">
      <c r="B13" s="847"/>
      <c r="C13" s="447"/>
      <c r="D13" s="448"/>
      <c r="E13" s="808"/>
      <c r="F13" s="809"/>
      <c r="G13" s="809"/>
      <c r="H13" s="810"/>
    </row>
    <row r="14" spans="1:8">
      <c r="B14" s="449" t="s">
        <v>123</v>
      </c>
      <c r="C14" s="450">
        <v>7.0000000000000007E-2</v>
      </c>
      <c r="D14" s="451">
        <v>7.2798039215686269E-2</v>
      </c>
      <c r="E14" s="452">
        <v>1.2019771216011903E-2</v>
      </c>
      <c r="F14" s="453">
        <v>3.8108529038088944E-2</v>
      </c>
      <c r="G14" s="453">
        <v>5.5189675666836205E-2</v>
      </c>
      <c r="H14" s="454">
        <v>8.1597474748037441E-2</v>
      </c>
    </row>
    <row r="15" spans="1:8">
      <c r="B15" s="455" t="s">
        <v>124</v>
      </c>
      <c r="C15" s="456">
        <v>7.0000000000000007E-2</v>
      </c>
      <c r="D15" s="457">
        <v>7.2798039215686269E-2</v>
      </c>
      <c r="E15" s="458">
        <v>-3.2142186770327486E-2</v>
      </c>
      <c r="F15" s="459">
        <v>-8.5976275618898229E-3</v>
      </c>
      <c r="G15" s="459">
        <v>6.9312496311492132E-3</v>
      </c>
      <c r="H15" s="460">
        <v>3.0853516372698297E-2</v>
      </c>
    </row>
    <row r="16" spans="1:8" ht="16.5" thickBot="1">
      <c r="B16" s="461" t="s">
        <v>125</v>
      </c>
      <c r="C16" s="462">
        <v>7.0000000000000007E-2</v>
      </c>
      <c r="D16" s="463">
        <v>7.2798039215686269E-2</v>
      </c>
      <c r="E16" s="464">
        <v>-3.9866848379111849E-2</v>
      </c>
      <c r="F16" s="465">
        <v>-1.8264769073276937E-2</v>
      </c>
      <c r="G16" s="465">
        <v>-4.559291070946791E-3</v>
      </c>
      <c r="H16" s="466">
        <v>1.7134563793944183E-2</v>
      </c>
    </row>
    <row r="17" spans="2:8">
      <c r="B17" s="522"/>
      <c r="C17" s="523"/>
      <c r="D17" s="523"/>
      <c r="E17" s="524"/>
      <c r="F17" s="524"/>
      <c r="G17" s="524"/>
      <c r="H17" s="524"/>
    </row>
  </sheetData>
  <mergeCells count="7">
    <mergeCell ref="B4:B7"/>
    <mergeCell ref="C4:C5"/>
    <mergeCell ref="C6:D6"/>
    <mergeCell ref="E6:H7"/>
    <mergeCell ref="B12:B13"/>
    <mergeCell ref="C12:D12"/>
    <mergeCell ref="E12:H13"/>
  </mergeCells>
  <hyperlinks>
    <hyperlink ref="A3"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41</vt:i4>
      </vt:variant>
      <vt:variant>
        <vt:lpstr>Plages nommées</vt:lpstr>
      </vt:variant>
      <vt:variant>
        <vt:i4>4</vt:i4>
      </vt:variant>
    </vt:vector>
  </HeadingPairs>
  <TitlesOfParts>
    <vt:vector size="45" baseType="lpstr">
      <vt:lpstr>SOMMAIRE</vt:lpstr>
      <vt:lpstr>Fig 2.1</vt:lpstr>
      <vt:lpstr>Fig 2.2</vt:lpstr>
      <vt:lpstr>Fig II</vt:lpstr>
      <vt:lpstr>Fig 2.3</vt:lpstr>
      <vt:lpstr>Fig 2.4</vt:lpstr>
      <vt:lpstr>Fig 2.5</vt:lpstr>
      <vt:lpstr>Fig 2.6</vt:lpstr>
      <vt:lpstr>Fig 2.7</vt:lpstr>
      <vt:lpstr>Tab 2.1</vt:lpstr>
      <vt:lpstr>Tab 2.2</vt:lpstr>
      <vt:lpstr>Fig 2.9</vt:lpstr>
      <vt:lpstr>Fig 2.10</vt:lpstr>
      <vt:lpstr>Fig 2.11</vt:lpstr>
      <vt:lpstr>Fig 2.12</vt:lpstr>
      <vt:lpstr>Fig 2.13</vt:lpstr>
      <vt:lpstr>Fig 2.14</vt:lpstr>
      <vt:lpstr>Fig 2.15</vt:lpstr>
      <vt:lpstr>Tab 2.4</vt:lpstr>
      <vt:lpstr>Fig 2.16</vt:lpstr>
      <vt:lpstr>Fig 2.17</vt:lpstr>
      <vt:lpstr>Tab 2.5</vt:lpstr>
      <vt:lpstr>Tab 2.6</vt:lpstr>
      <vt:lpstr>Tab 2.7</vt:lpstr>
      <vt:lpstr>Tab 2.8</vt:lpstr>
      <vt:lpstr>Tab 2.9</vt:lpstr>
      <vt:lpstr>Tab 2.10</vt:lpstr>
      <vt:lpstr>Tab 2.11</vt:lpstr>
      <vt:lpstr>Tab 2.12</vt:lpstr>
      <vt:lpstr>Tab 2.13</vt:lpstr>
      <vt:lpstr>Tab 2.14</vt:lpstr>
      <vt:lpstr>Fig 2.18</vt:lpstr>
      <vt:lpstr>Fig 2.19</vt:lpstr>
      <vt:lpstr>Fig 2.20</vt:lpstr>
      <vt:lpstr>Fig 2.21</vt:lpstr>
      <vt:lpstr>Tab 2.15</vt:lpstr>
      <vt:lpstr>Tab 2.16</vt:lpstr>
      <vt:lpstr>Tab 2.17</vt:lpstr>
      <vt:lpstr>Tab 2.18</vt:lpstr>
      <vt:lpstr>Tab 2.19</vt:lpstr>
      <vt:lpstr>Tab 2.20</vt:lpstr>
      <vt:lpstr>'Tab 2.20'!_Toc32502169</vt:lpstr>
      <vt:lpstr>'Tab 2.17'!_Toc57027121</vt:lpstr>
      <vt:lpstr>SOMMAIRE!_Toc57034772</vt:lpstr>
      <vt:lpstr>'Tab 2.20'!_Toc74056957</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Lavigne</dc:creator>
  <cp:lastModifiedBy>DUBOIS Manon</cp:lastModifiedBy>
  <dcterms:created xsi:type="dcterms:W3CDTF">2019-06-11T08:15:25Z</dcterms:created>
  <dcterms:modified xsi:type="dcterms:W3CDTF">2021-07-29T14:40:24Z</dcterms:modified>
</cp:coreProperties>
</file>