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drawings/drawing21.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23.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drawings/drawing25.xml" ContentType="application/vnd.openxmlformats-officedocument.drawing+xml"/>
  <Override PartName="/xl/charts/chart1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harts/chart20.xml" ContentType="application/vnd.openxmlformats-officedocument.drawingml.chart+xml"/>
  <Override PartName="/xl/drawings/drawing31.xml" ContentType="application/vnd.openxmlformats-officedocument.drawing+xml"/>
  <Override PartName="/xl/charts/chart21.xml" ContentType="application/vnd.openxmlformats-officedocument.drawingml.chart+xml"/>
  <Override PartName="/xl/drawings/drawing32.xml" ContentType="application/vnd.openxmlformats-officedocument.drawing+xml"/>
  <Override PartName="/xl/charts/chart22.xml" ContentType="application/vnd.openxmlformats-officedocument.drawingml.chart+xml"/>
  <Override PartName="/xl/drawings/drawing33.xml" ContentType="application/vnd.openxmlformats-officedocument.drawing+xml"/>
  <Override PartName="/xl/charts/chart23.xml" ContentType="application/vnd.openxmlformats-officedocument.drawingml.chart+xml"/>
  <Override PartName="/xl/theme/themeOverride4.xml" ContentType="application/vnd.openxmlformats-officedocument.themeOverrid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03 - Publications\02 - Rapports annuels du COR\Juin 2021\4_Documents_diffusés\"/>
    </mc:Choice>
  </mc:AlternateContent>
  <bookViews>
    <workbookView xWindow="-150" yWindow="615" windowWidth="10515" windowHeight="11010" tabRatio="914" firstSheet="20" activeTab="23"/>
  </bookViews>
  <sheets>
    <sheet name="SOMMAIRE" sheetId="56" r:id="rId1"/>
    <sheet name="Fig 2.1" sheetId="64" r:id="rId2"/>
    <sheet name="Fig 2.2" sheetId="65" r:id="rId3"/>
    <sheet name="Fig II" sheetId="98" r:id="rId4"/>
    <sheet name="Fig 2.3" sheetId="66" r:id="rId5"/>
    <sheet name="Fig 2.4" sheetId="67" r:id="rId6"/>
    <sheet name="Fig 2.5" sheetId="68" r:id="rId7"/>
    <sheet name="Fig 2.6" sheetId="69" r:id="rId8"/>
    <sheet name="Fig 2.7" sheetId="70" r:id="rId9"/>
    <sheet name="Tab 2.1" sheetId="71" r:id="rId10"/>
    <sheet name="Tab 2.2" sheetId="72" r:id="rId11"/>
    <sheet name="Fig 2.9" sheetId="61" r:id="rId12"/>
    <sheet name="Fig 2.10" sheetId="62" r:id="rId13"/>
    <sheet name="Fig 2.11" sheetId="63" r:id="rId14"/>
    <sheet name="Fig 2.12" sheetId="73" r:id="rId15"/>
    <sheet name="Fig 2.13" sheetId="74" r:id="rId16"/>
    <sheet name="Fig 2.14" sheetId="75" r:id="rId17"/>
    <sheet name="Fig 2.15" sheetId="76" r:id="rId18"/>
    <sheet name="Tab 2.4" sheetId="59" r:id="rId19"/>
    <sheet name="Fig 2.16" sheetId="77" r:id="rId20"/>
    <sheet name="Fig 2.17" sheetId="78" r:id="rId21"/>
    <sheet name="Tab 2.5" sheetId="79" r:id="rId22"/>
    <sheet name="Tab 2.6" sheetId="80" r:id="rId23"/>
    <sheet name="Tab 2.7" sheetId="81" r:id="rId24"/>
    <sheet name="Tab 2.8" sheetId="82" r:id="rId25"/>
    <sheet name="Tab 2.9" sheetId="83" r:id="rId26"/>
    <sheet name="Tab 2.10" sheetId="84" r:id="rId27"/>
    <sheet name="Tab 2.11" sheetId="85" r:id="rId28"/>
    <sheet name="Tab 2.12" sheetId="86" r:id="rId29"/>
    <sheet name="Tab 2.13" sheetId="58" r:id="rId30"/>
    <sheet name="Tab 2.14" sheetId="60" r:id="rId31"/>
    <sheet name="Fig 2.18" sheetId="87" r:id="rId32"/>
    <sheet name="Fig 2.19" sheetId="88" r:id="rId33"/>
    <sheet name="Fig 2.20" sheetId="89" r:id="rId34"/>
    <sheet name="Fig 2.21" sheetId="90" r:id="rId35"/>
    <sheet name="Tab 2.15" sheetId="91" r:id="rId36"/>
    <sheet name="Tab 2.16" sheetId="93" r:id="rId37"/>
    <sheet name="Tab 2.17" sheetId="92" r:id="rId38"/>
    <sheet name="Tab 2.18" sheetId="94" r:id="rId39"/>
    <sheet name="Tab 2.19" sheetId="95" r:id="rId40"/>
    <sheet name="Tab 2.20" sheetId="96" r:id="rId41"/>
  </sheets>
  <externalReferences>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s>
  <definedNames>
    <definedName name="__123Graph_ABERLGRAP" localSheetId="15" hidden="1">'[1]Time series'!#REF!</definedName>
    <definedName name="__123Graph_ABERLGRAP" localSheetId="17" hidden="1">'[1]Time series'!#REF!</definedName>
    <definedName name="__123Graph_ABERLGRAP" localSheetId="20" hidden="1">'[2]Time series'!#REF!</definedName>
    <definedName name="__123Graph_ABERLGRAP" localSheetId="31" hidden="1">'[2]Time series'!#REF!</definedName>
    <definedName name="__123Graph_ABERLGRAP" localSheetId="2" hidden="1">'[2]Time series'!#REF!</definedName>
    <definedName name="__123Graph_ABERLGRAP" localSheetId="33" hidden="1">'[2]Time series'!#REF!</definedName>
    <definedName name="__123Graph_ABERLGRAP" localSheetId="4" hidden="1">'[1]Time series'!#REF!</definedName>
    <definedName name="__123Graph_ABERLGRAP" localSheetId="7" hidden="1">'[2]Time series'!#REF!</definedName>
    <definedName name="__123Graph_ABERLGRAP" localSheetId="8" hidden="1">'[2]Time series'!#REF!</definedName>
    <definedName name="__123Graph_ABERLGRAP" localSheetId="3" hidden="1">'[3]Time series'!#REF!</definedName>
    <definedName name="__123Graph_ABERLGRAP" localSheetId="9" hidden="1">'[2]Time series'!#REF!</definedName>
    <definedName name="__123Graph_ABERLGRAP" localSheetId="26" hidden="1">'[2]Time series'!#REF!</definedName>
    <definedName name="__123Graph_ABERLGRAP" localSheetId="27" hidden="1">'[2]Time series'!#REF!</definedName>
    <definedName name="__123Graph_ABERLGRAP" localSheetId="28" hidden="1">'[2]Time series'!#REF!</definedName>
    <definedName name="__123Graph_ABERLGRAP" localSheetId="36" hidden="1">'[2]Time series'!#REF!</definedName>
    <definedName name="__123Graph_ABERLGRAP" localSheetId="38" hidden="1">'[2]Time series'!#REF!</definedName>
    <definedName name="__123Graph_ABERLGRAP" localSheetId="39" hidden="1">'[2]Time series'!#REF!</definedName>
    <definedName name="__123Graph_ABERLGRAP" localSheetId="10" hidden="1">'[2]Time series'!#REF!</definedName>
    <definedName name="__123Graph_ABERLGRAP" localSheetId="40" hidden="1">'[2]Time series'!#REF!</definedName>
    <definedName name="__123Graph_ABERLGRAP" localSheetId="18" hidden="1">'[4]Time series'!#REF!</definedName>
    <definedName name="__123Graph_ABERLGRAP" localSheetId="21" hidden="1">'[2]Time series'!#REF!</definedName>
    <definedName name="__123Graph_ABERLGRAP" localSheetId="22" hidden="1">'[2]Time series'!#REF!</definedName>
    <definedName name="__123Graph_ABERLGRAP" localSheetId="23" hidden="1">'[2]Time series'!#REF!</definedName>
    <definedName name="__123Graph_ABERLGRAP" localSheetId="24" hidden="1">'[2]Time series'!#REF!</definedName>
    <definedName name="__123Graph_ABERLGRAP" localSheetId="25" hidden="1">'[2]Time series'!#REF!</definedName>
    <definedName name="__123Graph_ABERLGRAP" hidden="1">'[4]Time series'!#REF!</definedName>
    <definedName name="__123Graph_ACATCH1" localSheetId="15" hidden="1">'[1]Time series'!#REF!</definedName>
    <definedName name="__123Graph_ACATCH1" localSheetId="17" hidden="1">'[1]Time series'!#REF!</definedName>
    <definedName name="__123Graph_ACATCH1" localSheetId="20" hidden="1">'[2]Time series'!#REF!</definedName>
    <definedName name="__123Graph_ACATCH1" localSheetId="31" hidden="1">'[2]Time series'!#REF!</definedName>
    <definedName name="__123Graph_ACATCH1" localSheetId="2" hidden="1">'[2]Time series'!#REF!</definedName>
    <definedName name="__123Graph_ACATCH1" localSheetId="33" hidden="1">'[2]Time series'!#REF!</definedName>
    <definedName name="__123Graph_ACATCH1" localSheetId="4" hidden="1">'[1]Time series'!#REF!</definedName>
    <definedName name="__123Graph_ACATCH1" localSheetId="7" hidden="1">'[2]Time series'!#REF!</definedName>
    <definedName name="__123Graph_ACATCH1" localSheetId="8" hidden="1">'[2]Time series'!#REF!</definedName>
    <definedName name="__123Graph_ACATCH1" localSheetId="3" hidden="1">'[3]Time series'!#REF!</definedName>
    <definedName name="__123Graph_ACATCH1" localSheetId="9" hidden="1">'[2]Time series'!#REF!</definedName>
    <definedName name="__123Graph_ACATCH1" localSheetId="26" hidden="1">'[2]Time series'!#REF!</definedName>
    <definedName name="__123Graph_ACATCH1" localSheetId="27" hidden="1">'[2]Time series'!#REF!</definedName>
    <definedName name="__123Graph_ACATCH1" localSheetId="28" hidden="1">'[2]Time series'!#REF!</definedName>
    <definedName name="__123Graph_ACATCH1" localSheetId="36" hidden="1">'[2]Time series'!#REF!</definedName>
    <definedName name="__123Graph_ACATCH1" localSheetId="38" hidden="1">'[2]Time series'!#REF!</definedName>
    <definedName name="__123Graph_ACATCH1" localSheetId="39" hidden="1">'[2]Time series'!#REF!</definedName>
    <definedName name="__123Graph_ACATCH1" localSheetId="10" hidden="1">'[2]Time series'!#REF!</definedName>
    <definedName name="__123Graph_ACATCH1" localSheetId="40" hidden="1">'[2]Time series'!#REF!</definedName>
    <definedName name="__123Graph_ACATCH1" localSheetId="18" hidden="1">'[4]Time series'!#REF!</definedName>
    <definedName name="__123Graph_ACATCH1" localSheetId="21" hidden="1">'[2]Time series'!#REF!</definedName>
    <definedName name="__123Graph_ACATCH1" localSheetId="22" hidden="1">'[2]Time series'!#REF!</definedName>
    <definedName name="__123Graph_ACATCH1" localSheetId="23" hidden="1">'[2]Time series'!#REF!</definedName>
    <definedName name="__123Graph_ACATCH1" localSheetId="24" hidden="1">'[2]Time series'!#REF!</definedName>
    <definedName name="__123Graph_ACATCH1" localSheetId="25" hidden="1">'[2]Time series'!#REF!</definedName>
    <definedName name="__123Graph_ACATCH1" hidden="1">'[4]Time series'!#REF!</definedName>
    <definedName name="__123Graph_ACONVERG1" localSheetId="15" hidden="1">'[1]Time series'!#REF!</definedName>
    <definedName name="__123Graph_ACONVERG1" localSheetId="17" hidden="1">'[1]Time series'!#REF!</definedName>
    <definedName name="__123Graph_ACONVERG1" localSheetId="20" hidden="1">'[2]Time series'!#REF!</definedName>
    <definedName name="__123Graph_ACONVERG1" localSheetId="31" hidden="1">'[2]Time series'!#REF!</definedName>
    <definedName name="__123Graph_ACONVERG1" localSheetId="2" hidden="1">'[2]Time series'!#REF!</definedName>
    <definedName name="__123Graph_ACONVERG1" localSheetId="33" hidden="1">'[2]Time series'!#REF!</definedName>
    <definedName name="__123Graph_ACONVERG1" localSheetId="4" hidden="1">'[1]Time series'!#REF!</definedName>
    <definedName name="__123Graph_ACONVERG1" localSheetId="7" hidden="1">'[2]Time series'!#REF!</definedName>
    <definedName name="__123Graph_ACONVERG1" localSheetId="8" hidden="1">'[2]Time series'!#REF!</definedName>
    <definedName name="__123Graph_ACONVERG1" localSheetId="3" hidden="1">'[3]Time series'!#REF!</definedName>
    <definedName name="__123Graph_ACONVERG1" localSheetId="9" hidden="1">'[2]Time series'!#REF!</definedName>
    <definedName name="__123Graph_ACONVERG1" localSheetId="26" hidden="1">'[2]Time series'!#REF!</definedName>
    <definedName name="__123Graph_ACONVERG1" localSheetId="27" hidden="1">'[2]Time series'!#REF!</definedName>
    <definedName name="__123Graph_ACONVERG1" localSheetId="28" hidden="1">'[2]Time series'!#REF!</definedName>
    <definedName name="__123Graph_ACONVERG1" localSheetId="36" hidden="1">'[2]Time series'!#REF!</definedName>
    <definedName name="__123Graph_ACONVERG1" localSheetId="38" hidden="1">'[2]Time series'!#REF!</definedName>
    <definedName name="__123Graph_ACONVERG1" localSheetId="39" hidden="1">'[2]Time series'!#REF!</definedName>
    <definedName name="__123Graph_ACONVERG1" localSheetId="10" hidden="1">'[2]Time series'!#REF!</definedName>
    <definedName name="__123Graph_ACONVERG1" localSheetId="40" hidden="1">'[2]Time series'!#REF!</definedName>
    <definedName name="__123Graph_ACONVERG1" localSheetId="18" hidden="1">'[4]Time series'!#REF!</definedName>
    <definedName name="__123Graph_ACONVERG1" localSheetId="21" hidden="1">'[2]Time series'!#REF!</definedName>
    <definedName name="__123Graph_ACONVERG1" localSheetId="22" hidden="1">'[2]Time series'!#REF!</definedName>
    <definedName name="__123Graph_ACONVERG1" localSheetId="23" hidden="1">'[2]Time series'!#REF!</definedName>
    <definedName name="__123Graph_ACONVERG1" localSheetId="24" hidden="1">'[2]Time series'!#REF!</definedName>
    <definedName name="__123Graph_ACONVERG1" localSheetId="25" hidden="1">'[2]Time series'!#REF!</definedName>
    <definedName name="__123Graph_ACONVERG1" hidden="1">'[4]Time series'!#REF!</definedName>
    <definedName name="__123Graph_AGRAPH2" localSheetId="15" hidden="1">'[1]Time series'!#REF!</definedName>
    <definedName name="__123Graph_AGRAPH2" localSheetId="17" hidden="1">'[1]Time series'!#REF!</definedName>
    <definedName name="__123Graph_AGRAPH2" localSheetId="20" hidden="1">'[2]Time series'!#REF!</definedName>
    <definedName name="__123Graph_AGRAPH2" localSheetId="31" hidden="1">'[2]Time series'!#REF!</definedName>
    <definedName name="__123Graph_AGRAPH2" localSheetId="2" hidden="1">'[2]Time series'!#REF!</definedName>
    <definedName name="__123Graph_AGRAPH2" localSheetId="33" hidden="1">'[2]Time series'!#REF!</definedName>
    <definedName name="__123Graph_AGRAPH2" localSheetId="4" hidden="1">'[1]Time series'!#REF!</definedName>
    <definedName name="__123Graph_AGRAPH2" localSheetId="7" hidden="1">'[2]Time series'!#REF!</definedName>
    <definedName name="__123Graph_AGRAPH2" localSheetId="8" hidden="1">'[2]Time series'!#REF!</definedName>
    <definedName name="__123Graph_AGRAPH2" localSheetId="3" hidden="1">'[3]Time series'!#REF!</definedName>
    <definedName name="__123Graph_AGRAPH2" localSheetId="9" hidden="1">'[2]Time series'!#REF!</definedName>
    <definedName name="__123Graph_AGRAPH2" localSheetId="26" hidden="1">'[2]Time series'!#REF!</definedName>
    <definedName name="__123Graph_AGRAPH2" localSheetId="27" hidden="1">'[2]Time series'!#REF!</definedName>
    <definedName name="__123Graph_AGRAPH2" localSheetId="28" hidden="1">'[2]Time series'!#REF!</definedName>
    <definedName name="__123Graph_AGRAPH2" localSheetId="36" hidden="1">'[2]Time series'!#REF!</definedName>
    <definedName name="__123Graph_AGRAPH2" localSheetId="38" hidden="1">'[2]Time series'!#REF!</definedName>
    <definedName name="__123Graph_AGRAPH2" localSheetId="39" hidden="1">'[2]Time series'!#REF!</definedName>
    <definedName name="__123Graph_AGRAPH2" localSheetId="10" hidden="1">'[2]Time series'!#REF!</definedName>
    <definedName name="__123Graph_AGRAPH2" localSheetId="40" hidden="1">'[2]Time series'!#REF!</definedName>
    <definedName name="__123Graph_AGRAPH2" localSheetId="18" hidden="1">'[4]Time series'!#REF!</definedName>
    <definedName name="__123Graph_AGRAPH2" localSheetId="21" hidden="1">'[2]Time series'!#REF!</definedName>
    <definedName name="__123Graph_AGRAPH2" localSheetId="22" hidden="1">'[2]Time series'!#REF!</definedName>
    <definedName name="__123Graph_AGRAPH2" localSheetId="23" hidden="1">'[2]Time series'!#REF!</definedName>
    <definedName name="__123Graph_AGRAPH2" localSheetId="24" hidden="1">'[2]Time series'!#REF!</definedName>
    <definedName name="__123Graph_AGRAPH2" localSheetId="25" hidden="1">'[2]Time series'!#REF!</definedName>
    <definedName name="__123Graph_AGRAPH2" hidden="1">'[4]Time series'!#REF!</definedName>
    <definedName name="__123Graph_AGRAPH41" localSheetId="15" hidden="1">'[1]Time series'!#REF!</definedName>
    <definedName name="__123Graph_AGRAPH41" localSheetId="17" hidden="1">'[1]Time series'!#REF!</definedName>
    <definedName name="__123Graph_AGRAPH41" localSheetId="20" hidden="1">'[2]Time series'!#REF!</definedName>
    <definedName name="__123Graph_AGRAPH41" localSheetId="31" hidden="1">'[2]Time series'!#REF!</definedName>
    <definedName name="__123Graph_AGRAPH41" localSheetId="2" hidden="1">'[2]Time series'!#REF!</definedName>
    <definedName name="__123Graph_AGRAPH41" localSheetId="33" hidden="1">'[2]Time series'!#REF!</definedName>
    <definedName name="__123Graph_AGRAPH41" localSheetId="4" hidden="1">'[1]Time series'!#REF!</definedName>
    <definedName name="__123Graph_AGRAPH41" localSheetId="7" hidden="1">'[2]Time series'!#REF!</definedName>
    <definedName name="__123Graph_AGRAPH41" localSheetId="8" hidden="1">'[2]Time series'!#REF!</definedName>
    <definedName name="__123Graph_AGRAPH41" localSheetId="3" hidden="1">'[3]Time series'!#REF!</definedName>
    <definedName name="__123Graph_AGRAPH41" localSheetId="9" hidden="1">'[2]Time series'!#REF!</definedName>
    <definedName name="__123Graph_AGRAPH41" localSheetId="26" hidden="1">'[2]Time series'!#REF!</definedName>
    <definedName name="__123Graph_AGRAPH41" localSheetId="27" hidden="1">'[2]Time series'!#REF!</definedName>
    <definedName name="__123Graph_AGRAPH41" localSheetId="28" hidden="1">'[2]Time series'!#REF!</definedName>
    <definedName name="__123Graph_AGRAPH41" localSheetId="36" hidden="1">'[2]Time series'!#REF!</definedName>
    <definedName name="__123Graph_AGRAPH41" localSheetId="38" hidden="1">'[2]Time series'!#REF!</definedName>
    <definedName name="__123Graph_AGRAPH41" localSheetId="39" hidden="1">'[2]Time series'!#REF!</definedName>
    <definedName name="__123Graph_AGRAPH41" localSheetId="10" hidden="1">'[2]Time series'!#REF!</definedName>
    <definedName name="__123Graph_AGRAPH41" localSheetId="40" hidden="1">'[2]Time series'!#REF!</definedName>
    <definedName name="__123Graph_AGRAPH41" localSheetId="18" hidden="1">'[4]Time series'!#REF!</definedName>
    <definedName name="__123Graph_AGRAPH41" localSheetId="21" hidden="1">'[2]Time series'!#REF!</definedName>
    <definedName name="__123Graph_AGRAPH41" localSheetId="22" hidden="1">'[2]Time series'!#REF!</definedName>
    <definedName name="__123Graph_AGRAPH41" localSheetId="23" hidden="1">'[2]Time series'!#REF!</definedName>
    <definedName name="__123Graph_AGRAPH41" localSheetId="24" hidden="1">'[2]Time series'!#REF!</definedName>
    <definedName name="__123Graph_AGRAPH41" localSheetId="25" hidden="1">'[2]Time series'!#REF!</definedName>
    <definedName name="__123Graph_AGRAPH41" hidden="1">'[4]Time series'!#REF!</definedName>
    <definedName name="__123Graph_AGRAPH42" localSheetId="15" hidden="1">'[1]Time series'!#REF!</definedName>
    <definedName name="__123Graph_AGRAPH42" localSheetId="17" hidden="1">'[1]Time series'!#REF!</definedName>
    <definedName name="__123Graph_AGRAPH42" localSheetId="20" hidden="1">'[2]Time series'!#REF!</definedName>
    <definedName name="__123Graph_AGRAPH42" localSheetId="31" hidden="1">'[2]Time series'!#REF!</definedName>
    <definedName name="__123Graph_AGRAPH42" localSheetId="2" hidden="1">'[2]Time series'!#REF!</definedName>
    <definedName name="__123Graph_AGRAPH42" localSheetId="33" hidden="1">'[2]Time series'!#REF!</definedName>
    <definedName name="__123Graph_AGRAPH42" localSheetId="4" hidden="1">'[1]Time series'!#REF!</definedName>
    <definedName name="__123Graph_AGRAPH42" localSheetId="7" hidden="1">'[2]Time series'!#REF!</definedName>
    <definedName name="__123Graph_AGRAPH42" localSheetId="8" hidden="1">'[2]Time series'!#REF!</definedName>
    <definedName name="__123Graph_AGRAPH42" localSheetId="3" hidden="1">'[3]Time series'!#REF!</definedName>
    <definedName name="__123Graph_AGRAPH42" localSheetId="9" hidden="1">'[2]Time series'!#REF!</definedName>
    <definedName name="__123Graph_AGRAPH42" localSheetId="26" hidden="1">'[2]Time series'!#REF!</definedName>
    <definedName name="__123Graph_AGRAPH42" localSheetId="27" hidden="1">'[2]Time series'!#REF!</definedName>
    <definedName name="__123Graph_AGRAPH42" localSheetId="28" hidden="1">'[2]Time series'!#REF!</definedName>
    <definedName name="__123Graph_AGRAPH42" localSheetId="36" hidden="1">'[2]Time series'!#REF!</definedName>
    <definedName name="__123Graph_AGRAPH42" localSheetId="38" hidden="1">'[2]Time series'!#REF!</definedName>
    <definedName name="__123Graph_AGRAPH42" localSheetId="39" hidden="1">'[2]Time series'!#REF!</definedName>
    <definedName name="__123Graph_AGRAPH42" localSheetId="10" hidden="1">'[2]Time series'!#REF!</definedName>
    <definedName name="__123Graph_AGRAPH42" localSheetId="40" hidden="1">'[2]Time series'!#REF!</definedName>
    <definedName name="__123Graph_AGRAPH42" localSheetId="18" hidden="1">'[4]Time series'!#REF!</definedName>
    <definedName name="__123Graph_AGRAPH42" localSheetId="21" hidden="1">'[2]Time series'!#REF!</definedName>
    <definedName name="__123Graph_AGRAPH42" localSheetId="22" hidden="1">'[2]Time series'!#REF!</definedName>
    <definedName name="__123Graph_AGRAPH42" localSheetId="23" hidden="1">'[2]Time series'!#REF!</definedName>
    <definedName name="__123Graph_AGRAPH42" localSheetId="24" hidden="1">'[2]Time series'!#REF!</definedName>
    <definedName name="__123Graph_AGRAPH42" localSheetId="25" hidden="1">'[2]Time series'!#REF!</definedName>
    <definedName name="__123Graph_AGRAPH42" hidden="1">'[4]Time series'!#REF!</definedName>
    <definedName name="__123Graph_AGRAPH44" localSheetId="15" hidden="1">'[1]Time series'!#REF!</definedName>
    <definedName name="__123Graph_AGRAPH44" localSheetId="17" hidden="1">'[1]Time series'!#REF!</definedName>
    <definedName name="__123Graph_AGRAPH44" localSheetId="20" hidden="1">'[2]Time series'!#REF!</definedName>
    <definedName name="__123Graph_AGRAPH44" localSheetId="31" hidden="1">'[2]Time series'!#REF!</definedName>
    <definedName name="__123Graph_AGRAPH44" localSheetId="2" hidden="1">'[2]Time series'!#REF!</definedName>
    <definedName name="__123Graph_AGRAPH44" localSheetId="33" hidden="1">'[2]Time series'!#REF!</definedName>
    <definedName name="__123Graph_AGRAPH44" localSheetId="4" hidden="1">'[1]Time series'!#REF!</definedName>
    <definedName name="__123Graph_AGRAPH44" localSheetId="7" hidden="1">'[2]Time series'!#REF!</definedName>
    <definedName name="__123Graph_AGRAPH44" localSheetId="8" hidden="1">'[2]Time series'!#REF!</definedName>
    <definedName name="__123Graph_AGRAPH44" localSheetId="3" hidden="1">'[3]Time series'!#REF!</definedName>
    <definedName name="__123Graph_AGRAPH44" localSheetId="9" hidden="1">'[2]Time series'!#REF!</definedName>
    <definedName name="__123Graph_AGRAPH44" localSheetId="26" hidden="1">'[2]Time series'!#REF!</definedName>
    <definedName name="__123Graph_AGRAPH44" localSheetId="27" hidden="1">'[2]Time series'!#REF!</definedName>
    <definedName name="__123Graph_AGRAPH44" localSheetId="28" hidden="1">'[2]Time series'!#REF!</definedName>
    <definedName name="__123Graph_AGRAPH44" localSheetId="36" hidden="1">'[2]Time series'!#REF!</definedName>
    <definedName name="__123Graph_AGRAPH44" localSheetId="38" hidden="1">'[2]Time series'!#REF!</definedName>
    <definedName name="__123Graph_AGRAPH44" localSheetId="39" hidden="1">'[2]Time series'!#REF!</definedName>
    <definedName name="__123Graph_AGRAPH44" localSheetId="10" hidden="1">'[2]Time series'!#REF!</definedName>
    <definedName name="__123Graph_AGRAPH44" localSheetId="40" hidden="1">'[2]Time series'!#REF!</definedName>
    <definedName name="__123Graph_AGRAPH44" localSheetId="18" hidden="1">'[4]Time series'!#REF!</definedName>
    <definedName name="__123Graph_AGRAPH44" localSheetId="21" hidden="1">'[2]Time series'!#REF!</definedName>
    <definedName name="__123Graph_AGRAPH44" localSheetId="22" hidden="1">'[2]Time series'!#REF!</definedName>
    <definedName name="__123Graph_AGRAPH44" localSheetId="23" hidden="1">'[2]Time series'!#REF!</definedName>
    <definedName name="__123Graph_AGRAPH44" localSheetId="24" hidden="1">'[2]Time series'!#REF!</definedName>
    <definedName name="__123Graph_AGRAPH44" localSheetId="25" hidden="1">'[2]Time series'!#REF!</definedName>
    <definedName name="__123Graph_AGRAPH44" hidden="1">'[4]Time series'!#REF!</definedName>
    <definedName name="__123Graph_APERIB" localSheetId="15" hidden="1">'[1]Time series'!#REF!</definedName>
    <definedName name="__123Graph_APERIB" localSheetId="17" hidden="1">'[1]Time series'!#REF!</definedName>
    <definedName name="__123Graph_APERIB" localSheetId="20" hidden="1">'[2]Time series'!#REF!</definedName>
    <definedName name="__123Graph_APERIB" localSheetId="31" hidden="1">'[2]Time series'!#REF!</definedName>
    <definedName name="__123Graph_APERIB" localSheetId="2" hidden="1">'[2]Time series'!#REF!</definedName>
    <definedName name="__123Graph_APERIB" localSheetId="33" hidden="1">'[2]Time series'!#REF!</definedName>
    <definedName name="__123Graph_APERIB" localSheetId="4" hidden="1">'[1]Time series'!#REF!</definedName>
    <definedName name="__123Graph_APERIB" localSheetId="7" hidden="1">'[2]Time series'!#REF!</definedName>
    <definedName name="__123Graph_APERIB" localSheetId="8" hidden="1">'[2]Time series'!#REF!</definedName>
    <definedName name="__123Graph_APERIB" localSheetId="3" hidden="1">'[3]Time series'!#REF!</definedName>
    <definedName name="__123Graph_APERIB" localSheetId="9" hidden="1">'[2]Time series'!#REF!</definedName>
    <definedName name="__123Graph_APERIB" localSheetId="26" hidden="1">'[2]Time series'!#REF!</definedName>
    <definedName name="__123Graph_APERIB" localSheetId="27" hidden="1">'[2]Time series'!#REF!</definedName>
    <definedName name="__123Graph_APERIB" localSheetId="28" hidden="1">'[2]Time series'!#REF!</definedName>
    <definedName name="__123Graph_APERIB" localSheetId="36" hidden="1">'[2]Time series'!#REF!</definedName>
    <definedName name="__123Graph_APERIB" localSheetId="38" hidden="1">'[2]Time series'!#REF!</definedName>
    <definedName name="__123Graph_APERIB" localSheetId="39" hidden="1">'[2]Time series'!#REF!</definedName>
    <definedName name="__123Graph_APERIB" localSheetId="10" hidden="1">'[2]Time series'!#REF!</definedName>
    <definedName name="__123Graph_APERIB" localSheetId="40" hidden="1">'[2]Time series'!#REF!</definedName>
    <definedName name="__123Graph_APERIB" localSheetId="18" hidden="1">'[4]Time series'!#REF!</definedName>
    <definedName name="__123Graph_APERIB" localSheetId="21" hidden="1">'[2]Time series'!#REF!</definedName>
    <definedName name="__123Graph_APERIB" localSheetId="22" hidden="1">'[2]Time series'!#REF!</definedName>
    <definedName name="__123Graph_APERIB" localSheetId="23" hidden="1">'[2]Time series'!#REF!</definedName>
    <definedName name="__123Graph_APERIB" localSheetId="24" hidden="1">'[2]Time series'!#REF!</definedName>
    <definedName name="__123Graph_APERIB" localSheetId="25" hidden="1">'[2]Time series'!#REF!</definedName>
    <definedName name="__123Graph_APERIB" hidden="1">'[4]Time series'!#REF!</definedName>
    <definedName name="__123Graph_APRODABSC" localSheetId="15" hidden="1">'[1]Time series'!#REF!</definedName>
    <definedName name="__123Graph_APRODABSC" localSheetId="17" hidden="1">'[1]Time series'!#REF!</definedName>
    <definedName name="__123Graph_APRODABSC" localSheetId="20" hidden="1">'[2]Time series'!#REF!</definedName>
    <definedName name="__123Graph_APRODABSC" localSheetId="31" hidden="1">'[2]Time series'!#REF!</definedName>
    <definedName name="__123Graph_APRODABSC" localSheetId="2" hidden="1">'[2]Time series'!#REF!</definedName>
    <definedName name="__123Graph_APRODABSC" localSheetId="33" hidden="1">'[2]Time series'!#REF!</definedName>
    <definedName name="__123Graph_APRODABSC" localSheetId="4" hidden="1">'[1]Time series'!#REF!</definedName>
    <definedName name="__123Graph_APRODABSC" localSheetId="7" hidden="1">'[2]Time series'!#REF!</definedName>
    <definedName name="__123Graph_APRODABSC" localSheetId="8" hidden="1">'[2]Time series'!#REF!</definedName>
    <definedName name="__123Graph_APRODABSC" localSheetId="3" hidden="1">'[3]Time series'!#REF!</definedName>
    <definedName name="__123Graph_APRODABSC" localSheetId="9" hidden="1">'[2]Time series'!#REF!</definedName>
    <definedName name="__123Graph_APRODABSC" localSheetId="26" hidden="1">'[2]Time series'!#REF!</definedName>
    <definedName name="__123Graph_APRODABSC" localSheetId="27" hidden="1">'[2]Time series'!#REF!</definedName>
    <definedName name="__123Graph_APRODABSC" localSheetId="28" hidden="1">'[2]Time series'!#REF!</definedName>
    <definedName name="__123Graph_APRODABSC" localSheetId="36" hidden="1">'[2]Time series'!#REF!</definedName>
    <definedName name="__123Graph_APRODABSC" localSheetId="38" hidden="1">'[2]Time series'!#REF!</definedName>
    <definedName name="__123Graph_APRODABSC" localSheetId="39" hidden="1">'[2]Time series'!#REF!</definedName>
    <definedName name="__123Graph_APRODABSC" localSheetId="10" hidden="1">'[2]Time series'!#REF!</definedName>
    <definedName name="__123Graph_APRODABSC" localSheetId="40" hidden="1">'[2]Time series'!#REF!</definedName>
    <definedName name="__123Graph_APRODABSC" localSheetId="18" hidden="1">'[4]Time series'!#REF!</definedName>
    <definedName name="__123Graph_APRODABSC" localSheetId="21" hidden="1">'[2]Time series'!#REF!</definedName>
    <definedName name="__123Graph_APRODABSC" localSheetId="22" hidden="1">'[2]Time series'!#REF!</definedName>
    <definedName name="__123Graph_APRODABSC" localSheetId="23" hidden="1">'[2]Time series'!#REF!</definedName>
    <definedName name="__123Graph_APRODABSC" localSheetId="24" hidden="1">'[2]Time series'!#REF!</definedName>
    <definedName name="__123Graph_APRODABSC" localSheetId="25" hidden="1">'[2]Time series'!#REF!</definedName>
    <definedName name="__123Graph_APRODABSC" hidden="1">'[4]Time series'!#REF!</definedName>
    <definedName name="__123Graph_APRODABSD" localSheetId="15" hidden="1">'[1]Time series'!#REF!</definedName>
    <definedName name="__123Graph_APRODABSD" localSheetId="17" hidden="1">'[1]Time series'!#REF!</definedName>
    <definedName name="__123Graph_APRODABSD" localSheetId="20" hidden="1">'[2]Time series'!#REF!</definedName>
    <definedName name="__123Graph_APRODABSD" localSheetId="31" hidden="1">'[2]Time series'!#REF!</definedName>
    <definedName name="__123Graph_APRODABSD" localSheetId="2" hidden="1">'[2]Time series'!#REF!</definedName>
    <definedName name="__123Graph_APRODABSD" localSheetId="33" hidden="1">'[2]Time series'!#REF!</definedName>
    <definedName name="__123Graph_APRODABSD" localSheetId="4" hidden="1">'[1]Time series'!#REF!</definedName>
    <definedName name="__123Graph_APRODABSD" localSheetId="7" hidden="1">'[2]Time series'!#REF!</definedName>
    <definedName name="__123Graph_APRODABSD" localSheetId="8" hidden="1">'[2]Time series'!#REF!</definedName>
    <definedName name="__123Graph_APRODABSD" localSheetId="3" hidden="1">'[3]Time series'!#REF!</definedName>
    <definedName name="__123Graph_APRODABSD" localSheetId="9" hidden="1">'[2]Time series'!#REF!</definedName>
    <definedName name="__123Graph_APRODABSD" localSheetId="26" hidden="1">'[2]Time series'!#REF!</definedName>
    <definedName name="__123Graph_APRODABSD" localSheetId="27" hidden="1">'[2]Time series'!#REF!</definedName>
    <definedName name="__123Graph_APRODABSD" localSheetId="28" hidden="1">'[2]Time series'!#REF!</definedName>
    <definedName name="__123Graph_APRODABSD" localSheetId="36" hidden="1">'[2]Time series'!#REF!</definedName>
    <definedName name="__123Graph_APRODABSD" localSheetId="38" hidden="1">'[2]Time series'!#REF!</definedName>
    <definedName name="__123Graph_APRODABSD" localSheetId="39" hidden="1">'[2]Time series'!#REF!</definedName>
    <definedName name="__123Graph_APRODABSD" localSheetId="10" hidden="1">'[2]Time series'!#REF!</definedName>
    <definedName name="__123Graph_APRODABSD" localSheetId="40" hidden="1">'[2]Time series'!#REF!</definedName>
    <definedName name="__123Graph_APRODABSD" localSheetId="18" hidden="1">'[4]Time series'!#REF!</definedName>
    <definedName name="__123Graph_APRODABSD" localSheetId="21" hidden="1">'[2]Time series'!#REF!</definedName>
    <definedName name="__123Graph_APRODABSD" localSheetId="22" hidden="1">'[2]Time series'!#REF!</definedName>
    <definedName name="__123Graph_APRODABSD" localSheetId="23" hidden="1">'[2]Time series'!#REF!</definedName>
    <definedName name="__123Graph_APRODABSD" localSheetId="24" hidden="1">'[2]Time series'!#REF!</definedName>
    <definedName name="__123Graph_APRODABSD" localSheetId="25" hidden="1">'[2]Time series'!#REF!</definedName>
    <definedName name="__123Graph_APRODABSD" hidden="1">'[4]Time series'!#REF!</definedName>
    <definedName name="__123Graph_APRODTRE2" localSheetId="15" hidden="1">'[1]Time series'!#REF!</definedName>
    <definedName name="__123Graph_APRODTRE2" localSheetId="17" hidden="1">'[1]Time series'!#REF!</definedName>
    <definedName name="__123Graph_APRODTRE2" localSheetId="20" hidden="1">'[2]Time series'!#REF!</definedName>
    <definedName name="__123Graph_APRODTRE2" localSheetId="31" hidden="1">'[2]Time series'!#REF!</definedName>
    <definedName name="__123Graph_APRODTRE2" localSheetId="2" hidden="1">'[2]Time series'!#REF!</definedName>
    <definedName name="__123Graph_APRODTRE2" localSheetId="33" hidden="1">'[2]Time series'!#REF!</definedName>
    <definedName name="__123Graph_APRODTRE2" localSheetId="4" hidden="1">'[1]Time series'!#REF!</definedName>
    <definedName name="__123Graph_APRODTRE2" localSheetId="7" hidden="1">'[2]Time series'!#REF!</definedName>
    <definedName name="__123Graph_APRODTRE2" localSheetId="8" hidden="1">'[2]Time series'!#REF!</definedName>
    <definedName name="__123Graph_APRODTRE2" localSheetId="3" hidden="1">'[3]Time series'!#REF!</definedName>
    <definedName name="__123Graph_APRODTRE2" localSheetId="9" hidden="1">'[2]Time series'!#REF!</definedName>
    <definedName name="__123Graph_APRODTRE2" localSheetId="26" hidden="1">'[2]Time series'!#REF!</definedName>
    <definedName name="__123Graph_APRODTRE2" localSheetId="27" hidden="1">'[2]Time series'!#REF!</definedName>
    <definedName name="__123Graph_APRODTRE2" localSheetId="28" hidden="1">'[2]Time series'!#REF!</definedName>
    <definedName name="__123Graph_APRODTRE2" localSheetId="36" hidden="1">'[2]Time series'!#REF!</definedName>
    <definedName name="__123Graph_APRODTRE2" localSheetId="38" hidden="1">'[2]Time series'!#REF!</definedName>
    <definedName name="__123Graph_APRODTRE2" localSheetId="39" hidden="1">'[2]Time series'!#REF!</definedName>
    <definedName name="__123Graph_APRODTRE2" localSheetId="10" hidden="1">'[2]Time series'!#REF!</definedName>
    <definedName name="__123Graph_APRODTRE2" localSheetId="40" hidden="1">'[2]Time series'!#REF!</definedName>
    <definedName name="__123Graph_APRODTRE2" localSheetId="18" hidden="1">'[4]Time series'!#REF!</definedName>
    <definedName name="__123Graph_APRODTRE2" localSheetId="21" hidden="1">'[2]Time series'!#REF!</definedName>
    <definedName name="__123Graph_APRODTRE2" localSheetId="22" hidden="1">'[2]Time series'!#REF!</definedName>
    <definedName name="__123Graph_APRODTRE2" localSheetId="23" hidden="1">'[2]Time series'!#REF!</definedName>
    <definedName name="__123Graph_APRODTRE2" localSheetId="24" hidden="1">'[2]Time series'!#REF!</definedName>
    <definedName name="__123Graph_APRODTRE2" localSheetId="25" hidden="1">'[2]Time series'!#REF!</definedName>
    <definedName name="__123Graph_APRODTRE2" hidden="1">'[4]Time series'!#REF!</definedName>
    <definedName name="__123Graph_APRODTRE3" localSheetId="15" hidden="1">'[1]Time series'!#REF!</definedName>
    <definedName name="__123Graph_APRODTRE3" localSheetId="17" hidden="1">'[1]Time series'!#REF!</definedName>
    <definedName name="__123Graph_APRODTRE3" localSheetId="20" hidden="1">'[2]Time series'!#REF!</definedName>
    <definedName name="__123Graph_APRODTRE3" localSheetId="31" hidden="1">'[2]Time series'!#REF!</definedName>
    <definedName name="__123Graph_APRODTRE3" localSheetId="2" hidden="1">'[2]Time series'!#REF!</definedName>
    <definedName name="__123Graph_APRODTRE3" localSheetId="33" hidden="1">'[2]Time series'!#REF!</definedName>
    <definedName name="__123Graph_APRODTRE3" localSheetId="4" hidden="1">'[1]Time series'!#REF!</definedName>
    <definedName name="__123Graph_APRODTRE3" localSheetId="7" hidden="1">'[2]Time series'!#REF!</definedName>
    <definedName name="__123Graph_APRODTRE3" localSheetId="8" hidden="1">'[2]Time series'!#REF!</definedName>
    <definedName name="__123Graph_APRODTRE3" localSheetId="3" hidden="1">'[3]Time series'!#REF!</definedName>
    <definedName name="__123Graph_APRODTRE3" localSheetId="9" hidden="1">'[2]Time series'!#REF!</definedName>
    <definedName name="__123Graph_APRODTRE3" localSheetId="26" hidden="1">'[2]Time series'!#REF!</definedName>
    <definedName name="__123Graph_APRODTRE3" localSheetId="27" hidden="1">'[2]Time series'!#REF!</definedName>
    <definedName name="__123Graph_APRODTRE3" localSheetId="28" hidden="1">'[2]Time series'!#REF!</definedName>
    <definedName name="__123Graph_APRODTRE3" localSheetId="36" hidden="1">'[2]Time series'!#REF!</definedName>
    <definedName name="__123Graph_APRODTRE3" localSheetId="38" hidden="1">'[2]Time series'!#REF!</definedName>
    <definedName name="__123Graph_APRODTRE3" localSheetId="39" hidden="1">'[2]Time series'!#REF!</definedName>
    <definedName name="__123Graph_APRODTRE3" localSheetId="10" hidden="1">'[2]Time series'!#REF!</definedName>
    <definedName name="__123Graph_APRODTRE3" localSheetId="40" hidden="1">'[2]Time series'!#REF!</definedName>
    <definedName name="__123Graph_APRODTRE3" localSheetId="18" hidden="1">'[4]Time series'!#REF!</definedName>
    <definedName name="__123Graph_APRODTRE3" localSheetId="21" hidden="1">'[2]Time series'!#REF!</definedName>
    <definedName name="__123Graph_APRODTRE3" localSheetId="22" hidden="1">'[2]Time series'!#REF!</definedName>
    <definedName name="__123Graph_APRODTRE3" localSheetId="23" hidden="1">'[2]Time series'!#REF!</definedName>
    <definedName name="__123Graph_APRODTRE3" localSheetId="24" hidden="1">'[2]Time series'!#REF!</definedName>
    <definedName name="__123Graph_APRODTRE3" localSheetId="25" hidden="1">'[2]Time series'!#REF!</definedName>
    <definedName name="__123Graph_APRODTRE3" hidden="1">'[4]Time series'!#REF!</definedName>
    <definedName name="__123Graph_APRODTRE4" localSheetId="15" hidden="1">'[1]Time series'!#REF!</definedName>
    <definedName name="__123Graph_APRODTRE4" localSheetId="17" hidden="1">'[1]Time series'!#REF!</definedName>
    <definedName name="__123Graph_APRODTRE4" localSheetId="20" hidden="1">'[2]Time series'!#REF!</definedName>
    <definedName name="__123Graph_APRODTRE4" localSheetId="31" hidden="1">'[2]Time series'!#REF!</definedName>
    <definedName name="__123Graph_APRODTRE4" localSheetId="2" hidden="1">'[2]Time series'!#REF!</definedName>
    <definedName name="__123Graph_APRODTRE4" localSheetId="33" hidden="1">'[2]Time series'!#REF!</definedName>
    <definedName name="__123Graph_APRODTRE4" localSheetId="4" hidden="1">'[1]Time series'!#REF!</definedName>
    <definedName name="__123Graph_APRODTRE4" localSheetId="7" hidden="1">'[2]Time series'!#REF!</definedName>
    <definedName name="__123Graph_APRODTRE4" localSheetId="8" hidden="1">'[2]Time series'!#REF!</definedName>
    <definedName name="__123Graph_APRODTRE4" localSheetId="3" hidden="1">'[3]Time series'!#REF!</definedName>
    <definedName name="__123Graph_APRODTRE4" localSheetId="9" hidden="1">'[2]Time series'!#REF!</definedName>
    <definedName name="__123Graph_APRODTRE4" localSheetId="26" hidden="1">'[2]Time series'!#REF!</definedName>
    <definedName name="__123Graph_APRODTRE4" localSheetId="27" hidden="1">'[2]Time series'!#REF!</definedName>
    <definedName name="__123Graph_APRODTRE4" localSheetId="28" hidden="1">'[2]Time series'!#REF!</definedName>
    <definedName name="__123Graph_APRODTRE4" localSheetId="36" hidden="1">'[2]Time series'!#REF!</definedName>
    <definedName name="__123Graph_APRODTRE4" localSheetId="38" hidden="1">'[2]Time series'!#REF!</definedName>
    <definedName name="__123Graph_APRODTRE4" localSheetId="39" hidden="1">'[2]Time series'!#REF!</definedName>
    <definedName name="__123Graph_APRODTRE4" localSheetId="10" hidden="1">'[2]Time series'!#REF!</definedName>
    <definedName name="__123Graph_APRODTRE4" localSheetId="40" hidden="1">'[2]Time series'!#REF!</definedName>
    <definedName name="__123Graph_APRODTRE4" localSheetId="18" hidden="1">'[4]Time series'!#REF!</definedName>
    <definedName name="__123Graph_APRODTRE4" localSheetId="21" hidden="1">'[2]Time series'!#REF!</definedName>
    <definedName name="__123Graph_APRODTRE4" localSheetId="22" hidden="1">'[2]Time series'!#REF!</definedName>
    <definedName name="__123Graph_APRODTRE4" localSheetId="23" hidden="1">'[2]Time series'!#REF!</definedName>
    <definedName name="__123Graph_APRODTRE4" localSheetId="24" hidden="1">'[2]Time series'!#REF!</definedName>
    <definedName name="__123Graph_APRODTRE4" localSheetId="25" hidden="1">'[2]Time series'!#REF!</definedName>
    <definedName name="__123Graph_APRODTRE4" hidden="1">'[4]Time series'!#REF!</definedName>
    <definedName name="__123Graph_APRODTREND" localSheetId="15" hidden="1">'[1]Time series'!#REF!</definedName>
    <definedName name="__123Graph_APRODTREND" localSheetId="17" hidden="1">'[1]Time series'!#REF!</definedName>
    <definedName name="__123Graph_APRODTREND" localSheetId="20" hidden="1">'[2]Time series'!#REF!</definedName>
    <definedName name="__123Graph_APRODTREND" localSheetId="31" hidden="1">'[2]Time series'!#REF!</definedName>
    <definedName name="__123Graph_APRODTREND" localSheetId="2" hidden="1">'[2]Time series'!#REF!</definedName>
    <definedName name="__123Graph_APRODTREND" localSheetId="33" hidden="1">'[2]Time series'!#REF!</definedName>
    <definedName name="__123Graph_APRODTREND" localSheetId="4" hidden="1">'[1]Time series'!#REF!</definedName>
    <definedName name="__123Graph_APRODTREND" localSheetId="7" hidden="1">'[2]Time series'!#REF!</definedName>
    <definedName name="__123Graph_APRODTREND" localSheetId="8" hidden="1">'[2]Time series'!#REF!</definedName>
    <definedName name="__123Graph_APRODTREND" localSheetId="3" hidden="1">'[3]Time series'!#REF!</definedName>
    <definedName name="__123Graph_APRODTREND" localSheetId="9" hidden="1">'[2]Time series'!#REF!</definedName>
    <definedName name="__123Graph_APRODTREND" localSheetId="26" hidden="1">'[2]Time series'!#REF!</definedName>
    <definedName name="__123Graph_APRODTREND" localSheetId="27" hidden="1">'[2]Time series'!#REF!</definedName>
    <definedName name="__123Graph_APRODTREND" localSheetId="28" hidden="1">'[2]Time series'!#REF!</definedName>
    <definedName name="__123Graph_APRODTREND" localSheetId="36" hidden="1">'[2]Time series'!#REF!</definedName>
    <definedName name="__123Graph_APRODTREND" localSheetId="38" hidden="1">'[2]Time series'!#REF!</definedName>
    <definedName name="__123Graph_APRODTREND" localSheetId="39" hidden="1">'[2]Time series'!#REF!</definedName>
    <definedName name="__123Graph_APRODTREND" localSheetId="10" hidden="1">'[2]Time series'!#REF!</definedName>
    <definedName name="__123Graph_APRODTREND" localSheetId="40" hidden="1">'[2]Time series'!#REF!</definedName>
    <definedName name="__123Graph_APRODTREND" localSheetId="18" hidden="1">'[4]Time series'!#REF!</definedName>
    <definedName name="__123Graph_APRODTREND" localSheetId="21" hidden="1">'[2]Time series'!#REF!</definedName>
    <definedName name="__123Graph_APRODTREND" localSheetId="22" hidden="1">'[2]Time series'!#REF!</definedName>
    <definedName name="__123Graph_APRODTREND" localSheetId="23" hidden="1">'[2]Time series'!#REF!</definedName>
    <definedName name="__123Graph_APRODTREND" localSheetId="24" hidden="1">'[2]Time series'!#REF!</definedName>
    <definedName name="__123Graph_APRODTREND" localSheetId="25" hidden="1">'[2]Time series'!#REF!</definedName>
    <definedName name="__123Graph_APRODTREND" hidden="1">'[4]Time series'!#REF!</definedName>
    <definedName name="__123Graph_AUTRECHT" localSheetId="15" hidden="1">'[1]Time series'!#REF!</definedName>
    <definedName name="__123Graph_AUTRECHT" localSheetId="17" hidden="1">'[1]Time series'!#REF!</definedName>
    <definedName name="__123Graph_AUTRECHT" localSheetId="20" hidden="1">'[2]Time series'!#REF!</definedName>
    <definedName name="__123Graph_AUTRECHT" localSheetId="31" hidden="1">'[2]Time series'!#REF!</definedName>
    <definedName name="__123Graph_AUTRECHT" localSheetId="2" hidden="1">'[2]Time series'!#REF!</definedName>
    <definedName name="__123Graph_AUTRECHT" localSheetId="33" hidden="1">'[2]Time series'!#REF!</definedName>
    <definedName name="__123Graph_AUTRECHT" localSheetId="4" hidden="1">'[1]Time series'!#REF!</definedName>
    <definedName name="__123Graph_AUTRECHT" localSheetId="7" hidden="1">'[2]Time series'!#REF!</definedName>
    <definedName name="__123Graph_AUTRECHT" localSheetId="8" hidden="1">'[2]Time series'!#REF!</definedName>
    <definedName name="__123Graph_AUTRECHT" localSheetId="3" hidden="1">'[3]Time series'!#REF!</definedName>
    <definedName name="__123Graph_AUTRECHT" localSheetId="9" hidden="1">'[2]Time series'!#REF!</definedName>
    <definedName name="__123Graph_AUTRECHT" localSheetId="26" hidden="1">'[2]Time series'!#REF!</definedName>
    <definedName name="__123Graph_AUTRECHT" localSheetId="27" hidden="1">'[2]Time series'!#REF!</definedName>
    <definedName name="__123Graph_AUTRECHT" localSheetId="28" hidden="1">'[2]Time series'!#REF!</definedName>
    <definedName name="__123Graph_AUTRECHT" localSheetId="36" hidden="1">'[2]Time series'!#REF!</definedName>
    <definedName name="__123Graph_AUTRECHT" localSheetId="38" hidden="1">'[2]Time series'!#REF!</definedName>
    <definedName name="__123Graph_AUTRECHT" localSheetId="39" hidden="1">'[2]Time series'!#REF!</definedName>
    <definedName name="__123Graph_AUTRECHT" localSheetId="10" hidden="1">'[2]Time series'!#REF!</definedName>
    <definedName name="__123Graph_AUTRECHT" localSheetId="40" hidden="1">'[2]Time series'!#REF!</definedName>
    <definedName name="__123Graph_AUTRECHT" localSheetId="18" hidden="1">'[4]Time series'!#REF!</definedName>
    <definedName name="__123Graph_AUTRECHT" localSheetId="21" hidden="1">'[2]Time series'!#REF!</definedName>
    <definedName name="__123Graph_AUTRECHT" localSheetId="22" hidden="1">'[2]Time series'!#REF!</definedName>
    <definedName name="__123Graph_AUTRECHT" localSheetId="23" hidden="1">'[2]Time series'!#REF!</definedName>
    <definedName name="__123Graph_AUTRECHT" localSheetId="24" hidden="1">'[2]Time series'!#REF!</definedName>
    <definedName name="__123Graph_AUTRECHT" localSheetId="25" hidden="1">'[2]Time series'!#REF!</definedName>
    <definedName name="__123Graph_AUTRECHT" hidden="1">'[4]Time series'!#REF!</definedName>
    <definedName name="__123Graph_BBERLGRAP" localSheetId="15" hidden="1">'[1]Time series'!#REF!</definedName>
    <definedName name="__123Graph_BBERLGRAP" localSheetId="17" hidden="1">'[1]Time series'!#REF!</definedName>
    <definedName name="__123Graph_BBERLGRAP" localSheetId="20" hidden="1">'[2]Time series'!#REF!</definedName>
    <definedName name="__123Graph_BBERLGRAP" localSheetId="31" hidden="1">'[2]Time series'!#REF!</definedName>
    <definedName name="__123Graph_BBERLGRAP" localSheetId="2" hidden="1">'[2]Time series'!#REF!</definedName>
    <definedName name="__123Graph_BBERLGRAP" localSheetId="33" hidden="1">'[2]Time series'!#REF!</definedName>
    <definedName name="__123Graph_BBERLGRAP" localSheetId="4" hidden="1">'[1]Time series'!#REF!</definedName>
    <definedName name="__123Graph_BBERLGRAP" localSheetId="7" hidden="1">'[2]Time series'!#REF!</definedName>
    <definedName name="__123Graph_BBERLGRAP" localSheetId="8" hidden="1">'[2]Time series'!#REF!</definedName>
    <definedName name="__123Graph_BBERLGRAP" localSheetId="3" hidden="1">'[3]Time series'!#REF!</definedName>
    <definedName name="__123Graph_BBERLGRAP" localSheetId="9" hidden="1">'[2]Time series'!#REF!</definedName>
    <definedName name="__123Graph_BBERLGRAP" localSheetId="26" hidden="1">'[2]Time series'!#REF!</definedName>
    <definedName name="__123Graph_BBERLGRAP" localSheetId="27" hidden="1">'[2]Time series'!#REF!</definedName>
    <definedName name="__123Graph_BBERLGRAP" localSheetId="28" hidden="1">'[2]Time series'!#REF!</definedName>
    <definedName name="__123Graph_BBERLGRAP" localSheetId="36" hidden="1">'[2]Time series'!#REF!</definedName>
    <definedName name="__123Graph_BBERLGRAP" localSheetId="38" hidden="1">'[2]Time series'!#REF!</definedName>
    <definedName name="__123Graph_BBERLGRAP" localSheetId="39" hidden="1">'[2]Time series'!#REF!</definedName>
    <definedName name="__123Graph_BBERLGRAP" localSheetId="10" hidden="1">'[2]Time series'!#REF!</definedName>
    <definedName name="__123Graph_BBERLGRAP" localSheetId="40" hidden="1">'[2]Time series'!#REF!</definedName>
    <definedName name="__123Graph_BBERLGRAP" localSheetId="18" hidden="1">'[4]Time series'!#REF!</definedName>
    <definedName name="__123Graph_BBERLGRAP" localSheetId="21" hidden="1">'[2]Time series'!#REF!</definedName>
    <definedName name="__123Graph_BBERLGRAP" localSheetId="22" hidden="1">'[2]Time series'!#REF!</definedName>
    <definedName name="__123Graph_BBERLGRAP" localSheetId="23" hidden="1">'[2]Time series'!#REF!</definedName>
    <definedName name="__123Graph_BBERLGRAP" localSheetId="24" hidden="1">'[2]Time series'!#REF!</definedName>
    <definedName name="__123Graph_BBERLGRAP" localSheetId="25" hidden="1">'[2]Time series'!#REF!</definedName>
    <definedName name="__123Graph_BBERLGRAP" hidden="1">'[4]Time series'!#REF!</definedName>
    <definedName name="__123Graph_BCATCH1" localSheetId="15" hidden="1">'[1]Time series'!#REF!</definedName>
    <definedName name="__123Graph_BCATCH1" localSheetId="17" hidden="1">'[1]Time series'!#REF!</definedName>
    <definedName name="__123Graph_BCATCH1" localSheetId="20" hidden="1">'[2]Time series'!#REF!</definedName>
    <definedName name="__123Graph_BCATCH1" localSheetId="31" hidden="1">'[2]Time series'!#REF!</definedName>
    <definedName name="__123Graph_BCATCH1" localSheetId="2" hidden="1">'[2]Time series'!#REF!</definedName>
    <definedName name="__123Graph_BCATCH1" localSheetId="33" hidden="1">'[2]Time series'!#REF!</definedName>
    <definedName name="__123Graph_BCATCH1" localSheetId="4" hidden="1">'[1]Time series'!#REF!</definedName>
    <definedName name="__123Graph_BCATCH1" localSheetId="7" hidden="1">'[2]Time series'!#REF!</definedName>
    <definedName name="__123Graph_BCATCH1" localSheetId="8" hidden="1">'[2]Time series'!#REF!</definedName>
    <definedName name="__123Graph_BCATCH1" localSheetId="3" hidden="1">'[3]Time series'!#REF!</definedName>
    <definedName name="__123Graph_BCATCH1" localSheetId="9" hidden="1">'[2]Time series'!#REF!</definedName>
    <definedName name="__123Graph_BCATCH1" localSheetId="26" hidden="1">'[2]Time series'!#REF!</definedName>
    <definedName name="__123Graph_BCATCH1" localSheetId="27" hidden="1">'[2]Time series'!#REF!</definedName>
    <definedName name="__123Graph_BCATCH1" localSheetId="28" hidden="1">'[2]Time series'!#REF!</definedName>
    <definedName name="__123Graph_BCATCH1" localSheetId="36" hidden="1">'[2]Time series'!#REF!</definedName>
    <definedName name="__123Graph_BCATCH1" localSheetId="38" hidden="1">'[2]Time series'!#REF!</definedName>
    <definedName name="__123Graph_BCATCH1" localSheetId="39" hidden="1">'[2]Time series'!#REF!</definedName>
    <definedName name="__123Graph_BCATCH1" localSheetId="10" hidden="1">'[2]Time series'!#REF!</definedName>
    <definedName name="__123Graph_BCATCH1" localSheetId="40" hidden="1">'[2]Time series'!#REF!</definedName>
    <definedName name="__123Graph_BCATCH1" localSheetId="18" hidden="1">'[4]Time series'!#REF!</definedName>
    <definedName name="__123Graph_BCATCH1" localSheetId="21" hidden="1">'[2]Time series'!#REF!</definedName>
    <definedName name="__123Graph_BCATCH1" localSheetId="22" hidden="1">'[2]Time series'!#REF!</definedName>
    <definedName name="__123Graph_BCATCH1" localSheetId="23" hidden="1">'[2]Time series'!#REF!</definedName>
    <definedName name="__123Graph_BCATCH1" localSheetId="24" hidden="1">'[2]Time series'!#REF!</definedName>
    <definedName name="__123Graph_BCATCH1" localSheetId="25" hidden="1">'[2]Time series'!#REF!</definedName>
    <definedName name="__123Graph_BCATCH1" hidden="1">'[4]Time series'!#REF!</definedName>
    <definedName name="__123Graph_BCONVERG1" localSheetId="15" hidden="1">'[1]Time series'!#REF!</definedName>
    <definedName name="__123Graph_BCONVERG1" localSheetId="17" hidden="1">'[1]Time series'!#REF!</definedName>
    <definedName name="__123Graph_BCONVERG1" localSheetId="20" hidden="1">'[2]Time series'!#REF!</definedName>
    <definedName name="__123Graph_BCONVERG1" localSheetId="31" hidden="1">'[2]Time series'!#REF!</definedName>
    <definedName name="__123Graph_BCONVERG1" localSheetId="2" hidden="1">'[2]Time series'!#REF!</definedName>
    <definedName name="__123Graph_BCONVERG1" localSheetId="33" hidden="1">'[2]Time series'!#REF!</definedName>
    <definedName name="__123Graph_BCONVERG1" localSheetId="4" hidden="1">'[1]Time series'!#REF!</definedName>
    <definedName name="__123Graph_BCONVERG1" localSheetId="7" hidden="1">'[2]Time series'!#REF!</definedName>
    <definedName name="__123Graph_BCONVERG1" localSheetId="8" hidden="1">'[2]Time series'!#REF!</definedName>
    <definedName name="__123Graph_BCONVERG1" localSheetId="3" hidden="1">'[3]Time series'!#REF!</definedName>
    <definedName name="__123Graph_BCONVERG1" localSheetId="9" hidden="1">'[2]Time series'!#REF!</definedName>
    <definedName name="__123Graph_BCONVERG1" localSheetId="26" hidden="1">'[2]Time series'!#REF!</definedName>
    <definedName name="__123Graph_BCONVERG1" localSheetId="27" hidden="1">'[2]Time series'!#REF!</definedName>
    <definedName name="__123Graph_BCONVERG1" localSheetId="28" hidden="1">'[2]Time series'!#REF!</definedName>
    <definedName name="__123Graph_BCONVERG1" localSheetId="36" hidden="1">'[2]Time series'!#REF!</definedName>
    <definedName name="__123Graph_BCONVERG1" localSheetId="38" hidden="1">'[2]Time series'!#REF!</definedName>
    <definedName name="__123Graph_BCONVERG1" localSheetId="39" hidden="1">'[2]Time series'!#REF!</definedName>
    <definedName name="__123Graph_BCONVERG1" localSheetId="10" hidden="1">'[2]Time series'!#REF!</definedName>
    <definedName name="__123Graph_BCONVERG1" localSheetId="40" hidden="1">'[2]Time series'!#REF!</definedName>
    <definedName name="__123Graph_BCONVERG1" localSheetId="18" hidden="1">'[4]Time series'!#REF!</definedName>
    <definedName name="__123Graph_BCONVERG1" localSheetId="21" hidden="1">'[2]Time series'!#REF!</definedName>
    <definedName name="__123Graph_BCONVERG1" localSheetId="22" hidden="1">'[2]Time series'!#REF!</definedName>
    <definedName name="__123Graph_BCONVERG1" localSheetId="23" hidden="1">'[2]Time series'!#REF!</definedName>
    <definedName name="__123Graph_BCONVERG1" localSheetId="24" hidden="1">'[2]Time series'!#REF!</definedName>
    <definedName name="__123Graph_BCONVERG1" localSheetId="25" hidden="1">'[2]Time series'!#REF!</definedName>
    <definedName name="__123Graph_BCONVERG1" hidden="1">'[4]Time series'!#REF!</definedName>
    <definedName name="__123Graph_BGRAPH2" localSheetId="15" hidden="1">'[1]Time series'!#REF!</definedName>
    <definedName name="__123Graph_BGRAPH2" localSheetId="17" hidden="1">'[1]Time series'!#REF!</definedName>
    <definedName name="__123Graph_BGRAPH2" localSheetId="20" hidden="1">'[2]Time series'!#REF!</definedName>
    <definedName name="__123Graph_BGRAPH2" localSheetId="31" hidden="1">'[2]Time series'!#REF!</definedName>
    <definedName name="__123Graph_BGRAPH2" localSheetId="2" hidden="1">'[2]Time series'!#REF!</definedName>
    <definedName name="__123Graph_BGRAPH2" localSheetId="33" hidden="1">'[2]Time series'!#REF!</definedName>
    <definedName name="__123Graph_BGRAPH2" localSheetId="4" hidden="1">'[1]Time series'!#REF!</definedName>
    <definedName name="__123Graph_BGRAPH2" localSheetId="7" hidden="1">'[2]Time series'!#REF!</definedName>
    <definedName name="__123Graph_BGRAPH2" localSheetId="8" hidden="1">'[2]Time series'!#REF!</definedName>
    <definedName name="__123Graph_BGRAPH2" localSheetId="3" hidden="1">'[3]Time series'!#REF!</definedName>
    <definedName name="__123Graph_BGRAPH2" localSheetId="9" hidden="1">'[2]Time series'!#REF!</definedName>
    <definedName name="__123Graph_BGRAPH2" localSheetId="26" hidden="1">'[2]Time series'!#REF!</definedName>
    <definedName name="__123Graph_BGRAPH2" localSheetId="27" hidden="1">'[2]Time series'!#REF!</definedName>
    <definedName name="__123Graph_BGRAPH2" localSheetId="28" hidden="1">'[2]Time series'!#REF!</definedName>
    <definedName name="__123Graph_BGRAPH2" localSheetId="36" hidden="1">'[2]Time series'!#REF!</definedName>
    <definedName name="__123Graph_BGRAPH2" localSheetId="38" hidden="1">'[2]Time series'!#REF!</definedName>
    <definedName name="__123Graph_BGRAPH2" localSheetId="39" hidden="1">'[2]Time series'!#REF!</definedName>
    <definedName name="__123Graph_BGRAPH2" localSheetId="10" hidden="1">'[2]Time series'!#REF!</definedName>
    <definedName name="__123Graph_BGRAPH2" localSheetId="40" hidden="1">'[2]Time series'!#REF!</definedName>
    <definedName name="__123Graph_BGRAPH2" localSheetId="18" hidden="1">'[4]Time series'!#REF!</definedName>
    <definedName name="__123Graph_BGRAPH2" localSheetId="21" hidden="1">'[2]Time series'!#REF!</definedName>
    <definedName name="__123Graph_BGRAPH2" localSheetId="22" hidden="1">'[2]Time series'!#REF!</definedName>
    <definedName name="__123Graph_BGRAPH2" localSheetId="23" hidden="1">'[2]Time series'!#REF!</definedName>
    <definedName name="__123Graph_BGRAPH2" localSheetId="24" hidden="1">'[2]Time series'!#REF!</definedName>
    <definedName name="__123Graph_BGRAPH2" localSheetId="25" hidden="1">'[2]Time series'!#REF!</definedName>
    <definedName name="__123Graph_BGRAPH2" hidden="1">'[4]Time series'!#REF!</definedName>
    <definedName name="__123Graph_BGRAPH41" localSheetId="15" hidden="1">'[1]Time series'!#REF!</definedName>
    <definedName name="__123Graph_BGRAPH41" localSheetId="17" hidden="1">'[1]Time series'!#REF!</definedName>
    <definedName name="__123Graph_BGRAPH41" localSheetId="20" hidden="1">'[2]Time series'!#REF!</definedName>
    <definedName name="__123Graph_BGRAPH41" localSheetId="31" hidden="1">'[2]Time series'!#REF!</definedName>
    <definedName name="__123Graph_BGRAPH41" localSheetId="2" hidden="1">'[2]Time series'!#REF!</definedName>
    <definedName name="__123Graph_BGRAPH41" localSheetId="33" hidden="1">'[2]Time series'!#REF!</definedName>
    <definedName name="__123Graph_BGRAPH41" localSheetId="4" hidden="1">'[1]Time series'!#REF!</definedName>
    <definedName name="__123Graph_BGRAPH41" localSheetId="7" hidden="1">'[2]Time series'!#REF!</definedName>
    <definedName name="__123Graph_BGRAPH41" localSheetId="8" hidden="1">'[2]Time series'!#REF!</definedName>
    <definedName name="__123Graph_BGRAPH41" localSheetId="3" hidden="1">'[3]Time series'!#REF!</definedName>
    <definedName name="__123Graph_BGRAPH41" localSheetId="9" hidden="1">'[2]Time series'!#REF!</definedName>
    <definedName name="__123Graph_BGRAPH41" localSheetId="26" hidden="1">'[2]Time series'!#REF!</definedName>
    <definedName name="__123Graph_BGRAPH41" localSheetId="27" hidden="1">'[2]Time series'!#REF!</definedName>
    <definedName name="__123Graph_BGRAPH41" localSheetId="28" hidden="1">'[2]Time series'!#REF!</definedName>
    <definedName name="__123Graph_BGRAPH41" localSheetId="36" hidden="1">'[2]Time series'!#REF!</definedName>
    <definedName name="__123Graph_BGRAPH41" localSheetId="38" hidden="1">'[2]Time series'!#REF!</definedName>
    <definedName name="__123Graph_BGRAPH41" localSheetId="39" hidden="1">'[2]Time series'!#REF!</definedName>
    <definedName name="__123Graph_BGRAPH41" localSheetId="10" hidden="1">'[2]Time series'!#REF!</definedName>
    <definedName name="__123Graph_BGRAPH41" localSheetId="40" hidden="1">'[2]Time series'!#REF!</definedName>
    <definedName name="__123Graph_BGRAPH41" localSheetId="18" hidden="1">'[4]Time series'!#REF!</definedName>
    <definedName name="__123Graph_BGRAPH41" localSheetId="21" hidden="1">'[2]Time series'!#REF!</definedName>
    <definedName name="__123Graph_BGRAPH41" localSheetId="22" hidden="1">'[2]Time series'!#REF!</definedName>
    <definedName name="__123Graph_BGRAPH41" localSheetId="23" hidden="1">'[2]Time series'!#REF!</definedName>
    <definedName name="__123Graph_BGRAPH41" localSheetId="24" hidden="1">'[2]Time series'!#REF!</definedName>
    <definedName name="__123Graph_BGRAPH41" localSheetId="25" hidden="1">'[2]Time series'!#REF!</definedName>
    <definedName name="__123Graph_BGRAPH41" hidden="1">'[4]Time series'!#REF!</definedName>
    <definedName name="__123Graph_BPERIB" localSheetId="15" hidden="1">'[1]Time series'!#REF!</definedName>
    <definedName name="__123Graph_BPERIB" localSheetId="17" hidden="1">'[1]Time series'!#REF!</definedName>
    <definedName name="__123Graph_BPERIB" localSheetId="20" hidden="1">'[2]Time series'!#REF!</definedName>
    <definedName name="__123Graph_BPERIB" localSheetId="31" hidden="1">'[2]Time series'!#REF!</definedName>
    <definedName name="__123Graph_BPERIB" localSheetId="2" hidden="1">'[2]Time series'!#REF!</definedName>
    <definedName name="__123Graph_BPERIB" localSheetId="33" hidden="1">'[2]Time series'!#REF!</definedName>
    <definedName name="__123Graph_BPERIB" localSheetId="4" hidden="1">'[1]Time series'!#REF!</definedName>
    <definedName name="__123Graph_BPERIB" localSheetId="7" hidden="1">'[2]Time series'!#REF!</definedName>
    <definedName name="__123Graph_BPERIB" localSheetId="8" hidden="1">'[2]Time series'!#REF!</definedName>
    <definedName name="__123Graph_BPERIB" localSheetId="3" hidden="1">'[3]Time series'!#REF!</definedName>
    <definedName name="__123Graph_BPERIB" localSheetId="9" hidden="1">'[2]Time series'!#REF!</definedName>
    <definedName name="__123Graph_BPERIB" localSheetId="26" hidden="1">'[2]Time series'!#REF!</definedName>
    <definedName name="__123Graph_BPERIB" localSheetId="27" hidden="1">'[2]Time series'!#REF!</definedName>
    <definedName name="__123Graph_BPERIB" localSheetId="28" hidden="1">'[2]Time series'!#REF!</definedName>
    <definedName name="__123Graph_BPERIB" localSheetId="36" hidden="1">'[2]Time series'!#REF!</definedName>
    <definedName name="__123Graph_BPERIB" localSheetId="38" hidden="1">'[2]Time series'!#REF!</definedName>
    <definedName name="__123Graph_BPERIB" localSheetId="39" hidden="1">'[2]Time series'!#REF!</definedName>
    <definedName name="__123Graph_BPERIB" localSheetId="10" hidden="1">'[2]Time series'!#REF!</definedName>
    <definedName name="__123Graph_BPERIB" localSheetId="40" hidden="1">'[2]Time series'!#REF!</definedName>
    <definedName name="__123Graph_BPERIB" localSheetId="18" hidden="1">'[4]Time series'!#REF!</definedName>
    <definedName name="__123Graph_BPERIB" localSheetId="21" hidden="1">'[2]Time series'!#REF!</definedName>
    <definedName name="__123Graph_BPERIB" localSheetId="22" hidden="1">'[2]Time series'!#REF!</definedName>
    <definedName name="__123Graph_BPERIB" localSheetId="23" hidden="1">'[2]Time series'!#REF!</definedName>
    <definedName name="__123Graph_BPERIB" localSheetId="24" hidden="1">'[2]Time series'!#REF!</definedName>
    <definedName name="__123Graph_BPERIB" localSheetId="25" hidden="1">'[2]Time series'!#REF!</definedName>
    <definedName name="__123Graph_BPERIB" hidden="1">'[4]Time series'!#REF!</definedName>
    <definedName name="__123Graph_BPRODABSC" localSheetId="15" hidden="1">'[1]Time series'!#REF!</definedName>
    <definedName name="__123Graph_BPRODABSC" localSheetId="17" hidden="1">'[1]Time series'!#REF!</definedName>
    <definedName name="__123Graph_BPRODABSC" localSheetId="20" hidden="1">'[2]Time series'!#REF!</definedName>
    <definedName name="__123Graph_BPRODABSC" localSheetId="31" hidden="1">'[2]Time series'!#REF!</definedName>
    <definedName name="__123Graph_BPRODABSC" localSheetId="2" hidden="1">'[2]Time series'!#REF!</definedName>
    <definedName name="__123Graph_BPRODABSC" localSheetId="33" hidden="1">'[2]Time series'!#REF!</definedName>
    <definedName name="__123Graph_BPRODABSC" localSheetId="4" hidden="1">'[1]Time series'!#REF!</definedName>
    <definedName name="__123Graph_BPRODABSC" localSheetId="7" hidden="1">'[2]Time series'!#REF!</definedName>
    <definedName name="__123Graph_BPRODABSC" localSheetId="8" hidden="1">'[2]Time series'!#REF!</definedName>
    <definedName name="__123Graph_BPRODABSC" localSheetId="3" hidden="1">'[3]Time series'!#REF!</definedName>
    <definedName name="__123Graph_BPRODABSC" localSheetId="9" hidden="1">'[2]Time series'!#REF!</definedName>
    <definedName name="__123Graph_BPRODABSC" localSheetId="26" hidden="1">'[2]Time series'!#REF!</definedName>
    <definedName name="__123Graph_BPRODABSC" localSheetId="27" hidden="1">'[2]Time series'!#REF!</definedName>
    <definedName name="__123Graph_BPRODABSC" localSheetId="28" hidden="1">'[2]Time series'!#REF!</definedName>
    <definedName name="__123Graph_BPRODABSC" localSheetId="36" hidden="1">'[2]Time series'!#REF!</definedName>
    <definedName name="__123Graph_BPRODABSC" localSheetId="38" hidden="1">'[2]Time series'!#REF!</definedName>
    <definedName name="__123Graph_BPRODABSC" localSheetId="39" hidden="1">'[2]Time series'!#REF!</definedName>
    <definedName name="__123Graph_BPRODABSC" localSheetId="10" hidden="1">'[2]Time series'!#REF!</definedName>
    <definedName name="__123Graph_BPRODABSC" localSheetId="40" hidden="1">'[2]Time series'!#REF!</definedName>
    <definedName name="__123Graph_BPRODABSC" localSheetId="18" hidden="1">'[4]Time series'!#REF!</definedName>
    <definedName name="__123Graph_BPRODABSC" localSheetId="21" hidden="1">'[2]Time series'!#REF!</definedName>
    <definedName name="__123Graph_BPRODABSC" localSheetId="22" hidden="1">'[2]Time series'!#REF!</definedName>
    <definedName name="__123Graph_BPRODABSC" localSheetId="23" hidden="1">'[2]Time series'!#REF!</definedName>
    <definedName name="__123Graph_BPRODABSC" localSheetId="24" hidden="1">'[2]Time series'!#REF!</definedName>
    <definedName name="__123Graph_BPRODABSC" localSheetId="25" hidden="1">'[2]Time series'!#REF!</definedName>
    <definedName name="__123Graph_BPRODABSC" hidden="1">'[4]Time series'!#REF!</definedName>
    <definedName name="__123Graph_BPRODABSD" localSheetId="15" hidden="1">'[1]Time series'!#REF!</definedName>
    <definedName name="__123Graph_BPRODABSD" localSheetId="17" hidden="1">'[1]Time series'!#REF!</definedName>
    <definedName name="__123Graph_BPRODABSD" localSheetId="20" hidden="1">'[2]Time series'!#REF!</definedName>
    <definedName name="__123Graph_BPRODABSD" localSheetId="31" hidden="1">'[2]Time series'!#REF!</definedName>
    <definedName name="__123Graph_BPRODABSD" localSheetId="2" hidden="1">'[2]Time series'!#REF!</definedName>
    <definedName name="__123Graph_BPRODABSD" localSheetId="33" hidden="1">'[2]Time series'!#REF!</definedName>
    <definedName name="__123Graph_BPRODABSD" localSheetId="4" hidden="1">'[1]Time series'!#REF!</definedName>
    <definedName name="__123Graph_BPRODABSD" localSheetId="7" hidden="1">'[2]Time series'!#REF!</definedName>
    <definedName name="__123Graph_BPRODABSD" localSheetId="8" hidden="1">'[2]Time series'!#REF!</definedName>
    <definedName name="__123Graph_BPRODABSD" localSheetId="3" hidden="1">'[3]Time series'!#REF!</definedName>
    <definedName name="__123Graph_BPRODABSD" localSheetId="9" hidden="1">'[2]Time series'!#REF!</definedName>
    <definedName name="__123Graph_BPRODABSD" localSheetId="26" hidden="1">'[2]Time series'!#REF!</definedName>
    <definedName name="__123Graph_BPRODABSD" localSheetId="27" hidden="1">'[2]Time series'!#REF!</definedName>
    <definedName name="__123Graph_BPRODABSD" localSheetId="28" hidden="1">'[2]Time series'!#REF!</definedName>
    <definedName name="__123Graph_BPRODABSD" localSheetId="36" hidden="1">'[2]Time series'!#REF!</definedName>
    <definedName name="__123Graph_BPRODABSD" localSheetId="38" hidden="1">'[2]Time series'!#REF!</definedName>
    <definedName name="__123Graph_BPRODABSD" localSheetId="39" hidden="1">'[2]Time series'!#REF!</definedName>
    <definedName name="__123Graph_BPRODABSD" localSheetId="10" hidden="1">'[2]Time series'!#REF!</definedName>
    <definedName name="__123Graph_BPRODABSD" localSheetId="40" hidden="1">'[2]Time series'!#REF!</definedName>
    <definedName name="__123Graph_BPRODABSD" localSheetId="18" hidden="1">'[4]Time series'!#REF!</definedName>
    <definedName name="__123Graph_BPRODABSD" localSheetId="21" hidden="1">'[2]Time series'!#REF!</definedName>
    <definedName name="__123Graph_BPRODABSD" localSheetId="22" hidden="1">'[2]Time series'!#REF!</definedName>
    <definedName name="__123Graph_BPRODABSD" localSheetId="23" hidden="1">'[2]Time series'!#REF!</definedName>
    <definedName name="__123Graph_BPRODABSD" localSheetId="24" hidden="1">'[2]Time series'!#REF!</definedName>
    <definedName name="__123Graph_BPRODABSD" localSheetId="25" hidden="1">'[2]Time series'!#REF!</definedName>
    <definedName name="__123Graph_BPRODABSD" hidden="1">'[4]Time series'!#REF!</definedName>
    <definedName name="__123Graph_CBERLGRAP" localSheetId="15" hidden="1">'[1]Time series'!#REF!</definedName>
    <definedName name="__123Graph_CBERLGRAP" localSheetId="17" hidden="1">'[1]Time series'!#REF!</definedName>
    <definedName name="__123Graph_CBERLGRAP" localSheetId="20" hidden="1">'[2]Time series'!#REF!</definedName>
    <definedName name="__123Graph_CBERLGRAP" localSheetId="31" hidden="1">'[2]Time series'!#REF!</definedName>
    <definedName name="__123Graph_CBERLGRAP" localSheetId="2" hidden="1">'[2]Time series'!#REF!</definedName>
    <definedName name="__123Graph_CBERLGRAP" localSheetId="33" hidden="1">'[2]Time series'!#REF!</definedName>
    <definedName name="__123Graph_CBERLGRAP" localSheetId="4" hidden="1">'[1]Time series'!#REF!</definedName>
    <definedName name="__123Graph_CBERLGRAP" localSheetId="7" hidden="1">'[2]Time series'!#REF!</definedName>
    <definedName name="__123Graph_CBERLGRAP" localSheetId="8" hidden="1">'[2]Time series'!#REF!</definedName>
    <definedName name="__123Graph_CBERLGRAP" localSheetId="3" hidden="1">'[3]Time series'!#REF!</definedName>
    <definedName name="__123Graph_CBERLGRAP" localSheetId="9" hidden="1">'[2]Time series'!#REF!</definedName>
    <definedName name="__123Graph_CBERLGRAP" localSheetId="26" hidden="1">'[2]Time series'!#REF!</definedName>
    <definedName name="__123Graph_CBERLGRAP" localSheetId="27" hidden="1">'[2]Time series'!#REF!</definedName>
    <definedName name="__123Graph_CBERLGRAP" localSheetId="28" hidden="1">'[2]Time series'!#REF!</definedName>
    <definedName name="__123Graph_CBERLGRAP" localSheetId="36" hidden="1">'[2]Time series'!#REF!</definedName>
    <definedName name="__123Graph_CBERLGRAP" localSheetId="38" hidden="1">'[2]Time series'!#REF!</definedName>
    <definedName name="__123Graph_CBERLGRAP" localSheetId="39" hidden="1">'[2]Time series'!#REF!</definedName>
    <definedName name="__123Graph_CBERLGRAP" localSheetId="10" hidden="1">'[2]Time series'!#REF!</definedName>
    <definedName name="__123Graph_CBERLGRAP" localSheetId="40" hidden="1">'[2]Time series'!#REF!</definedName>
    <definedName name="__123Graph_CBERLGRAP" localSheetId="18" hidden="1">'[4]Time series'!#REF!</definedName>
    <definedName name="__123Graph_CBERLGRAP" localSheetId="21" hidden="1">'[2]Time series'!#REF!</definedName>
    <definedName name="__123Graph_CBERLGRAP" localSheetId="22" hidden="1">'[2]Time series'!#REF!</definedName>
    <definedName name="__123Graph_CBERLGRAP" localSheetId="23" hidden="1">'[2]Time series'!#REF!</definedName>
    <definedName name="__123Graph_CBERLGRAP" localSheetId="24" hidden="1">'[2]Time series'!#REF!</definedName>
    <definedName name="__123Graph_CBERLGRAP" localSheetId="25" hidden="1">'[2]Time series'!#REF!</definedName>
    <definedName name="__123Graph_CBERLGRAP" hidden="1">'[4]Time series'!#REF!</definedName>
    <definedName name="__123Graph_CCATCH1" localSheetId="15" hidden="1">'[1]Time series'!#REF!</definedName>
    <definedName name="__123Graph_CCATCH1" localSheetId="17" hidden="1">'[1]Time series'!#REF!</definedName>
    <definedName name="__123Graph_CCATCH1" localSheetId="20" hidden="1">'[2]Time series'!#REF!</definedName>
    <definedName name="__123Graph_CCATCH1" localSheetId="31" hidden="1">'[2]Time series'!#REF!</definedName>
    <definedName name="__123Graph_CCATCH1" localSheetId="2" hidden="1">'[2]Time series'!#REF!</definedName>
    <definedName name="__123Graph_CCATCH1" localSheetId="33" hidden="1">'[2]Time series'!#REF!</definedName>
    <definedName name="__123Graph_CCATCH1" localSheetId="4" hidden="1">'[1]Time series'!#REF!</definedName>
    <definedName name="__123Graph_CCATCH1" localSheetId="7" hidden="1">'[2]Time series'!#REF!</definedName>
    <definedName name="__123Graph_CCATCH1" localSheetId="8" hidden="1">'[2]Time series'!#REF!</definedName>
    <definedName name="__123Graph_CCATCH1" localSheetId="3" hidden="1">'[3]Time series'!#REF!</definedName>
    <definedName name="__123Graph_CCATCH1" localSheetId="9" hidden="1">'[2]Time series'!#REF!</definedName>
    <definedName name="__123Graph_CCATCH1" localSheetId="26" hidden="1">'[2]Time series'!#REF!</definedName>
    <definedName name="__123Graph_CCATCH1" localSheetId="27" hidden="1">'[2]Time series'!#REF!</definedName>
    <definedName name="__123Graph_CCATCH1" localSheetId="28" hidden="1">'[2]Time series'!#REF!</definedName>
    <definedName name="__123Graph_CCATCH1" localSheetId="36" hidden="1">'[2]Time series'!#REF!</definedName>
    <definedName name="__123Graph_CCATCH1" localSheetId="38" hidden="1">'[2]Time series'!#REF!</definedName>
    <definedName name="__123Graph_CCATCH1" localSheetId="39" hidden="1">'[2]Time series'!#REF!</definedName>
    <definedName name="__123Graph_CCATCH1" localSheetId="10" hidden="1">'[2]Time series'!#REF!</definedName>
    <definedName name="__123Graph_CCATCH1" localSheetId="40" hidden="1">'[2]Time series'!#REF!</definedName>
    <definedName name="__123Graph_CCATCH1" localSheetId="18" hidden="1">'[4]Time series'!#REF!</definedName>
    <definedName name="__123Graph_CCATCH1" localSheetId="21" hidden="1">'[2]Time series'!#REF!</definedName>
    <definedName name="__123Graph_CCATCH1" localSheetId="22" hidden="1">'[2]Time series'!#REF!</definedName>
    <definedName name="__123Graph_CCATCH1" localSheetId="23" hidden="1">'[2]Time series'!#REF!</definedName>
    <definedName name="__123Graph_CCATCH1" localSheetId="24" hidden="1">'[2]Time series'!#REF!</definedName>
    <definedName name="__123Graph_CCATCH1" localSheetId="25" hidden="1">'[2]Time series'!#REF!</definedName>
    <definedName name="__123Graph_CCATCH1" hidden="1">'[4]Time series'!#REF!</definedName>
    <definedName name="__123Graph_CGRAPH41" localSheetId="15" hidden="1">'[1]Time series'!#REF!</definedName>
    <definedName name="__123Graph_CGRAPH41" localSheetId="17" hidden="1">'[1]Time series'!#REF!</definedName>
    <definedName name="__123Graph_CGRAPH41" localSheetId="20" hidden="1">'[2]Time series'!#REF!</definedName>
    <definedName name="__123Graph_CGRAPH41" localSheetId="31" hidden="1">'[2]Time series'!#REF!</definedName>
    <definedName name="__123Graph_CGRAPH41" localSheetId="2" hidden="1">'[2]Time series'!#REF!</definedName>
    <definedName name="__123Graph_CGRAPH41" localSheetId="33" hidden="1">'[2]Time series'!#REF!</definedName>
    <definedName name="__123Graph_CGRAPH41" localSheetId="4" hidden="1">'[1]Time series'!#REF!</definedName>
    <definedName name="__123Graph_CGRAPH41" localSheetId="7" hidden="1">'[2]Time series'!#REF!</definedName>
    <definedName name="__123Graph_CGRAPH41" localSheetId="8" hidden="1">'[2]Time series'!#REF!</definedName>
    <definedName name="__123Graph_CGRAPH41" localSheetId="3" hidden="1">'[3]Time series'!#REF!</definedName>
    <definedName name="__123Graph_CGRAPH41" localSheetId="9" hidden="1">'[2]Time series'!#REF!</definedName>
    <definedName name="__123Graph_CGRAPH41" localSheetId="26" hidden="1">'[2]Time series'!#REF!</definedName>
    <definedName name="__123Graph_CGRAPH41" localSheetId="27" hidden="1">'[2]Time series'!#REF!</definedName>
    <definedName name="__123Graph_CGRAPH41" localSheetId="28" hidden="1">'[2]Time series'!#REF!</definedName>
    <definedName name="__123Graph_CGRAPH41" localSheetId="36" hidden="1">'[2]Time series'!#REF!</definedName>
    <definedName name="__123Graph_CGRAPH41" localSheetId="38" hidden="1">'[2]Time series'!#REF!</definedName>
    <definedName name="__123Graph_CGRAPH41" localSheetId="39" hidden="1">'[2]Time series'!#REF!</definedName>
    <definedName name="__123Graph_CGRAPH41" localSheetId="10" hidden="1">'[2]Time series'!#REF!</definedName>
    <definedName name="__123Graph_CGRAPH41" localSheetId="40" hidden="1">'[2]Time series'!#REF!</definedName>
    <definedName name="__123Graph_CGRAPH41" localSheetId="18" hidden="1">'[4]Time series'!#REF!</definedName>
    <definedName name="__123Graph_CGRAPH41" localSheetId="21" hidden="1">'[2]Time series'!#REF!</definedName>
    <definedName name="__123Graph_CGRAPH41" localSheetId="22" hidden="1">'[2]Time series'!#REF!</definedName>
    <definedName name="__123Graph_CGRAPH41" localSheetId="23" hidden="1">'[2]Time series'!#REF!</definedName>
    <definedName name="__123Graph_CGRAPH41" localSheetId="24" hidden="1">'[2]Time series'!#REF!</definedName>
    <definedName name="__123Graph_CGRAPH41" localSheetId="25" hidden="1">'[2]Time series'!#REF!</definedName>
    <definedName name="__123Graph_CGRAPH41" hidden="1">'[4]Time series'!#REF!</definedName>
    <definedName name="__123Graph_CGRAPH44" localSheetId="15" hidden="1">'[1]Time series'!#REF!</definedName>
    <definedName name="__123Graph_CGRAPH44" localSheetId="17" hidden="1">'[1]Time series'!#REF!</definedName>
    <definedName name="__123Graph_CGRAPH44" localSheetId="20" hidden="1">'[2]Time series'!#REF!</definedName>
    <definedName name="__123Graph_CGRAPH44" localSheetId="31" hidden="1">'[2]Time series'!#REF!</definedName>
    <definedName name="__123Graph_CGRAPH44" localSheetId="2" hidden="1">'[2]Time series'!#REF!</definedName>
    <definedName name="__123Graph_CGRAPH44" localSheetId="33" hidden="1">'[2]Time series'!#REF!</definedName>
    <definedName name="__123Graph_CGRAPH44" localSheetId="4" hidden="1">'[1]Time series'!#REF!</definedName>
    <definedName name="__123Graph_CGRAPH44" localSheetId="7" hidden="1">'[2]Time series'!#REF!</definedName>
    <definedName name="__123Graph_CGRAPH44" localSheetId="8" hidden="1">'[2]Time series'!#REF!</definedName>
    <definedName name="__123Graph_CGRAPH44" localSheetId="3" hidden="1">'[3]Time series'!#REF!</definedName>
    <definedName name="__123Graph_CGRAPH44" localSheetId="9" hidden="1">'[2]Time series'!#REF!</definedName>
    <definedName name="__123Graph_CGRAPH44" localSheetId="26" hidden="1">'[2]Time series'!#REF!</definedName>
    <definedName name="__123Graph_CGRAPH44" localSheetId="27" hidden="1">'[2]Time series'!#REF!</definedName>
    <definedName name="__123Graph_CGRAPH44" localSheetId="28" hidden="1">'[2]Time series'!#REF!</definedName>
    <definedName name="__123Graph_CGRAPH44" localSheetId="36" hidden="1">'[2]Time series'!#REF!</definedName>
    <definedName name="__123Graph_CGRAPH44" localSheetId="38" hidden="1">'[2]Time series'!#REF!</definedName>
    <definedName name="__123Graph_CGRAPH44" localSheetId="39" hidden="1">'[2]Time series'!#REF!</definedName>
    <definedName name="__123Graph_CGRAPH44" localSheetId="10" hidden="1">'[2]Time series'!#REF!</definedName>
    <definedName name="__123Graph_CGRAPH44" localSheetId="40" hidden="1">'[2]Time series'!#REF!</definedName>
    <definedName name="__123Graph_CGRAPH44" localSheetId="18" hidden="1">'[4]Time series'!#REF!</definedName>
    <definedName name="__123Graph_CGRAPH44" localSheetId="21" hidden="1">'[2]Time series'!#REF!</definedName>
    <definedName name="__123Graph_CGRAPH44" localSheetId="22" hidden="1">'[2]Time series'!#REF!</definedName>
    <definedName name="__123Graph_CGRAPH44" localSheetId="23" hidden="1">'[2]Time series'!#REF!</definedName>
    <definedName name="__123Graph_CGRAPH44" localSheetId="24" hidden="1">'[2]Time series'!#REF!</definedName>
    <definedName name="__123Graph_CGRAPH44" localSheetId="25" hidden="1">'[2]Time series'!#REF!</definedName>
    <definedName name="__123Graph_CGRAPH44" hidden="1">'[4]Time series'!#REF!</definedName>
    <definedName name="__123Graph_CPERIA" localSheetId="15" hidden="1">'[1]Time series'!#REF!</definedName>
    <definedName name="__123Graph_CPERIA" localSheetId="17" hidden="1">'[1]Time series'!#REF!</definedName>
    <definedName name="__123Graph_CPERIA" localSheetId="20" hidden="1">'[2]Time series'!#REF!</definedName>
    <definedName name="__123Graph_CPERIA" localSheetId="31" hidden="1">'[2]Time series'!#REF!</definedName>
    <definedName name="__123Graph_CPERIA" localSheetId="2" hidden="1">'[2]Time series'!#REF!</definedName>
    <definedName name="__123Graph_CPERIA" localSheetId="33" hidden="1">'[2]Time series'!#REF!</definedName>
    <definedName name="__123Graph_CPERIA" localSheetId="4" hidden="1">'[1]Time series'!#REF!</definedName>
    <definedName name="__123Graph_CPERIA" localSheetId="7" hidden="1">'[2]Time series'!#REF!</definedName>
    <definedName name="__123Graph_CPERIA" localSheetId="8" hidden="1">'[2]Time series'!#REF!</definedName>
    <definedName name="__123Graph_CPERIA" localSheetId="3" hidden="1">'[3]Time series'!#REF!</definedName>
    <definedName name="__123Graph_CPERIA" localSheetId="9" hidden="1">'[2]Time series'!#REF!</definedName>
    <definedName name="__123Graph_CPERIA" localSheetId="26" hidden="1">'[2]Time series'!#REF!</definedName>
    <definedName name="__123Graph_CPERIA" localSheetId="27" hidden="1">'[2]Time series'!#REF!</definedName>
    <definedName name="__123Graph_CPERIA" localSheetId="28" hidden="1">'[2]Time series'!#REF!</definedName>
    <definedName name="__123Graph_CPERIA" localSheetId="36" hidden="1">'[2]Time series'!#REF!</definedName>
    <definedName name="__123Graph_CPERIA" localSheetId="38" hidden="1">'[2]Time series'!#REF!</definedName>
    <definedName name="__123Graph_CPERIA" localSheetId="39" hidden="1">'[2]Time series'!#REF!</definedName>
    <definedName name="__123Graph_CPERIA" localSheetId="10" hidden="1">'[2]Time series'!#REF!</definedName>
    <definedName name="__123Graph_CPERIA" localSheetId="40" hidden="1">'[2]Time series'!#REF!</definedName>
    <definedName name="__123Graph_CPERIA" localSheetId="18" hidden="1">'[4]Time series'!#REF!</definedName>
    <definedName name="__123Graph_CPERIA" localSheetId="21" hidden="1">'[2]Time series'!#REF!</definedName>
    <definedName name="__123Graph_CPERIA" localSheetId="22" hidden="1">'[2]Time series'!#REF!</definedName>
    <definedName name="__123Graph_CPERIA" localSheetId="23" hidden="1">'[2]Time series'!#REF!</definedName>
    <definedName name="__123Graph_CPERIA" localSheetId="24" hidden="1">'[2]Time series'!#REF!</definedName>
    <definedName name="__123Graph_CPERIA" localSheetId="25" hidden="1">'[2]Time series'!#REF!</definedName>
    <definedName name="__123Graph_CPERIA" hidden="1">'[4]Time series'!#REF!</definedName>
    <definedName name="__123Graph_CPERIB" localSheetId="15" hidden="1">'[1]Time series'!#REF!</definedName>
    <definedName name="__123Graph_CPERIB" localSheetId="17" hidden="1">'[1]Time series'!#REF!</definedName>
    <definedName name="__123Graph_CPERIB" localSheetId="20" hidden="1">'[2]Time series'!#REF!</definedName>
    <definedName name="__123Graph_CPERIB" localSheetId="31" hidden="1">'[2]Time series'!#REF!</definedName>
    <definedName name="__123Graph_CPERIB" localSheetId="2" hidden="1">'[2]Time series'!#REF!</definedName>
    <definedName name="__123Graph_CPERIB" localSheetId="33" hidden="1">'[2]Time series'!#REF!</definedName>
    <definedName name="__123Graph_CPERIB" localSheetId="4" hidden="1">'[1]Time series'!#REF!</definedName>
    <definedName name="__123Graph_CPERIB" localSheetId="7" hidden="1">'[2]Time series'!#REF!</definedName>
    <definedName name="__123Graph_CPERIB" localSheetId="8" hidden="1">'[2]Time series'!#REF!</definedName>
    <definedName name="__123Graph_CPERIB" localSheetId="3" hidden="1">'[3]Time series'!#REF!</definedName>
    <definedName name="__123Graph_CPERIB" localSheetId="9" hidden="1">'[2]Time series'!#REF!</definedName>
    <definedName name="__123Graph_CPERIB" localSheetId="26" hidden="1">'[2]Time series'!#REF!</definedName>
    <definedName name="__123Graph_CPERIB" localSheetId="27" hidden="1">'[2]Time series'!#REF!</definedName>
    <definedName name="__123Graph_CPERIB" localSheetId="28" hidden="1">'[2]Time series'!#REF!</definedName>
    <definedName name="__123Graph_CPERIB" localSheetId="36" hidden="1">'[2]Time series'!#REF!</definedName>
    <definedName name="__123Graph_CPERIB" localSheetId="38" hidden="1">'[2]Time series'!#REF!</definedName>
    <definedName name="__123Graph_CPERIB" localSheetId="39" hidden="1">'[2]Time series'!#REF!</definedName>
    <definedName name="__123Graph_CPERIB" localSheetId="10" hidden="1">'[2]Time series'!#REF!</definedName>
    <definedName name="__123Graph_CPERIB" localSheetId="40" hidden="1">'[2]Time series'!#REF!</definedName>
    <definedName name="__123Graph_CPERIB" localSheetId="18" hidden="1">'[4]Time series'!#REF!</definedName>
    <definedName name="__123Graph_CPERIB" localSheetId="21" hidden="1">'[2]Time series'!#REF!</definedName>
    <definedName name="__123Graph_CPERIB" localSheetId="22" hidden="1">'[2]Time series'!#REF!</definedName>
    <definedName name="__123Graph_CPERIB" localSheetId="23" hidden="1">'[2]Time series'!#REF!</definedName>
    <definedName name="__123Graph_CPERIB" localSheetId="24" hidden="1">'[2]Time series'!#REF!</definedName>
    <definedName name="__123Graph_CPERIB" localSheetId="25" hidden="1">'[2]Time series'!#REF!</definedName>
    <definedName name="__123Graph_CPERIB" hidden="1">'[4]Time series'!#REF!</definedName>
    <definedName name="__123Graph_CPRODABSC" localSheetId="15" hidden="1">'[1]Time series'!#REF!</definedName>
    <definedName name="__123Graph_CPRODABSC" localSheetId="17" hidden="1">'[1]Time series'!#REF!</definedName>
    <definedName name="__123Graph_CPRODABSC" localSheetId="20" hidden="1">'[2]Time series'!#REF!</definedName>
    <definedName name="__123Graph_CPRODABSC" localSheetId="31" hidden="1">'[2]Time series'!#REF!</definedName>
    <definedName name="__123Graph_CPRODABSC" localSheetId="2" hidden="1">'[2]Time series'!#REF!</definedName>
    <definedName name="__123Graph_CPRODABSC" localSheetId="33" hidden="1">'[2]Time series'!#REF!</definedName>
    <definedName name="__123Graph_CPRODABSC" localSheetId="4" hidden="1">'[1]Time series'!#REF!</definedName>
    <definedName name="__123Graph_CPRODABSC" localSheetId="7" hidden="1">'[2]Time series'!#REF!</definedName>
    <definedName name="__123Graph_CPRODABSC" localSheetId="8" hidden="1">'[2]Time series'!#REF!</definedName>
    <definedName name="__123Graph_CPRODABSC" localSheetId="3" hidden="1">'[3]Time series'!#REF!</definedName>
    <definedName name="__123Graph_CPRODABSC" localSheetId="9" hidden="1">'[2]Time series'!#REF!</definedName>
    <definedName name="__123Graph_CPRODABSC" localSheetId="26" hidden="1">'[2]Time series'!#REF!</definedName>
    <definedName name="__123Graph_CPRODABSC" localSheetId="27" hidden="1">'[2]Time series'!#REF!</definedName>
    <definedName name="__123Graph_CPRODABSC" localSheetId="28" hidden="1">'[2]Time series'!#REF!</definedName>
    <definedName name="__123Graph_CPRODABSC" localSheetId="36" hidden="1">'[2]Time series'!#REF!</definedName>
    <definedName name="__123Graph_CPRODABSC" localSheetId="38" hidden="1">'[2]Time series'!#REF!</definedName>
    <definedName name="__123Graph_CPRODABSC" localSheetId="39" hidden="1">'[2]Time series'!#REF!</definedName>
    <definedName name="__123Graph_CPRODABSC" localSheetId="10" hidden="1">'[2]Time series'!#REF!</definedName>
    <definedName name="__123Graph_CPRODABSC" localSheetId="40" hidden="1">'[2]Time series'!#REF!</definedName>
    <definedName name="__123Graph_CPRODABSC" localSheetId="18" hidden="1">'[4]Time series'!#REF!</definedName>
    <definedName name="__123Graph_CPRODABSC" localSheetId="21" hidden="1">'[2]Time series'!#REF!</definedName>
    <definedName name="__123Graph_CPRODABSC" localSheetId="22" hidden="1">'[2]Time series'!#REF!</definedName>
    <definedName name="__123Graph_CPRODABSC" localSheetId="23" hidden="1">'[2]Time series'!#REF!</definedName>
    <definedName name="__123Graph_CPRODABSC" localSheetId="24" hidden="1">'[2]Time series'!#REF!</definedName>
    <definedName name="__123Graph_CPRODABSC" localSheetId="25" hidden="1">'[2]Time series'!#REF!</definedName>
    <definedName name="__123Graph_CPRODABSC" hidden="1">'[4]Time series'!#REF!</definedName>
    <definedName name="__123Graph_CPRODTRE2" localSheetId="15" hidden="1">'[1]Time series'!#REF!</definedName>
    <definedName name="__123Graph_CPRODTRE2" localSheetId="17" hidden="1">'[1]Time series'!#REF!</definedName>
    <definedName name="__123Graph_CPRODTRE2" localSheetId="20" hidden="1">'[2]Time series'!#REF!</definedName>
    <definedName name="__123Graph_CPRODTRE2" localSheetId="31" hidden="1">'[2]Time series'!#REF!</definedName>
    <definedName name="__123Graph_CPRODTRE2" localSheetId="2" hidden="1">'[2]Time series'!#REF!</definedName>
    <definedName name="__123Graph_CPRODTRE2" localSheetId="33" hidden="1">'[2]Time series'!#REF!</definedName>
    <definedName name="__123Graph_CPRODTRE2" localSheetId="4" hidden="1">'[1]Time series'!#REF!</definedName>
    <definedName name="__123Graph_CPRODTRE2" localSheetId="7" hidden="1">'[2]Time series'!#REF!</definedName>
    <definedName name="__123Graph_CPRODTRE2" localSheetId="8" hidden="1">'[2]Time series'!#REF!</definedName>
    <definedName name="__123Graph_CPRODTRE2" localSheetId="3" hidden="1">'[3]Time series'!#REF!</definedName>
    <definedName name="__123Graph_CPRODTRE2" localSheetId="9" hidden="1">'[2]Time series'!#REF!</definedName>
    <definedName name="__123Graph_CPRODTRE2" localSheetId="26" hidden="1">'[2]Time series'!#REF!</definedName>
    <definedName name="__123Graph_CPRODTRE2" localSheetId="27" hidden="1">'[2]Time series'!#REF!</definedName>
    <definedName name="__123Graph_CPRODTRE2" localSheetId="28" hidden="1">'[2]Time series'!#REF!</definedName>
    <definedName name="__123Graph_CPRODTRE2" localSheetId="36" hidden="1">'[2]Time series'!#REF!</definedName>
    <definedName name="__123Graph_CPRODTRE2" localSheetId="38" hidden="1">'[2]Time series'!#REF!</definedName>
    <definedName name="__123Graph_CPRODTRE2" localSheetId="39" hidden="1">'[2]Time series'!#REF!</definedName>
    <definedName name="__123Graph_CPRODTRE2" localSheetId="10" hidden="1">'[2]Time series'!#REF!</definedName>
    <definedName name="__123Graph_CPRODTRE2" localSheetId="40" hidden="1">'[2]Time series'!#REF!</definedName>
    <definedName name="__123Graph_CPRODTRE2" localSheetId="18" hidden="1">'[4]Time series'!#REF!</definedName>
    <definedName name="__123Graph_CPRODTRE2" localSheetId="21" hidden="1">'[2]Time series'!#REF!</definedName>
    <definedName name="__123Graph_CPRODTRE2" localSheetId="22" hidden="1">'[2]Time series'!#REF!</definedName>
    <definedName name="__123Graph_CPRODTRE2" localSheetId="23" hidden="1">'[2]Time series'!#REF!</definedName>
    <definedName name="__123Graph_CPRODTRE2" localSheetId="24" hidden="1">'[2]Time series'!#REF!</definedName>
    <definedName name="__123Graph_CPRODTRE2" localSheetId="25" hidden="1">'[2]Time series'!#REF!</definedName>
    <definedName name="__123Graph_CPRODTRE2" hidden="1">'[4]Time series'!#REF!</definedName>
    <definedName name="__123Graph_CPRODTREND" localSheetId="15" hidden="1">'[1]Time series'!#REF!</definedName>
    <definedName name="__123Graph_CPRODTREND" localSheetId="17" hidden="1">'[1]Time series'!#REF!</definedName>
    <definedName name="__123Graph_CPRODTREND" localSheetId="20" hidden="1">'[2]Time series'!#REF!</definedName>
    <definedName name="__123Graph_CPRODTREND" localSheetId="31" hidden="1">'[2]Time series'!#REF!</definedName>
    <definedName name="__123Graph_CPRODTREND" localSheetId="2" hidden="1">'[2]Time series'!#REF!</definedName>
    <definedName name="__123Graph_CPRODTREND" localSheetId="33" hidden="1">'[2]Time series'!#REF!</definedName>
    <definedName name="__123Graph_CPRODTREND" localSheetId="4" hidden="1">'[1]Time series'!#REF!</definedName>
    <definedName name="__123Graph_CPRODTREND" localSheetId="7" hidden="1">'[2]Time series'!#REF!</definedName>
    <definedName name="__123Graph_CPRODTREND" localSheetId="8" hidden="1">'[2]Time series'!#REF!</definedName>
    <definedName name="__123Graph_CPRODTREND" localSheetId="3" hidden="1">'[3]Time series'!#REF!</definedName>
    <definedName name="__123Graph_CPRODTREND" localSheetId="9" hidden="1">'[2]Time series'!#REF!</definedName>
    <definedName name="__123Graph_CPRODTREND" localSheetId="26" hidden="1">'[2]Time series'!#REF!</definedName>
    <definedName name="__123Graph_CPRODTREND" localSheetId="27" hidden="1">'[2]Time series'!#REF!</definedName>
    <definedName name="__123Graph_CPRODTREND" localSheetId="28" hidden="1">'[2]Time series'!#REF!</definedName>
    <definedName name="__123Graph_CPRODTREND" localSheetId="36" hidden="1">'[2]Time series'!#REF!</definedName>
    <definedName name="__123Graph_CPRODTREND" localSheetId="38" hidden="1">'[2]Time series'!#REF!</definedName>
    <definedName name="__123Graph_CPRODTREND" localSheetId="39" hidden="1">'[2]Time series'!#REF!</definedName>
    <definedName name="__123Graph_CPRODTREND" localSheetId="10" hidden="1">'[2]Time series'!#REF!</definedName>
    <definedName name="__123Graph_CPRODTREND" localSheetId="40" hidden="1">'[2]Time series'!#REF!</definedName>
    <definedName name="__123Graph_CPRODTREND" localSheetId="18" hidden="1">'[4]Time series'!#REF!</definedName>
    <definedName name="__123Graph_CPRODTREND" localSheetId="21" hidden="1">'[2]Time series'!#REF!</definedName>
    <definedName name="__123Graph_CPRODTREND" localSheetId="22" hidden="1">'[2]Time series'!#REF!</definedName>
    <definedName name="__123Graph_CPRODTREND" localSheetId="23" hidden="1">'[2]Time series'!#REF!</definedName>
    <definedName name="__123Graph_CPRODTREND" localSheetId="24" hidden="1">'[2]Time series'!#REF!</definedName>
    <definedName name="__123Graph_CPRODTREND" localSheetId="25" hidden="1">'[2]Time series'!#REF!</definedName>
    <definedName name="__123Graph_CPRODTREND" hidden="1">'[4]Time series'!#REF!</definedName>
    <definedName name="__123Graph_CUTRECHT" localSheetId="15" hidden="1">'[1]Time series'!#REF!</definedName>
    <definedName name="__123Graph_CUTRECHT" localSheetId="17" hidden="1">'[1]Time series'!#REF!</definedName>
    <definedName name="__123Graph_CUTRECHT" localSheetId="20" hidden="1">'[2]Time series'!#REF!</definedName>
    <definedName name="__123Graph_CUTRECHT" localSheetId="31" hidden="1">'[2]Time series'!#REF!</definedName>
    <definedName name="__123Graph_CUTRECHT" localSheetId="2" hidden="1">'[2]Time series'!#REF!</definedName>
    <definedName name="__123Graph_CUTRECHT" localSheetId="33" hidden="1">'[2]Time series'!#REF!</definedName>
    <definedName name="__123Graph_CUTRECHT" localSheetId="4" hidden="1">'[1]Time series'!#REF!</definedName>
    <definedName name="__123Graph_CUTRECHT" localSheetId="7" hidden="1">'[2]Time series'!#REF!</definedName>
    <definedName name="__123Graph_CUTRECHT" localSheetId="8" hidden="1">'[2]Time series'!#REF!</definedName>
    <definedName name="__123Graph_CUTRECHT" localSheetId="3" hidden="1">'[3]Time series'!#REF!</definedName>
    <definedName name="__123Graph_CUTRECHT" localSheetId="9" hidden="1">'[2]Time series'!#REF!</definedName>
    <definedName name="__123Graph_CUTRECHT" localSheetId="26" hidden="1">'[2]Time series'!#REF!</definedName>
    <definedName name="__123Graph_CUTRECHT" localSheetId="27" hidden="1">'[2]Time series'!#REF!</definedName>
    <definedName name="__123Graph_CUTRECHT" localSheetId="28" hidden="1">'[2]Time series'!#REF!</definedName>
    <definedName name="__123Graph_CUTRECHT" localSheetId="36" hidden="1">'[2]Time series'!#REF!</definedName>
    <definedName name="__123Graph_CUTRECHT" localSheetId="38" hidden="1">'[2]Time series'!#REF!</definedName>
    <definedName name="__123Graph_CUTRECHT" localSheetId="39" hidden="1">'[2]Time series'!#REF!</definedName>
    <definedName name="__123Graph_CUTRECHT" localSheetId="10" hidden="1">'[2]Time series'!#REF!</definedName>
    <definedName name="__123Graph_CUTRECHT" localSheetId="40" hidden="1">'[2]Time series'!#REF!</definedName>
    <definedName name="__123Graph_CUTRECHT" localSheetId="18" hidden="1">'[4]Time series'!#REF!</definedName>
    <definedName name="__123Graph_CUTRECHT" localSheetId="21" hidden="1">'[2]Time series'!#REF!</definedName>
    <definedName name="__123Graph_CUTRECHT" localSheetId="22" hidden="1">'[2]Time series'!#REF!</definedName>
    <definedName name="__123Graph_CUTRECHT" localSheetId="23" hidden="1">'[2]Time series'!#REF!</definedName>
    <definedName name="__123Graph_CUTRECHT" localSheetId="24" hidden="1">'[2]Time series'!#REF!</definedName>
    <definedName name="__123Graph_CUTRECHT" localSheetId="25" hidden="1">'[2]Time series'!#REF!</definedName>
    <definedName name="__123Graph_CUTRECHT" hidden="1">'[4]Time series'!#REF!</definedName>
    <definedName name="__123Graph_DBERLGRAP" localSheetId="15" hidden="1">'[1]Time series'!#REF!</definedName>
    <definedName name="__123Graph_DBERLGRAP" localSheetId="17" hidden="1">'[1]Time series'!#REF!</definedName>
    <definedName name="__123Graph_DBERLGRAP" localSheetId="20" hidden="1">'[2]Time series'!#REF!</definedName>
    <definedName name="__123Graph_DBERLGRAP" localSheetId="31" hidden="1">'[2]Time series'!#REF!</definedName>
    <definedName name="__123Graph_DBERLGRAP" localSheetId="2" hidden="1">'[2]Time series'!#REF!</definedName>
    <definedName name="__123Graph_DBERLGRAP" localSheetId="33" hidden="1">'[2]Time series'!#REF!</definedName>
    <definedName name="__123Graph_DBERLGRAP" localSheetId="4" hidden="1">'[1]Time series'!#REF!</definedName>
    <definedName name="__123Graph_DBERLGRAP" localSheetId="7" hidden="1">'[2]Time series'!#REF!</definedName>
    <definedName name="__123Graph_DBERLGRAP" localSheetId="8" hidden="1">'[2]Time series'!#REF!</definedName>
    <definedName name="__123Graph_DBERLGRAP" localSheetId="3" hidden="1">'[3]Time series'!#REF!</definedName>
    <definedName name="__123Graph_DBERLGRAP" localSheetId="9" hidden="1">'[2]Time series'!#REF!</definedName>
    <definedName name="__123Graph_DBERLGRAP" localSheetId="26" hidden="1">'[2]Time series'!#REF!</definedName>
    <definedName name="__123Graph_DBERLGRAP" localSheetId="27" hidden="1">'[2]Time series'!#REF!</definedName>
    <definedName name="__123Graph_DBERLGRAP" localSheetId="28" hidden="1">'[2]Time series'!#REF!</definedName>
    <definedName name="__123Graph_DBERLGRAP" localSheetId="36" hidden="1">'[2]Time series'!#REF!</definedName>
    <definedName name="__123Graph_DBERLGRAP" localSheetId="38" hidden="1">'[2]Time series'!#REF!</definedName>
    <definedName name="__123Graph_DBERLGRAP" localSheetId="39" hidden="1">'[2]Time series'!#REF!</definedName>
    <definedName name="__123Graph_DBERLGRAP" localSheetId="10" hidden="1">'[2]Time series'!#REF!</definedName>
    <definedName name="__123Graph_DBERLGRAP" localSheetId="40" hidden="1">'[2]Time series'!#REF!</definedName>
    <definedName name="__123Graph_DBERLGRAP" localSheetId="18" hidden="1">'[4]Time series'!#REF!</definedName>
    <definedName name="__123Graph_DBERLGRAP" localSheetId="21" hidden="1">'[2]Time series'!#REF!</definedName>
    <definedName name="__123Graph_DBERLGRAP" localSheetId="22" hidden="1">'[2]Time series'!#REF!</definedName>
    <definedName name="__123Graph_DBERLGRAP" localSheetId="23" hidden="1">'[2]Time series'!#REF!</definedName>
    <definedName name="__123Graph_DBERLGRAP" localSheetId="24" hidden="1">'[2]Time series'!#REF!</definedName>
    <definedName name="__123Graph_DBERLGRAP" localSheetId="25" hidden="1">'[2]Time series'!#REF!</definedName>
    <definedName name="__123Graph_DBERLGRAP" hidden="1">'[4]Time series'!#REF!</definedName>
    <definedName name="__123Graph_DCATCH1" localSheetId="15" hidden="1">'[1]Time series'!#REF!</definedName>
    <definedName name="__123Graph_DCATCH1" localSheetId="17" hidden="1">'[1]Time series'!#REF!</definedName>
    <definedName name="__123Graph_DCATCH1" localSheetId="20" hidden="1">'[2]Time series'!#REF!</definedName>
    <definedName name="__123Graph_DCATCH1" localSheetId="31" hidden="1">'[2]Time series'!#REF!</definedName>
    <definedName name="__123Graph_DCATCH1" localSheetId="2" hidden="1">'[2]Time series'!#REF!</definedName>
    <definedName name="__123Graph_DCATCH1" localSheetId="33" hidden="1">'[2]Time series'!#REF!</definedName>
    <definedName name="__123Graph_DCATCH1" localSheetId="4" hidden="1">'[1]Time series'!#REF!</definedName>
    <definedName name="__123Graph_DCATCH1" localSheetId="7" hidden="1">'[2]Time series'!#REF!</definedName>
    <definedName name="__123Graph_DCATCH1" localSheetId="8" hidden="1">'[2]Time series'!#REF!</definedName>
    <definedName name="__123Graph_DCATCH1" localSheetId="3" hidden="1">'[3]Time series'!#REF!</definedName>
    <definedName name="__123Graph_DCATCH1" localSheetId="9" hidden="1">'[2]Time series'!#REF!</definedName>
    <definedName name="__123Graph_DCATCH1" localSheetId="26" hidden="1">'[2]Time series'!#REF!</definedName>
    <definedName name="__123Graph_DCATCH1" localSheetId="27" hidden="1">'[2]Time series'!#REF!</definedName>
    <definedName name="__123Graph_DCATCH1" localSheetId="28" hidden="1">'[2]Time series'!#REF!</definedName>
    <definedName name="__123Graph_DCATCH1" localSheetId="36" hidden="1">'[2]Time series'!#REF!</definedName>
    <definedName name="__123Graph_DCATCH1" localSheetId="38" hidden="1">'[2]Time series'!#REF!</definedName>
    <definedName name="__123Graph_DCATCH1" localSheetId="39" hidden="1">'[2]Time series'!#REF!</definedName>
    <definedName name="__123Graph_DCATCH1" localSheetId="10" hidden="1">'[2]Time series'!#REF!</definedName>
    <definedName name="__123Graph_DCATCH1" localSheetId="40" hidden="1">'[2]Time series'!#REF!</definedName>
    <definedName name="__123Graph_DCATCH1" localSheetId="18" hidden="1">'[4]Time series'!#REF!</definedName>
    <definedName name="__123Graph_DCATCH1" localSheetId="21" hidden="1">'[2]Time series'!#REF!</definedName>
    <definedName name="__123Graph_DCATCH1" localSheetId="22" hidden="1">'[2]Time series'!#REF!</definedName>
    <definedName name="__123Graph_DCATCH1" localSheetId="23" hidden="1">'[2]Time series'!#REF!</definedName>
    <definedName name="__123Graph_DCATCH1" localSheetId="24" hidden="1">'[2]Time series'!#REF!</definedName>
    <definedName name="__123Graph_DCATCH1" localSheetId="25" hidden="1">'[2]Time series'!#REF!</definedName>
    <definedName name="__123Graph_DCATCH1" hidden="1">'[4]Time series'!#REF!</definedName>
    <definedName name="__123Graph_DCONVERG1" localSheetId="15" hidden="1">'[1]Time series'!#REF!</definedName>
    <definedName name="__123Graph_DCONVERG1" localSheetId="17" hidden="1">'[1]Time series'!#REF!</definedName>
    <definedName name="__123Graph_DCONVERG1" localSheetId="20" hidden="1">'[2]Time series'!#REF!</definedName>
    <definedName name="__123Graph_DCONVERG1" localSheetId="31" hidden="1">'[2]Time series'!#REF!</definedName>
    <definedName name="__123Graph_DCONVERG1" localSheetId="2" hidden="1">'[2]Time series'!#REF!</definedName>
    <definedName name="__123Graph_DCONVERG1" localSheetId="33" hidden="1">'[2]Time series'!#REF!</definedName>
    <definedName name="__123Graph_DCONVERG1" localSheetId="4" hidden="1">'[1]Time series'!#REF!</definedName>
    <definedName name="__123Graph_DCONVERG1" localSheetId="7" hidden="1">'[2]Time series'!#REF!</definedName>
    <definedName name="__123Graph_DCONVERG1" localSheetId="8" hidden="1">'[2]Time series'!#REF!</definedName>
    <definedName name="__123Graph_DCONVERG1" localSheetId="3" hidden="1">'[3]Time series'!#REF!</definedName>
    <definedName name="__123Graph_DCONVERG1" localSheetId="9" hidden="1">'[2]Time series'!#REF!</definedName>
    <definedName name="__123Graph_DCONVERG1" localSheetId="26" hidden="1">'[2]Time series'!#REF!</definedName>
    <definedName name="__123Graph_DCONVERG1" localSheetId="27" hidden="1">'[2]Time series'!#REF!</definedName>
    <definedName name="__123Graph_DCONVERG1" localSheetId="28" hidden="1">'[2]Time series'!#REF!</definedName>
    <definedName name="__123Graph_DCONVERG1" localSheetId="36" hidden="1">'[2]Time series'!#REF!</definedName>
    <definedName name="__123Graph_DCONVERG1" localSheetId="38" hidden="1">'[2]Time series'!#REF!</definedName>
    <definedName name="__123Graph_DCONVERG1" localSheetId="39" hidden="1">'[2]Time series'!#REF!</definedName>
    <definedName name="__123Graph_DCONVERG1" localSheetId="10" hidden="1">'[2]Time series'!#REF!</definedName>
    <definedName name="__123Graph_DCONVERG1" localSheetId="40" hidden="1">'[2]Time series'!#REF!</definedName>
    <definedName name="__123Graph_DCONVERG1" localSheetId="18" hidden="1">'[4]Time series'!#REF!</definedName>
    <definedName name="__123Graph_DCONVERG1" localSheetId="21" hidden="1">'[2]Time series'!#REF!</definedName>
    <definedName name="__123Graph_DCONVERG1" localSheetId="22" hidden="1">'[2]Time series'!#REF!</definedName>
    <definedName name="__123Graph_DCONVERG1" localSheetId="23" hidden="1">'[2]Time series'!#REF!</definedName>
    <definedName name="__123Graph_DCONVERG1" localSheetId="24" hidden="1">'[2]Time series'!#REF!</definedName>
    <definedName name="__123Graph_DCONVERG1" localSheetId="25" hidden="1">'[2]Time series'!#REF!</definedName>
    <definedName name="__123Graph_DCONVERG1" hidden="1">'[4]Time series'!#REF!</definedName>
    <definedName name="__123Graph_DGRAPH41" localSheetId="15" hidden="1">'[1]Time series'!#REF!</definedName>
    <definedName name="__123Graph_DGRAPH41" localSheetId="17" hidden="1">'[1]Time series'!#REF!</definedName>
    <definedName name="__123Graph_DGRAPH41" localSheetId="20" hidden="1">'[2]Time series'!#REF!</definedName>
    <definedName name="__123Graph_DGRAPH41" localSheetId="31" hidden="1">'[2]Time series'!#REF!</definedName>
    <definedName name="__123Graph_DGRAPH41" localSheetId="2" hidden="1">'[2]Time series'!#REF!</definedName>
    <definedName name="__123Graph_DGRAPH41" localSheetId="33" hidden="1">'[2]Time series'!#REF!</definedName>
    <definedName name="__123Graph_DGRAPH41" localSheetId="4" hidden="1">'[1]Time series'!#REF!</definedName>
    <definedName name="__123Graph_DGRAPH41" localSheetId="7" hidden="1">'[2]Time series'!#REF!</definedName>
    <definedName name="__123Graph_DGRAPH41" localSheetId="8" hidden="1">'[2]Time series'!#REF!</definedName>
    <definedName name="__123Graph_DGRAPH41" localSheetId="3" hidden="1">'[3]Time series'!#REF!</definedName>
    <definedName name="__123Graph_DGRAPH41" localSheetId="9" hidden="1">'[2]Time series'!#REF!</definedName>
    <definedName name="__123Graph_DGRAPH41" localSheetId="26" hidden="1">'[2]Time series'!#REF!</definedName>
    <definedName name="__123Graph_DGRAPH41" localSheetId="27" hidden="1">'[2]Time series'!#REF!</definedName>
    <definedName name="__123Graph_DGRAPH41" localSheetId="28" hidden="1">'[2]Time series'!#REF!</definedName>
    <definedName name="__123Graph_DGRAPH41" localSheetId="36" hidden="1">'[2]Time series'!#REF!</definedName>
    <definedName name="__123Graph_DGRAPH41" localSheetId="38" hidden="1">'[2]Time series'!#REF!</definedName>
    <definedName name="__123Graph_DGRAPH41" localSheetId="39" hidden="1">'[2]Time series'!#REF!</definedName>
    <definedName name="__123Graph_DGRAPH41" localSheetId="10" hidden="1">'[2]Time series'!#REF!</definedName>
    <definedName name="__123Graph_DGRAPH41" localSheetId="40" hidden="1">'[2]Time series'!#REF!</definedName>
    <definedName name="__123Graph_DGRAPH41" localSheetId="18" hidden="1">'[4]Time series'!#REF!</definedName>
    <definedName name="__123Graph_DGRAPH41" localSheetId="21" hidden="1">'[2]Time series'!#REF!</definedName>
    <definedName name="__123Graph_DGRAPH41" localSheetId="22" hidden="1">'[2]Time series'!#REF!</definedName>
    <definedName name="__123Graph_DGRAPH41" localSheetId="23" hidden="1">'[2]Time series'!#REF!</definedName>
    <definedName name="__123Graph_DGRAPH41" localSheetId="24" hidden="1">'[2]Time series'!#REF!</definedName>
    <definedName name="__123Graph_DGRAPH41" localSheetId="25" hidden="1">'[2]Time series'!#REF!</definedName>
    <definedName name="__123Graph_DGRAPH41" hidden="1">'[4]Time series'!#REF!</definedName>
    <definedName name="__123Graph_DPERIA" localSheetId="15" hidden="1">'[1]Time series'!#REF!</definedName>
    <definedName name="__123Graph_DPERIA" localSheetId="17" hidden="1">'[1]Time series'!#REF!</definedName>
    <definedName name="__123Graph_DPERIA" localSheetId="20" hidden="1">'[2]Time series'!#REF!</definedName>
    <definedName name="__123Graph_DPERIA" localSheetId="31" hidden="1">'[2]Time series'!#REF!</definedName>
    <definedName name="__123Graph_DPERIA" localSheetId="2" hidden="1">'[2]Time series'!#REF!</definedName>
    <definedName name="__123Graph_DPERIA" localSheetId="33" hidden="1">'[2]Time series'!#REF!</definedName>
    <definedName name="__123Graph_DPERIA" localSheetId="4" hidden="1">'[1]Time series'!#REF!</definedName>
    <definedName name="__123Graph_DPERIA" localSheetId="7" hidden="1">'[2]Time series'!#REF!</definedName>
    <definedName name="__123Graph_DPERIA" localSheetId="8" hidden="1">'[2]Time series'!#REF!</definedName>
    <definedName name="__123Graph_DPERIA" localSheetId="3" hidden="1">'[3]Time series'!#REF!</definedName>
    <definedName name="__123Graph_DPERIA" localSheetId="9" hidden="1">'[2]Time series'!#REF!</definedName>
    <definedName name="__123Graph_DPERIA" localSheetId="26" hidden="1">'[2]Time series'!#REF!</definedName>
    <definedName name="__123Graph_DPERIA" localSheetId="27" hidden="1">'[2]Time series'!#REF!</definedName>
    <definedName name="__123Graph_DPERIA" localSheetId="28" hidden="1">'[2]Time series'!#REF!</definedName>
    <definedName name="__123Graph_DPERIA" localSheetId="36" hidden="1">'[2]Time series'!#REF!</definedName>
    <definedName name="__123Graph_DPERIA" localSheetId="38" hidden="1">'[2]Time series'!#REF!</definedName>
    <definedName name="__123Graph_DPERIA" localSheetId="39" hidden="1">'[2]Time series'!#REF!</definedName>
    <definedName name="__123Graph_DPERIA" localSheetId="10" hidden="1">'[2]Time series'!#REF!</definedName>
    <definedName name="__123Graph_DPERIA" localSheetId="40" hidden="1">'[2]Time series'!#REF!</definedName>
    <definedName name="__123Graph_DPERIA" localSheetId="18" hidden="1">'[4]Time series'!#REF!</definedName>
    <definedName name="__123Graph_DPERIA" localSheetId="21" hidden="1">'[2]Time series'!#REF!</definedName>
    <definedName name="__123Graph_DPERIA" localSheetId="22" hidden="1">'[2]Time series'!#REF!</definedName>
    <definedName name="__123Graph_DPERIA" localSheetId="23" hidden="1">'[2]Time series'!#REF!</definedName>
    <definedName name="__123Graph_DPERIA" localSheetId="24" hidden="1">'[2]Time series'!#REF!</definedName>
    <definedName name="__123Graph_DPERIA" localSheetId="25" hidden="1">'[2]Time series'!#REF!</definedName>
    <definedName name="__123Graph_DPERIA" hidden="1">'[4]Time series'!#REF!</definedName>
    <definedName name="__123Graph_DPERIB" localSheetId="15" hidden="1">'[1]Time series'!#REF!</definedName>
    <definedName name="__123Graph_DPERIB" localSheetId="17" hidden="1">'[1]Time series'!#REF!</definedName>
    <definedName name="__123Graph_DPERIB" localSheetId="20" hidden="1">'[2]Time series'!#REF!</definedName>
    <definedName name="__123Graph_DPERIB" localSheetId="31" hidden="1">'[2]Time series'!#REF!</definedName>
    <definedName name="__123Graph_DPERIB" localSheetId="2" hidden="1">'[2]Time series'!#REF!</definedName>
    <definedName name="__123Graph_DPERIB" localSheetId="33" hidden="1">'[2]Time series'!#REF!</definedName>
    <definedName name="__123Graph_DPERIB" localSheetId="4" hidden="1">'[1]Time series'!#REF!</definedName>
    <definedName name="__123Graph_DPERIB" localSheetId="7" hidden="1">'[2]Time series'!#REF!</definedName>
    <definedName name="__123Graph_DPERIB" localSheetId="8" hidden="1">'[2]Time series'!#REF!</definedName>
    <definedName name="__123Graph_DPERIB" localSheetId="3" hidden="1">'[3]Time series'!#REF!</definedName>
    <definedName name="__123Graph_DPERIB" localSheetId="9" hidden="1">'[2]Time series'!#REF!</definedName>
    <definedName name="__123Graph_DPERIB" localSheetId="26" hidden="1">'[2]Time series'!#REF!</definedName>
    <definedName name="__123Graph_DPERIB" localSheetId="27" hidden="1">'[2]Time series'!#REF!</definedName>
    <definedName name="__123Graph_DPERIB" localSheetId="28" hidden="1">'[2]Time series'!#REF!</definedName>
    <definedName name="__123Graph_DPERIB" localSheetId="36" hidden="1">'[2]Time series'!#REF!</definedName>
    <definedName name="__123Graph_DPERIB" localSheetId="38" hidden="1">'[2]Time series'!#REF!</definedName>
    <definedName name="__123Graph_DPERIB" localSheetId="39" hidden="1">'[2]Time series'!#REF!</definedName>
    <definedName name="__123Graph_DPERIB" localSheetId="10" hidden="1">'[2]Time series'!#REF!</definedName>
    <definedName name="__123Graph_DPERIB" localSheetId="40" hidden="1">'[2]Time series'!#REF!</definedName>
    <definedName name="__123Graph_DPERIB" localSheetId="18" hidden="1">'[4]Time series'!#REF!</definedName>
    <definedName name="__123Graph_DPERIB" localSheetId="21" hidden="1">'[2]Time series'!#REF!</definedName>
    <definedName name="__123Graph_DPERIB" localSheetId="22" hidden="1">'[2]Time series'!#REF!</definedName>
    <definedName name="__123Graph_DPERIB" localSheetId="23" hidden="1">'[2]Time series'!#REF!</definedName>
    <definedName name="__123Graph_DPERIB" localSheetId="24" hidden="1">'[2]Time series'!#REF!</definedName>
    <definedName name="__123Graph_DPERIB" localSheetId="25" hidden="1">'[2]Time series'!#REF!</definedName>
    <definedName name="__123Graph_DPERIB" hidden="1">'[4]Time series'!#REF!</definedName>
    <definedName name="__123Graph_DPRODABSC" localSheetId="15" hidden="1">'[1]Time series'!#REF!</definedName>
    <definedName name="__123Graph_DPRODABSC" localSheetId="17" hidden="1">'[1]Time series'!#REF!</definedName>
    <definedName name="__123Graph_DPRODABSC" localSheetId="20" hidden="1">'[2]Time series'!#REF!</definedName>
    <definedName name="__123Graph_DPRODABSC" localSheetId="31" hidden="1">'[2]Time series'!#REF!</definedName>
    <definedName name="__123Graph_DPRODABSC" localSheetId="2" hidden="1">'[2]Time series'!#REF!</definedName>
    <definedName name="__123Graph_DPRODABSC" localSheetId="33" hidden="1">'[2]Time series'!#REF!</definedName>
    <definedName name="__123Graph_DPRODABSC" localSheetId="4" hidden="1">'[1]Time series'!#REF!</definedName>
    <definedName name="__123Graph_DPRODABSC" localSheetId="7" hidden="1">'[2]Time series'!#REF!</definedName>
    <definedName name="__123Graph_DPRODABSC" localSheetId="8" hidden="1">'[2]Time series'!#REF!</definedName>
    <definedName name="__123Graph_DPRODABSC" localSheetId="3" hidden="1">'[3]Time series'!#REF!</definedName>
    <definedName name="__123Graph_DPRODABSC" localSheetId="9" hidden="1">'[2]Time series'!#REF!</definedName>
    <definedName name="__123Graph_DPRODABSC" localSheetId="26" hidden="1">'[2]Time series'!#REF!</definedName>
    <definedName name="__123Graph_DPRODABSC" localSheetId="27" hidden="1">'[2]Time series'!#REF!</definedName>
    <definedName name="__123Graph_DPRODABSC" localSheetId="28" hidden="1">'[2]Time series'!#REF!</definedName>
    <definedName name="__123Graph_DPRODABSC" localSheetId="36" hidden="1">'[2]Time series'!#REF!</definedName>
    <definedName name="__123Graph_DPRODABSC" localSheetId="38" hidden="1">'[2]Time series'!#REF!</definedName>
    <definedName name="__123Graph_DPRODABSC" localSheetId="39" hidden="1">'[2]Time series'!#REF!</definedName>
    <definedName name="__123Graph_DPRODABSC" localSheetId="10" hidden="1">'[2]Time series'!#REF!</definedName>
    <definedName name="__123Graph_DPRODABSC" localSheetId="40" hidden="1">'[2]Time series'!#REF!</definedName>
    <definedName name="__123Graph_DPRODABSC" localSheetId="18" hidden="1">'[4]Time series'!#REF!</definedName>
    <definedName name="__123Graph_DPRODABSC" localSheetId="21" hidden="1">'[2]Time series'!#REF!</definedName>
    <definedName name="__123Graph_DPRODABSC" localSheetId="22" hidden="1">'[2]Time series'!#REF!</definedName>
    <definedName name="__123Graph_DPRODABSC" localSheetId="23" hidden="1">'[2]Time series'!#REF!</definedName>
    <definedName name="__123Graph_DPRODABSC" localSheetId="24" hidden="1">'[2]Time series'!#REF!</definedName>
    <definedName name="__123Graph_DPRODABSC" localSheetId="25" hidden="1">'[2]Time series'!#REF!</definedName>
    <definedName name="__123Graph_DPRODABSC" hidden="1">'[4]Time series'!#REF!</definedName>
    <definedName name="__123Graph_DUTRECHT" localSheetId="15" hidden="1">'[1]Time series'!#REF!</definedName>
    <definedName name="__123Graph_DUTRECHT" localSheetId="17" hidden="1">'[1]Time series'!#REF!</definedName>
    <definedName name="__123Graph_DUTRECHT" localSheetId="20" hidden="1">'[2]Time series'!#REF!</definedName>
    <definedName name="__123Graph_DUTRECHT" localSheetId="31" hidden="1">'[2]Time series'!#REF!</definedName>
    <definedName name="__123Graph_DUTRECHT" localSheetId="2" hidden="1">'[2]Time series'!#REF!</definedName>
    <definedName name="__123Graph_DUTRECHT" localSheetId="33" hidden="1">'[2]Time series'!#REF!</definedName>
    <definedName name="__123Graph_DUTRECHT" localSheetId="4" hidden="1">'[1]Time series'!#REF!</definedName>
    <definedName name="__123Graph_DUTRECHT" localSheetId="7" hidden="1">'[2]Time series'!#REF!</definedName>
    <definedName name="__123Graph_DUTRECHT" localSheetId="8" hidden="1">'[2]Time series'!#REF!</definedName>
    <definedName name="__123Graph_DUTRECHT" localSheetId="3" hidden="1">'[3]Time series'!#REF!</definedName>
    <definedName name="__123Graph_DUTRECHT" localSheetId="9" hidden="1">'[2]Time series'!#REF!</definedName>
    <definedName name="__123Graph_DUTRECHT" localSheetId="26" hidden="1">'[2]Time series'!#REF!</definedName>
    <definedName name="__123Graph_DUTRECHT" localSheetId="27" hidden="1">'[2]Time series'!#REF!</definedName>
    <definedName name="__123Graph_DUTRECHT" localSheetId="28" hidden="1">'[2]Time series'!#REF!</definedName>
    <definedName name="__123Graph_DUTRECHT" localSheetId="36" hidden="1">'[2]Time series'!#REF!</definedName>
    <definedName name="__123Graph_DUTRECHT" localSheetId="38" hidden="1">'[2]Time series'!#REF!</definedName>
    <definedName name="__123Graph_DUTRECHT" localSheetId="39" hidden="1">'[2]Time series'!#REF!</definedName>
    <definedName name="__123Graph_DUTRECHT" localSheetId="10" hidden="1">'[2]Time series'!#REF!</definedName>
    <definedName name="__123Graph_DUTRECHT" localSheetId="40" hidden="1">'[2]Time series'!#REF!</definedName>
    <definedName name="__123Graph_DUTRECHT" localSheetId="18" hidden="1">'[4]Time series'!#REF!</definedName>
    <definedName name="__123Graph_DUTRECHT" localSheetId="21" hidden="1">'[2]Time series'!#REF!</definedName>
    <definedName name="__123Graph_DUTRECHT" localSheetId="22" hidden="1">'[2]Time series'!#REF!</definedName>
    <definedName name="__123Graph_DUTRECHT" localSheetId="23" hidden="1">'[2]Time series'!#REF!</definedName>
    <definedName name="__123Graph_DUTRECHT" localSheetId="24" hidden="1">'[2]Time series'!#REF!</definedName>
    <definedName name="__123Graph_DUTRECHT" localSheetId="25" hidden="1">'[2]Time series'!#REF!</definedName>
    <definedName name="__123Graph_DUTRECHT" hidden="1">'[4]Time series'!#REF!</definedName>
    <definedName name="__123Graph_EBERLGRAP" localSheetId="15" hidden="1">'[1]Time series'!#REF!</definedName>
    <definedName name="__123Graph_EBERLGRAP" localSheetId="17" hidden="1">'[1]Time series'!#REF!</definedName>
    <definedName name="__123Graph_EBERLGRAP" localSheetId="20" hidden="1">'[2]Time series'!#REF!</definedName>
    <definedName name="__123Graph_EBERLGRAP" localSheetId="31" hidden="1">'[2]Time series'!#REF!</definedName>
    <definedName name="__123Graph_EBERLGRAP" localSheetId="2" hidden="1">'[2]Time series'!#REF!</definedName>
    <definedName name="__123Graph_EBERLGRAP" localSheetId="33" hidden="1">'[2]Time series'!#REF!</definedName>
    <definedName name="__123Graph_EBERLGRAP" localSheetId="4" hidden="1">'[1]Time series'!#REF!</definedName>
    <definedName name="__123Graph_EBERLGRAP" localSheetId="7" hidden="1">'[2]Time series'!#REF!</definedName>
    <definedName name="__123Graph_EBERLGRAP" localSheetId="8" hidden="1">'[2]Time series'!#REF!</definedName>
    <definedName name="__123Graph_EBERLGRAP" localSheetId="3" hidden="1">'[3]Time series'!#REF!</definedName>
    <definedName name="__123Graph_EBERLGRAP" localSheetId="9" hidden="1">'[2]Time series'!#REF!</definedName>
    <definedName name="__123Graph_EBERLGRAP" localSheetId="26" hidden="1">'[2]Time series'!#REF!</definedName>
    <definedName name="__123Graph_EBERLGRAP" localSheetId="27" hidden="1">'[2]Time series'!#REF!</definedName>
    <definedName name="__123Graph_EBERLGRAP" localSheetId="28" hidden="1">'[2]Time series'!#REF!</definedName>
    <definedName name="__123Graph_EBERLGRAP" localSheetId="36" hidden="1">'[2]Time series'!#REF!</definedName>
    <definedName name="__123Graph_EBERLGRAP" localSheetId="38" hidden="1">'[2]Time series'!#REF!</definedName>
    <definedName name="__123Graph_EBERLGRAP" localSheetId="39" hidden="1">'[2]Time series'!#REF!</definedName>
    <definedName name="__123Graph_EBERLGRAP" localSheetId="10" hidden="1">'[2]Time series'!#REF!</definedName>
    <definedName name="__123Graph_EBERLGRAP" localSheetId="40" hidden="1">'[2]Time series'!#REF!</definedName>
    <definedName name="__123Graph_EBERLGRAP" localSheetId="18" hidden="1">'[4]Time series'!#REF!</definedName>
    <definedName name="__123Graph_EBERLGRAP" localSheetId="21" hidden="1">'[2]Time series'!#REF!</definedName>
    <definedName name="__123Graph_EBERLGRAP" localSheetId="22" hidden="1">'[2]Time series'!#REF!</definedName>
    <definedName name="__123Graph_EBERLGRAP" localSheetId="23" hidden="1">'[2]Time series'!#REF!</definedName>
    <definedName name="__123Graph_EBERLGRAP" localSheetId="24" hidden="1">'[2]Time series'!#REF!</definedName>
    <definedName name="__123Graph_EBERLGRAP" localSheetId="25" hidden="1">'[2]Time series'!#REF!</definedName>
    <definedName name="__123Graph_EBERLGRAP" hidden="1">'[4]Time series'!#REF!</definedName>
    <definedName name="__123Graph_ECONVERG1" localSheetId="15" hidden="1">'[1]Time series'!#REF!</definedName>
    <definedName name="__123Graph_ECONVERG1" localSheetId="17" hidden="1">'[1]Time series'!#REF!</definedName>
    <definedName name="__123Graph_ECONVERG1" localSheetId="20" hidden="1">'[2]Time series'!#REF!</definedName>
    <definedName name="__123Graph_ECONVERG1" localSheetId="31" hidden="1">'[2]Time series'!#REF!</definedName>
    <definedName name="__123Graph_ECONVERG1" localSheetId="2" hidden="1">'[2]Time series'!#REF!</definedName>
    <definedName name="__123Graph_ECONVERG1" localSheetId="33" hidden="1">'[2]Time series'!#REF!</definedName>
    <definedName name="__123Graph_ECONVERG1" localSheetId="4" hidden="1">'[1]Time series'!#REF!</definedName>
    <definedName name="__123Graph_ECONVERG1" localSheetId="7" hidden="1">'[2]Time series'!#REF!</definedName>
    <definedName name="__123Graph_ECONVERG1" localSheetId="8" hidden="1">'[2]Time series'!#REF!</definedName>
    <definedName name="__123Graph_ECONVERG1" localSheetId="3" hidden="1">'[3]Time series'!#REF!</definedName>
    <definedName name="__123Graph_ECONVERG1" localSheetId="9" hidden="1">'[2]Time series'!#REF!</definedName>
    <definedName name="__123Graph_ECONVERG1" localSheetId="26" hidden="1">'[2]Time series'!#REF!</definedName>
    <definedName name="__123Graph_ECONVERG1" localSheetId="27" hidden="1">'[2]Time series'!#REF!</definedName>
    <definedName name="__123Graph_ECONVERG1" localSheetId="28" hidden="1">'[2]Time series'!#REF!</definedName>
    <definedName name="__123Graph_ECONVERG1" localSheetId="36" hidden="1">'[2]Time series'!#REF!</definedName>
    <definedName name="__123Graph_ECONVERG1" localSheetId="38" hidden="1">'[2]Time series'!#REF!</definedName>
    <definedName name="__123Graph_ECONVERG1" localSheetId="39" hidden="1">'[2]Time series'!#REF!</definedName>
    <definedName name="__123Graph_ECONVERG1" localSheetId="10" hidden="1">'[2]Time series'!#REF!</definedName>
    <definedName name="__123Graph_ECONVERG1" localSheetId="40" hidden="1">'[2]Time series'!#REF!</definedName>
    <definedName name="__123Graph_ECONVERG1" localSheetId="18" hidden="1">'[4]Time series'!#REF!</definedName>
    <definedName name="__123Graph_ECONVERG1" localSheetId="21" hidden="1">'[2]Time series'!#REF!</definedName>
    <definedName name="__123Graph_ECONVERG1" localSheetId="22" hidden="1">'[2]Time series'!#REF!</definedName>
    <definedName name="__123Graph_ECONVERG1" localSheetId="23" hidden="1">'[2]Time series'!#REF!</definedName>
    <definedName name="__123Graph_ECONVERG1" localSheetId="24" hidden="1">'[2]Time series'!#REF!</definedName>
    <definedName name="__123Graph_ECONVERG1" localSheetId="25" hidden="1">'[2]Time series'!#REF!</definedName>
    <definedName name="__123Graph_ECONVERG1" hidden="1">'[4]Time series'!#REF!</definedName>
    <definedName name="__123Graph_EGRAPH41" localSheetId="15" hidden="1">'[1]Time series'!#REF!</definedName>
    <definedName name="__123Graph_EGRAPH41" localSheetId="17" hidden="1">'[1]Time series'!#REF!</definedName>
    <definedName name="__123Graph_EGRAPH41" localSheetId="20" hidden="1">'[2]Time series'!#REF!</definedName>
    <definedName name="__123Graph_EGRAPH41" localSheetId="31" hidden="1">'[2]Time series'!#REF!</definedName>
    <definedName name="__123Graph_EGRAPH41" localSheetId="2" hidden="1">'[2]Time series'!#REF!</definedName>
    <definedName name="__123Graph_EGRAPH41" localSheetId="33" hidden="1">'[2]Time series'!#REF!</definedName>
    <definedName name="__123Graph_EGRAPH41" localSheetId="4" hidden="1">'[1]Time series'!#REF!</definedName>
    <definedName name="__123Graph_EGRAPH41" localSheetId="7" hidden="1">'[2]Time series'!#REF!</definedName>
    <definedName name="__123Graph_EGRAPH41" localSheetId="8" hidden="1">'[2]Time series'!#REF!</definedName>
    <definedName name="__123Graph_EGRAPH41" localSheetId="3" hidden="1">'[3]Time series'!#REF!</definedName>
    <definedName name="__123Graph_EGRAPH41" localSheetId="9" hidden="1">'[2]Time series'!#REF!</definedName>
    <definedName name="__123Graph_EGRAPH41" localSheetId="26" hidden="1">'[2]Time series'!#REF!</definedName>
    <definedName name="__123Graph_EGRAPH41" localSheetId="27" hidden="1">'[2]Time series'!#REF!</definedName>
    <definedName name="__123Graph_EGRAPH41" localSheetId="28" hidden="1">'[2]Time series'!#REF!</definedName>
    <definedName name="__123Graph_EGRAPH41" localSheetId="36" hidden="1">'[2]Time series'!#REF!</definedName>
    <definedName name="__123Graph_EGRAPH41" localSheetId="38" hidden="1">'[2]Time series'!#REF!</definedName>
    <definedName name="__123Graph_EGRAPH41" localSheetId="39" hidden="1">'[2]Time series'!#REF!</definedName>
    <definedName name="__123Graph_EGRAPH41" localSheetId="10" hidden="1">'[2]Time series'!#REF!</definedName>
    <definedName name="__123Graph_EGRAPH41" localSheetId="40" hidden="1">'[2]Time series'!#REF!</definedName>
    <definedName name="__123Graph_EGRAPH41" localSheetId="18" hidden="1">'[4]Time series'!#REF!</definedName>
    <definedName name="__123Graph_EGRAPH41" localSheetId="21" hidden="1">'[2]Time series'!#REF!</definedName>
    <definedName name="__123Graph_EGRAPH41" localSheetId="22" hidden="1">'[2]Time series'!#REF!</definedName>
    <definedName name="__123Graph_EGRAPH41" localSheetId="23" hidden="1">'[2]Time series'!#REF!</definedName>
    <definedName name="__123Graph_EGRAPH41" localSheetId="24" hidden="1">'[2]Time series'!#REF!</definedName>
    <definedName name="__123Graph_EGRAPH41" localSheetId="25" hidden="1">'[2]Time series'!#REF!</definedName>
    <definedName name="__123Graph_EGRAPH41" hidden="1">'[4]Time series'!#REF!</definedName>
    <definedName name="__123Graph_EPERIA" localSheetId="15" hidden="1">'[1]Time series'!#REF!</definedName>
    <definedName name="__123Graph_EPERIA" localSheetId="17" hidden="1">'[1]Time series'!#REF!</definedName>
    <definedName name="__123Graph_EPERIA" localSheetId="20" hidden="1">'[2]Time series'!#REF!</definedName>
    <definedName name="__123Graph_EPERIA" localSheetId="31" hidden="1">'[2]Time series'!#REF!</definedName>
    <definedName name="__123Graph_EPERIA" localSheetId="2" hidden="1">'[2]Time series'!#REF!</definedName>
    <definedName name="__123Graph_EPERIA" localSheetId="33" hidden="1">'[2]Time series'!#REF!</definedName>
    <definedName name="__123Graph_EPERIA" localSheetId="4" hidden="1">'[1]Time series'!#REF!</definedName>
    <definedName name="__123Graph_EPERIA" localSheetId="7" hidden="1">'[2]Time series'!#REF!</definedName>
    <definedName name="__123Graph_EPERIA" localSheetId="8" hidden="1">'[2]Time series'!#REF!</definedName>
    <definedName name="__123Graph_EPERIA" localSheetId="3" hidden="1">'[3]Time series'!#REF!</definedName>
    <definedName name="__123Graph_EPERIA" localSheetId="9" hidden="1">'[2]Time series'!#REF!</definedName>
    <definedName name="__123Graph_EPERIA" localSheetId="26" hidden="1">'[2]Time series'!#REF!</definedName>
    <definedName name="__123Graph_EPERIA" localSheetId="27" hidden="1">'[2]Time series'!#REF!</definedName>
    <definedName name="__123Graph_EPERIA" localSheetId="28" hidden="1">'[2]Time series'!#REF!</definedName>
    <definedName name="__123Graph_EPERIA" localSheetId="36" hidden="1">'[2]Time series'!#REF!</definedName>
    <definedName name="__123Graph_EPERIA" localSheetId="38" hidden="1">'[2]Time series'!#REF!</definedName>
    <definedName name="__123Graph_EPERIA" localSheetId="39" hidden="1">'[2]Time series'!#REF!</definedName>
    <definedName name="__123Graph_EPERIA" localSheetId="10" hidden="1">'[2]Time series'!#REF!</definedName>
    <definedName name="__123Graph_EPERIA" localSheetId="40" hidden="1">'[2]Time series'!#REF!</definedName>
    <definedName name="__123Graph_EPERIA" localSheetId="18" hidden="1">'[4]Time series'!#REF!</definedName>
    <definedName name="__123Graph_EPERIA" localSheetId="21" hidden="1">'[2]Time series'!#REF!</definedName>
    <definedName name="__123Graph_EPERIA" localSheetId="22" hidden="1">'[2]Time series'!#REF!</definedName>
    <definedName name="__123Graph_EPERIA" localSheetId="23" hidden="1">'[2]Time series'!#REF!</definedName>
    <definedName name="__123Graph_EPERIA" localSheetId="24" hidden="1">'[2]Time series'!#REF!</definedName>
    <definedName name="__123Graph_EPERIA" localSheetId="25" hidden="1">'[2]Time series'!#REF!</definedName>
    <definedName name="__123Graph_EPERIA" hidden="1">'[4]Time series'!#REF!</definedName>
    <definedName name="__123Graph_EPRODABSC" localSheetId="15" hidden="1">'[1]Time series'!#REF!</definedName>
    <definedName name="__123Graph_EPRODABSC" localSheetId="17" hidden="1">'[1]Time series'!#REF!</definedName>
    <definedName name="__123Graph_EPRODABSC" localSheetId="20" hidden="1">'[2]Time series'!#REF!</definedName>
    <definedName name="__123Graph_EPRODABSC" localSheetId="31" hidden="1">'[2]Time series'!#REF!</definedName>
    <definedName name="__123Graph_EPRODABSC" localSheetId="2" hidden="1">'[2]Time series'!#REF!</definedName>
    <definedName name="__123Graph_EPRODABSC" localSheetId="33" hidden="1">'[2]Time series'!#REF!</definedName>
    <definedName name="__123Graph_EPRODABSC" localSheetId="4" hidden="1">'[1]Time series'!#REF!</definedName>
    <definedName name="__123Graph_EPRODABSC" localSheetId="7" hidden="1">'[2]Time series'!#REF!</definedName>
    <definedName name="__123Graph_EPRODABSC" localSheetId="8" hidden="1">'[2]Time series'!#REF!</definedName>
    <definedName name="__123Graph_EPRODABSC" localSheetId="3" hidden="1">'[3]Time series'!#REF!</definedName>
    <definedName name="__123Graph_EPRODABSC" localSheetId="9" hidden="1">'[2]Time series'!#REF!</definedName>
    <definedName name="__123Graph_EPRODABSC" localSheetId="26" hidden="1">'[2]Time series'!#REF!</definedName>
    <definedName name="__123Graph_EPRODABSC" localSheetId="27" hidden="1">'[2]Time series'!#REF!</definedName>
    <definedName name="__123Graph_EPRODABSC" localSheetId="28" hidden="1">'[2]Time series'!#REF!</definedName>
    <definedName name="__123Graph_EPRODABSC" localSheetId="36" hidden="1">'[2]Time series'!#REF!</definedName>
    <definedName name="__123Graph_EPRODABSC" localSheetId="38" hidden="1">'[2]Time series'!#REF!</definedName>
    <definedName name="__123Graph_EPRODABSC" localSheetId="39" hidden="1">'[2]Time series'!#REF!</definedName>
    <definedName name="__123Graph_EPRODABSC" localSheetId="10" hidden="1">'[2]Time series'!#REF!</definedName>
    <definedName name="__123Graph_EPRODABSC" localSheetId="40" hidden="1">'[2]Time series'!#REF!</definedName>
    <definedName name="__123Graph_EPRODABSC" localSheetId="18" hidden="1">'[4]Time series'!#REF!</definedName>
    <definedName name="__123Graph_EPRODABSC" localSheetId="21" hidden="1">'[2]Time series'!#REF!</definedName>
    <definedName name="__123Graph_EPRODABSC" localSheetId="22" hidden="1">'[2]Time series'!#REF!</definedName>
    <definedName name="__123Graph_EPRODABSC" localSheetId="23" hidden="1">'[2]Time series'!#REF!</definedName>
    <definedName name="__123Graph_EPRODABSC" localSheetId="24" hidden="1">'[2]Time series'!#REF!</definedName>
    <definedName name="__123Graph_EPRODABSC" localSheetId="25" hidden="1">'[2]Time series'!#REF!</definedName>
    <definedName name="__123Graph_EPRODABSC" hidden="1">'[4]Time series'!#REF!</definedName>
    <definedName name="__123Graph_F" localSheetId="15" hidden="1">[5]A11!#REF!</definedName>
    <definedName name="__123Graph_F" localSheetId="17" hidden="1">[5]A11!#REF!</definedName>
    <definedName name="__123Graph_F" localSheetId="20" hidden="1">[6]A11!#REF!</definedName>
    <definedName name="__123Graph_F" localSheetId="31" hidden="1">[6]A11!#REF!</definedName>
    <definedName name="__123Graph_F" localSheetId="2" hidden="1">[6]A11!#REF!</definedName>
    <definedName name="__123Graph_F" localSheetId="33" hidden="1">[6]A11!#REF!</definedName>
    <definedName name="__123Graph_F" localSheetId="4" hidden="1">[5]A11!#REF!</definedName>
    <definedName name="__123Graph_F" localSheetId="7" hidden="1">[6]A11!#REF!</definedName>
    <definedName name="__123Graph_F" localSheetId="8" hidden="1">[6]A11!#REF!</definedName>
    <definedName name="__123Graph_F" localSheetId="3" hidden="1">[7]A11!#REF!</definedName>
    <definedName name="__123Graph_F" localSheetId="9" hidden="1">[6]A11!#REF!</definedName>
    <definedName name="__123Graph_F" localSheetId="26" hidden="1">[6]A11!#REF!</definedName>
    <definedName name="__123Graph_F" localSheetId="27" hidden="1">[6]A11!#REF!</definedName>
    <definedName name="__123Graph_F" localSheetId="28" hidden="1">[6]A11!#REF!</definedName>
    <definedName name="__123Graph_F" localSheetId="36" hidden="1">[6]A11!#REF!</definedName>
    <definedName name="__123Graph_F" localSheetId="38" hidden="1">[6]A11!#REF!</definedName>
    <definedName name="__123Graph_F" localSheetId="39" hidden="1">[6]A11!#REF!</definedName>
    <definedName name="__123Graph_F" localSheetId="10" hidden="1">[6]A11!#REF!</definedName>
    <definedName name="__123Graph_F" localSheetId="40" hidden="1">[6]A11!#REF!</definedName>
    <definedName name="__123Graph_F" localSheetId="18" hidden="1">[8]A11!#REF!</definedName>
    <definedName name="__123Graph_F" localSheetId="21" hidden="1">[6]A11!#REF!</definedName>
    <definedName name="__123Graph_F" localSheetId="22" hidden="1">[6]A11!#REF!</definedName>
    <definedName name="__123Graph_F" localSheetId="23" hidden="1">[6]A11!#REF!</definedName>
    <definedName name="__123Graph_F" localSheetId="24" hidden="1">[6]A11!#REF!</definedName>
    <definedName name="__123Graph_F" localSheetId="25" hidden="1">[6]A11!#REF!</definedName>
    <definedName name="__123Graph_F" hidden="1">[8]A11!#REF!</definedName>
    <definedName name="__123Graph_FBERLGRAP" localSheetId="15" hidden="1">'[1]Time series'!#REF!</definedName>
    <definedName name="__123Graph_FBERLGRAP" localSheetId="17" hidden="1">'[1]Time series'!#REF!</definedName>
    <definedName name="__123Graph_FBERLGRAP" localSheetId="20" hidden="1">'[2]Time series'!#REF!</definedName>
    <definedName name="__123Graph_FBERLGRAP" localSheetId="31" hidden="1">'[2]Time series'!#REF!</definedName>
    <definedName name="__123Graph_FBERLGRAP" localSheetId="2" hidden="1">'[2]Time series'!#REF!</definedName>
    <definedName name="__123Graph_FBERLGRAP" localSheetId="33" hidden="1">'[2]Time series'!#REF!</definedName>
    <definedName name="__123Graph_FBERLGRAP" localSheetId="4" hidden="1">'[1]Time series'!#REF!</definedName>
    <definedName name="__123Graph_FBERLGRAP" localSheetId="7" hidden="1">'[2]Time series'!#REF!</definedName>
    <definedName name="__123Graph_FBERLGRAP" localSheetId="8" hidden="1">'[2]Time series'!#REF!</definedName>
    <definedName name="__123Graph_FBERLGRAP" localSheetId="3" hidden="1">'[3]Time series'!#REF!</definedName>
    <definedName name="__123Graph_FBERLGRAP" localSheetId="9" hidden="1">'[2]Time series'!#REF!</definedName>
    <definedName name="__123Graph_FBERLGRAP" localSheetId="26" hidden="1">'[2]Time series'!#REF!</definedName>
    <definedName name="__123Graph_FBERLGRAP" localSheetId="27" hidden="1">'[2]Time series'!#REF!</definedName>
    <definedName name="__123Graph_FBERLGRAP" localSheetId="28" hidden="1">'[2]Time series'!#REF!</definedName>
    <definedName name="__123Graph_FBERLGRAP" localSheetId="36" hidden="1">'[2]Time series'!#REF!</definedName>
    <definedName name="__123Graph_FBERLGRAP" localSheetId="38" hidden="1">'[2]Time series'!#REF!</definedName>
    <definedName name="__123Graph_FBERLGRAP" localSheetId="39" hidden="1">'[2]Time series'!#REF!</definedName>
    <definedName name="__123Graph_FBERLGRAP" localSheetId="10" hidden="1">'[2]Time series'!#REF!</definedName>
    <definedName name="__123Graph_FBERLGRAP" localSheetId="40" hidden="1">'[2]Time series'!#REF!</definedName>
    <definedName name="__123Graph_FBERLGRAP" localSheetId="18" hidden="1">'[4]Time series'!#REF!</definedName>
    <definedName name="__123Graph_FBERLGRAP" localSheetId="21" hidden="1">'[2]Time series'!#REF!</definedName>
    <definedName name="__123Graph_FBERLGRAP" localSheetId="22" hidden="1">'[2]Time series'!#REF!</definedName>
    <definedName name="__123Graph_FBERLGRAP" localSheetId="23" hidden="1">'[2]Time series'!#REF!</definedName>
    <definedName name="__123Graph_FBERLGRAP" localSheetId="24" hidden="1">'[2]Time series'!#REF!</definedName>
    <definedName name="__123Graph_FBERLGRAP" localSheetId="25" hidden="1">'[2]Time series'!#REF!</definedName>
    <definedName name="__123Graph_FBERLGRAP" hidden="1">'[4]Time series'!#REF!</definedName>
    <definedName name="__123Graph_FGRAPH41" localSheetId="15" hidden="1">'[1]Time series'!#REF!</definedName>
    <definedName name="__123Graph_FGRAPH41" localSheetId="17" hidden="1">'[1]Time series'!#REF!</definedName>
    <definedName name="__123Graph_FGRAPH41" localSheetId="20" hidden="1">'[2]Time series'!#REF!</definedName>
    <definedName name="__123Graph_FGRAPH41" localSheetId="31" hidden="1">'[2]Time series'!#REF!</definedName>
    <definedName name="__123Graph_FGRAPH41" localSheetId="2" hidden="1">'[2]Time series'!#REF!</definedName>
    <definedName name="__123Graph_FGRAPH41" localSheetId="33" hidden="1">'[2]Time series'!#REF!</definedName>
    <definedName name="__123Graph_FGRAPH41" localSheetId="4" hidden="1">'[1]Time series'!#REF!</definedName>
    <definedName name="__123Graph_FGRAPH41" localSheetId="7" hidden="1">'[2]Time series'!#REF!</definedName>
    <definedName name="__123Graph_FGRAPH41" localSheetId="8" hidden="1">'[2]Time series'!#REF!</definedName>
    <definedName name="__123Graph_FGRAPH41" localSheetId="3" hidden="1">'[3]Time series'!#REF!</definedName>
    <definedName name="__123Graph_FGRAPH41" localSheetId="9" hidden="1">'[2]Time series'!#REF!</definedName>
    <definedName name="__123Graph_FGRAPH41" localSheetId="26" hidden="1">'[2]Time series'!#REF!</definedName>
    <definedName name="__123Graph_FGRAPH41" localSheetId="27" hidden="1">'[2]Time series'!#REF!</definedName>
    <definedName name="__123Graph_FGRAPH41" localSheetId="28" hidden="1">'[2]Time series'!#REF!</definedName>
    <definedName name="__123Graph_FGRAPH41" localSheetId="36" hidden="1">'[2]Time series'!#REF!</definedName>
    <definedName name="__123Graph_FGRAPH41" localSheetId="38" hidden="1">'[2]Time series'!#REF!</definedName>
    <definedName name="__123Graph_FGRAPH41" localSheetId="39" hidden="1">'[2]Time series'!#REF!</definedName>
    <definedName name="__123Graph_FGRAPH41" localSheetId="10" hidden="1">'[2]Time series'!#REF!</definedName>
    <definedName name="__123Graph_FGRAPH41" localSheetId="40" hidden="1">'[2]Time series'!#REF!</definedName>
    <definedName name="__123Graph_FGRAPH41" localSheetId="18" hidden="1">'[4]Time series'!#REF!</definedName>
    <definedName name="__123Graph_FGRAPH41" localSheetId="21" hidden="1">'[2]Time series'!#REF!</definedName>
    <definedName name="__123Graph_FGRAPH41" localSheetId="22" hidden="1">'[2]Time series'!#REF!</definedName>
    <definedName name="__123Graph_FGRAPH41" localSheetId="23" hidden="1">'[2]Time series'!#REF!</definedName>
    <definedName name="__123Graph_FGRAPH41" localSheetId="24" hidden="1">'[2]Time series'!#REF!</definedName>
    <definedName name="__123Graph_FGRAPH41" localSheetId="25" hidden="1">'[2]Time series'!#REF!</definedName>
    <definedName name="__123Graph_FGRAPH41" hidden="1">'[4]Time series'!#REF!</definedName>
    <definedName name="__123Graph_FPRODABSC" localSheetId="15" hidden="1">'[1]Time series'!#REF!</definedName>
    <definedName name="__123Graph_FPRODABSC" localSheetId="17" hidden="1">'[1]Time series'!#REF!</definedName>
    <definedName name="__123Graph_FPRODABSC" localSheetId="20" hidden="1">'[2]Time series'!#REF!</definedName>
    <definedName name="__123Graph_FPRODABSC" localSheetId="31" hidden="1">'[2]Time series'!#REF!</definedName>
    <definedName name="__123Graph_FPRODABSC" localSheetId="2" hidden="1">'[2]Time series'!#REF!</definedName>
    <definedName name="__123Graph_FPRODABSC" localSheetId="33" hidden="1">'[2]Time series'!#REF!</definedName>
    <definedName name="__123Graph_FPRODABSC" localSheetId="4" hidden="1">'[1]Time series'!#REF!</definedName>
    <definedName name="__123Graph_FPRODABSC" localSheetId="7" hidden="1">'[2]Time series'!#REF!</definedName>
    <definedName name="__123Graph_FPRODABSC" localSheetId="8" hidden="1">'[2]Time series'!#REF!</definedName>
    <definedName name="__123Graph_FPRODABSC" localSheetId="3" hidden="1">'[3]Time series'!#REF!</definedName>
    <definedName name="__123Graph_FPRODABSC" localSheetId="9" hidden="1">'[2]Time series'!#REF!</definedName>
    <definedName name="__123Graph_FPRODABSC" localSheetId="26" hidden="1">'[2]Time series'!#REF!</definedName>
    <definedName name="__123Graph_FPRODABSC" localSheetId="27" hidden="1">'[2]Time series'!#REF!</definedName>
    <definedName name="__123Graph_FPRODABSC" localSheetId="28" hidden="1">'[2]Time series'!#REF!</definedName>
    <definedName name="__123Graph_FPRODABSC" localSheetId="36" hidden="1">'[2]Time series'!#REF!</definedName>
    <definedName name="__123Graph_FPRODABSC" localSheetId="38" hidden="1">'[2]Time series'!#REF!</definedName>
    <definedName name="__123Graph_FPRODABSC" localSheetId="39" hidden="1">'[2]Time series'!#REF!</definedName>
    <definedName name="__123Graph_FPRODABSC" localSheetId="10" hidden="1">'[2]Time series'!#REF!</definedName>
    <definedName name="__123Graph_FPRODABSC" localSheetId="40" hidden="1">'[2]Time series'!#REF!</definedName>
    <definedName name="__123Graph_FPRODABSC" localSheetId="18" hidden="1">'[4]Time series'!#REF!</definedName>
    <definedName name="__123Graph_FPRODABSC" localSheetId="21" hidden="1">'[2]Time series'!#REF!</definedName>
    <definedName name="__123Graph_FPRODABSC" localSheetId="22" hidden="1">'[2]Time series'!#REF!</definedName>
    <definedName name="__123Graph_FPRODABSC" localSheetId="23" hidden="1">'[2]Time series'!#REF!</definedName>
    <definedName name="__123Graph_FPRODABSC" localSheetId="24" hidden="1">'[2]Time series'!#REF!</definedName>
    <definedName name="__123Graph_FPRODABSC" localSheetId="25" hidden="1">'[2]Time series'!#REF!</definedName>
    <definedName name="__123Graph_FPRODABSC" hidden="1">'[4]Time series'!#REF!</definedName>
    <definedName name="__AD1">#REF!</definedName>
    <definedName name="__D3">#REF!</definedName>
    <definedName name="__DAT1">#REF!</definedName>
    <definedName name="__DAT10">#REF!</definedName>
    <definedName name="__DAT11">#REF!</definedName>
    <definedName name="__DAT12">'[9]C. PENSION'!#REF!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T1">#REF!</definedName>
    <definedName name="__T2">#REF!</definedName>
    <definedName name="__T5">#REF!</definedName>
    <definedName name="_1__123Graph_ADEV_EMPL" localSheetId="15" hidden="1">'[10]Time series'!#REF!</definedName>
    <definedName name="_1__123Graph_ADEV_EMPL" localSheetId="17" hidden="1">'[10]Time series'!#REF!</definedName>
    <definedName name="_1__123Graph_ADEV_EMPL" localSheetId="20" hidden="1">'[11]Time series'!#REF!</definedName>
    <definedName name="_1__123Graph_ADEV_EMPL" localSheetId="31" hidden="1">'[11]Time series'!#REF!</definedName>
    <definedName name="_1__123Graph_ADEV_EMPL" localSheetId="2" hidden="1">'[11]Time series'!#REF!</definedName>
    <definedName name="_1__123Graph_ADEV_EMPL" localSheetId="33" hidden="1">'[11]Time series'!#REF!</definedName>
    <definedName name="_1__123Graph_ADEV_EMPL" localSheetId="4" hidden="1">'[10]Time series'!#REF!</definedName>
    <definedName name="_1__123Graph_ADEV_EMPL" localSheetId="7" hidden="1">'[11]Time series'!#REF!</definedName>
    <definedName name="_1__123Graph_ADEV_EMPL" localSheetId="8" hidden="1">'[11]Time series'!#REF!</definedName>
    <definedName name="_1__123Graph_ADEV_EMPL" localSheetId="3" hidden="1">'[12]Time series'!#REF!</definedName>
    <definedName name="_1__123Graph_ADEV_EMPL" localSheetId="9" hidden="1">'[11]Time series'!#REF!</definedName>
    <definedName name="_1__123Graph_ADEV_EMPL" localSheetId="26" hidden="1">'[11]Time series'!#REF!</definedName>
    <definedName name="_1__123Graph_ADEV_EMPL" localSheetId="27" hidden="1">'[11]Time series'!#REF!</definedName>
    <definedName name="_1__123Graph_ADEV_EMPL" localSheetId="28" hidden="1">'[11]Time series'!#REF!</definedName>
    <definedName name="_1__123Graph_ADEV_EMPL" localSheetId="36" hidden="1">'[11]Time series'!#REF!</definedName>
    <definedName name="_1__123Graph_ADEV_EMPL" localSheetId="38" hidden="1">'[11]Time series'!#REF!</definedName>
    <definedName name="_1__123Graph_ADEV_EMPL" localSheetId="39" hidden="1">'[11]Time series'!#REF!</definedName>
    <definedName name="_1__123Graph_ADEV_EMPL" localSheetId="10" hidden="1">'[11]Time series'!#REF!</definedName>
    <definedName name="_1__123Graph_ADEV_EMPL" localSheetId="40" hidden="1">'[11]Time series'!#REF!</definedName>
    <definedName name="_1__123Graph_ADEV_EMPL" localSheetId="18" hidden="1">'[13]Time series'!#REF!</definedName>
    <definedName name="_1__123Graph_ADEV_EMPL" localSheetId="21" hidden="1">'[11]Time series'!#REF!</definedName>
    <definedName name="_1__123Graph_ADEV_EMPL" localSheetId="22" hidden="1">'[11]Time series'!#REF!</definedName>
    <definedName name="_1__123Graph_ADEV_EMPL" localSheetId="23" hidden="1">'[11]Time series'!#REF!</definedName>
    <definedName name="_1__123Graph_ADEV_EMPL" localSheetId="24" hidden="1">'[11]Time series'!#REF!</definedName>
    <definedName name="_1__123Graph_ADEV_EMPL" localSheetId="25" hidden="1">'[11]Time series'!#REF!</definedName>
    <definedName name="_1__123Graph_ADEV_EMPL" hidden="1">'[13]Time series'!#REF!</definedName>
    <definedName name="_102__123Graph_C_CURRENT_7" localSheetId="15" hidden="1">[5]A11!#REF!</definedName>
    <definedName name="_102__123Graph_C_CURRENT_7" localSheetId="17" hidden="1">[5]A11!#REF!</definedName>
    <definedName name="_102__123Graph_C_CURRENT_7" localSheetId="20" hidden="1">[6]A11!#REF!</definedName>
    <definedName name="_102__123Graph_C_CURRENT_7" localSheetId="31" hidden="1">[6]A11!#REF!</definedName>
    <definedName name="_102__123Graph_C_CURRENT_7" localSheetId="2" hidden="1">[6]A11!#REF!</definedName>
    <definedName name="_102__123Graph_C_CURRENT_7" localSheetId="33" hidden="1">[6]A11!#REF!</definedName>
    <definedName name="_102__123Graph_C_CURRENT_7" localSheetId="4" hidden="1">[5]A11!#REF!</definedName>
    <definedName name="_102__123Graph_C_CURRENT_7" localSheetId="7" hidden="1">[6]A11!#REF!</definedName>
    <definedName name="_102__123Graph_C_CURRENT_7" localSheetId="8" hidden="1">[6]A11!#REF!</definedName>
    <definedName name="_102__123Graph_C_CURRENT_7" localSheetId="3" hidden="1">[7]A11!#REF!</definedName>
    <definedName name="_102__123Graph_C_CURRENT_7" localSheetId="9" hidden="1">[6]A11!#REF!</definedName>
    <definedName name="_102__123Graph_C_CURRENT_7" localSheetId="26" hidden="1">[6]A11!#REF!</definedName>
    <definedName name="_102__123Graph_C_CURRENT_7" localSheetId="27" hidden="1">[6]A11!#REF!</definedName>
    <definedName name="_102__123Graph_C_CURRENT_7" localSheetId="28" hidden="1">[6]A11!#REF!</definedName>
    <definedName name="_102__123Graph_C_CURRENT_7" localSheetId="36" hidden="1">[6]A11!#REF!</definedName>
    <definedName name="_102__123Graph_C_CURRENT_7" localSheetId="38" hidden="1">[6]A11!#REF!</definedName>
    <definedName name="_102__123Graph_C_CURRENT_7" localSheetId="39" hidden="1">[6]A11!#REF!</definedName>
    <definedName name="_102__123Graph_C_CURRENT_7" localSheetId="10" hidden="1">[6]A11!#REF!</definedName>
    <definedName name="_102__123Graph_C_CURRENT_7" localSheetId="40" hidden="1">[6]A11!#REF!</definedName>
    <definedName name="_102__123Graph_C_CURRENT_7" localSheetId="18" hidden="1">[8]A11!#REF!</definedName>
    <definedName name="_102__123Graph_C_CURRENT_7" localSheetId="21" hidden="1">[6]A11!#REF!</definedName>
    <definedName name="_102__123Graph_C_CURRENT_7" localSheetId="22" hidden="1">[6]A11!#REF!</definedName>
    <definedName name="_102__123Graph_C_CURRENT_7" localSheetId="23" hidden="1">[6]A11!#REF!</definedName>
    <definedName name="_102__123Graph_C_CURRENT_7" localSheetId="24" hidden="1">[6]A11!#REF!</definedName>
    <definedName name="_102__123Graph_C_CURRENT_7" localSheetId="25" hidden="1">[6]A11!#REF!</definedName>
    <definedName name="_102__123Graph_C_CURRENT_7" hidden="1">[8]A11!#REF!</definedName>
    <definedName name="_105__123Graph_C_CURRENT_8" localSheetId="15" hidden="1">[5]A11!#REF!</definedName>
    <definedName name="_105__123Graph_C_CURRENT_8" localSheetId="17" hidden="1">[5]A11!#REF!</definedName>
    <definedName name="_105__123Graph_C_CURRENT_8" localSheetId="20" hidden="1">[6]A11!#REF!</definedName>
    <definedName name="_105__123Graph_C_CURRENT_8" localSheetId="31" hidden="1">[6]A11!#REF!</definedName>
    <definedName name="_105__123Graph_C_CURRENT_8" localSheetId="2" hidden="1">[6]A11!#REF!</definedName>
    <definedName name="_105__123Graph_C_CURRENT_8" localSheetId="33" hidden="1">[6]A11!#REF!</definedName>
    <definedName name="_105__123Graph_C_CURRENT_8" localSheetId="4" hidden="1">[5]A11!#REF!</definedName>
    <definedName name="_105__123Graph_C_CURRENT_8" localSheetId="7" hidden="1">[6]A11!#REF!</definedName>
    <definedName name="_105__123Graph_C_CURRENT_8" localSheetId="8" hidden="1">[6]A11!#REF!</definedName>
    <definedName name="_105__123Graph_C_CURRENT_8" localSheetId="3" hidden="1">[7]A11!#REF!</definedName>
    <definedName name="_105__123Graph_C_CURRENT_8" localSheetId="9" hidden="1">[6]A11!#REF!</definedName>
    <definedName name="_105__123Graph_C_CURRENT_8" localSheetId="26" hidden="1">[6]A11!#REF!</definedName>
    <definedName name="_105__123Graph_C_CURRENT_8" localSheetId="27" hidden="1">[6]A11!#REF!</definedName>
    <definedName name="_105__123Graph_C_CURRENT_8" localSheetId="28" hidden="1">[6]A11!#REF!</definedName>
    <definedName name="_105__123Graph_C_CURRENT_8" localSheetId="36" hidden="1">[6]A11!#REF!</definedName>
    <definedName name="_105__123Graph_C_CURRENT_8" localSheetId="38" hidden="1">[6]A11!#REF!</definedName>
    <definedName name="_105__123Graph_C_CURRENT_8" localSheetId="39" hidden="1">[6]A11!#REF!</definedName>
    <definedName name="_105__123Graph_C_CURRENT_8" localSheetId="10" hidden="1">[6]A11!#REF!</definedName>
    <definedName name="_105__123Graph_C_CURRENT_8" localSheetId="40" hidden="1">[6]A11!#REF!</definedName>
    <definedName name="_105__123Graph_C_CURRENT_8" localSheetId="18" hidden="1">[8]A11!#REF!</definedName>
    <definedName name="_105__123Graph_C_CURRENT_8" localSheetId="21" hidden="1">[6]A11!#REF!</definedName>
    <definedName name="_105__123Graph_C_CURRENT_8" localSheetId="22" hidden="1">[6]A11!#REF!</definedName>
    <definedName name="_105__123Graph_C_CURRENT_8" localSheetId="23" hidden="1">[6]A11!#REF!</definedName>
    <definedName name="_105__123Graph_C_CURRENT_8" localSheetId="24" hidden="1">[6]A11!#REF!</definedName>
    <definedName name="_105__123Graph_C_CURRENT_8" localSheetId="25" hidden="1">[6]A11!#REF!</definedName>
    <definedName name="_105__123Graph_C_CURRENT_8" hidden="1">[8]A11!#REF!</definedName>
    <definedName name="_108__123Graph_C_CURRENT_9" localSheetId="15" hidden="1">[5]A11!#REF!</definedName>
    <definedName name="_108__123Graph_C_CURRENT_9" localSheetId="17" hidden="1">[5]A11!#REF!</definedName>
    <definedName name="_108__123Graph_C_CURRENT_9" localSheetId="20" hidden="1">[6]A11!#REF!</definedName>
    <definedName name="_108__123Graph_C_CURRENT_9" localSheetId="31" hidden="1">[6]A11!#REF!</definedName>
    <definedName name="_108__123Graph_C_CURRENT_9" localSheetId="2" hidden="1">[6]A11!#REF!</definedName>
    <definedName name="_108__123Graph_C_CURRENT_9" localSheetId="33" hidden="1">[6]A11!#REF!</definedName>
    <definedName name="_108__123Graph_C_CURRENT_9" localSheetId="4" hidden="1">[5]A11!#REF!</definedName>
    <definedName name="_108__123Graph_C_CURRENT_9" localSheetId="7" hidden="1">[6]A11!#REF!</definedName>
    <definedName name="_108__123Graph_C_CURRENT_9" localSheetId="8" hidden="1">[6]A11!#REF!</definedName>
    <definedName name="_108__123Graph_C_CURRENT_9" localSheetId="3" hidden="1">[7]A11!#REF!</definedName>
    <definedName name="_108__123Graph_C_CURRENT_9" localSheetId="9" hidden="1">[6]A11!#REF!</definedName>
    <definedName name="_108__123Graph_C_CURRENT_9" localSheetId="26" hidden="1">[6]A11!#REF!</definedName>
    <definedName name="_108__123Graph_C_CURRENT_9" localSheetId="27" hidden="1">[6]A11!#REF!</definedName>
    <definedName name="_108__123Graph_C_CURRENT_9" localSheetId="28" hidden="1">[6]A11!#REF!</definedName>
    <definedName name="_108__123Graph_C_CURRENT_9" localSheetId="36" hidden="1">[6]A11!#REF!</definedName>
    <definedName name="_108__123Graph_C_CURRENT_9" localSheetId="38" hidden="1">[6]A11!#REF!</definedName>
    <definedName name="_108__123Graph_C_CURRENT_9" localSheetId="39" hidden="1">[6]A11!#REF!</definedName>
    <definedName name="_108__123Graph_C_CURRENT_9" localSheetId="10" hidden="1">[6]A11!#REF!</definedName>
    <definedName name="_108__123Graph_C_CURRENT_9" localSheetId="40" hidden="1">[6]A11!#REF!</definedName>
    <definedName name="_108__123Graph_C_CURRENT_9" localSheetId="18" hidden="1">[8]A11!#REF!</definedName>
    <definedName name="_108__123Graph_C_CURRENT_9" localSheetId="21" hidden="1">[6]A11!#REF!</definedName>
    <definedName name="_108__123Graph_C_CURRENT_9" localSheetId="22" hidden="1">[6]A11!#REF!</definedName>
    <definedName name="_108__123Graph_C_CURRENT_9" localSheetId="23" hidden="1">[6]A11!#REF!</definedName>
    <definedName name="_108__123Graph_C_CURRENT_9" localSheetId="24" hidden="1">[6]A11!#REF!</definedName>
    <definedName name="_108__123Graph_C_CURRENT_9" localSheetId="25" hidden="1">[6]A11!#REF!</definedName>
    <definedName name="_108__123Graph_C_CURRENT_9" hidden="1">[8]A11!#REF!</definedName>
    <definedName name="_111__123Graph_CDEV_EMPL" localSheetId="15" hidden="1">'[1]Time series'!#REF!</definedName>
    <definedName name="_111__123Graph_CDEV_EMPL" localSheetId="17" hidden="1">'[1]Time series'!#REF!</definedName>
    <definedName name="_111__123Graph_CDEV_EMPL" localSheetId="20" hidden="1">'[2]Time series'!#REF!</definedName>
    <definedName name="_111__123Graph_CDEV_EMPL" localSheetId="31" hidden="1">'[2]Time series'!#REF!</definedName>
    <definedName name="_111__123Graph_CDEV_EMPL" localSheetId="2" hidden="1">'[2]Time series'!#REF!</definedName>
    <definedName name="_111__123Graph_CDEV_EMPL" localSheetId="33" hidden="1">'[2]Time series'!#REF!</definedName>
    <definedName name="_111__123Graph_CDEV_EMPL" localSheetId="4" hidden="1">'[1]Time series'!#REF!</definedName>
    <definedName name="_111__123Graph_CDEV_EMPL" localSheetId="7" hidden="1">'[2]Time series'!#REF!</definedName>
    <definedName name="_111__123Graph_CDEV_EMPL" localSheetId="8" hidden="1">'[2]Time series'!#REF!</definedName>
    <definedName name="_111__123Graph_CDEV_EMPL" localSheetId="3" hidden="1">'[3]Time series'!#REF!</definedName>
    <definedName name="_111__123Graph_CDEV_EMPL" localSheetId="9" hidden="1">'[2]Time series'!#REF!</definedName>
    <definedName name="_111__123Graph_CDEV_EMPL" localSheetId="26" hidden="1">'[2]Time series'!#REF!</definedName>
    <definedName name="_111__123Graph_CDEV_EMPL" localSheetId="27" hidden="1">'[2]Time series'!#REF!</definedName>
    <definedName name="_111__123Graph_CDEV_EMPL" localSheetId="28" hidden="1">'[2]Time series'!#REF!</definedName>
    <definedName name="_111__123Graph_CDEV_EMPL" localSheetId="36" hidden="1">'[2]Time series'!#REF!</definedName>
    <definedName name="_111__123Graph_CDEV_EMPL" localSheetId="38" hidden="1">'[2]Time series'!#REF!</definedName>
    <definedName name="_111__123Graph_CDEV_EMPL" localSheetId="39" hidden="1">'[2]Time series'!#REF!</definedName>
    <definedName name="_111__123Graph_CDEV_EMPL" localSheetId="10" hidden="1">'[2]Time series'!#REF!</definedName>
    <definedName name="_111__123Graph_CDEV_EMPL" localSheetId="40" hidden="1">'[2]Time series'!#REF!</definedName>
    <definedName name="_111__123Graph_CDEV_EMPL" localSheetId="18" hidden="1">'[4]Time series'!#REF!</definedName>
    <definedName name="_111__123Graph_CDEV_EMPL" localSheetId="21" hidden="1">'[2]Time series'!#REF!</definedName>
    <definedName name="_111__123Graph_CDEV_EMPL" localSheetId="22" hidden="1">'[2]Time series'!#REF!</definedName>
    <definedName name="_111__123Graph_CDEV_EMPL" localSheetId="23" hidden="1">'[2]Time series'!#REF!</definedName>
    <definedName name="_111__123Graph_CDEV_EMPL" localSheetId="24" hidden="1">'[2]Time series'!#REF!</definedName>
    <definedName name="_111__123Graph_CDEV_EMPL" localSheetId="25" hidden="1">'[2]Time series'!#REF!</definedName>
    <definedName name="_111__123Graph_CDEV_EMPL" hidden="1">'[4]Time series'!#REF!</definedName>
    <definedName name="_114__123Graph_CSWE_EMPL" localSheetId="15" hidden="1">'[1]Time series'!#REF!</definedName>
    <definedName name="_114__123Graph_CSWE_EMPL" localSheetId="17" hidden="1">'[1]Time series'!#REF!</definedName>
    <definedName name="_114__123Graph_CSWE_EMPL" localSheetId="20" hidden="1">'[2]Time series'!#REF!</definedName>
    <definedName name="_114__123Graph_CSWE_EMPL" localSheetId="31" hidden="1">'[2]Time series'!#REF!</definedName>
    <definedName name="_114__123Graph_CSWE_EMPL" localSheetId="2" hidden="1">'[2]Time series'!#REF!</definedName>
    <definedName name="_114__123Graph_CSWE_EMPL" localSheetId="33" hidden="1">'[2]Time series'!#REF!</definedName>
    <definedName name="_114__123Graph_CSWE_EMPL" localSheetId="4" hidden="1">'[1]Time series'!#REF!</definedName>
    <definedName name="_114__123Graph_CSWE_EMPL" localSheetId="7" hidden="1">'[2]Time series'!#REF!</definedName>
    <definedName name="_114__123Graph_CSWE_EMPL" localSheetId="8" hidden="1">'[2]Time series'!#REF!</definedName>
    <definedName name="_114__123Graph_CSWE_EMPL" localSheetId="3" hidden="1">'[3]Time series'!#REF!</definedName>
    <definedName name="_114__123Graph_CSWE_EMPL" localSheetId="9" hidden="1">'[2]Time series'!#REF!</definedName>
    <definedName name="_114__123Graph_CSWE_EMPL" localSheetId="26" hidden="1">'[2]Time series'!#REF!</definedName>
    <definedName name="_114__123Graph_CSWE_EMPL" localSheetId="27" hidden="1">'[2]Time series'!#REF!</definedName>
    <definedName name="_114__123Graph_CSWE_EMPL" localSheetId="28" hidden="1">'[2]Time series'!#REF!</definedName>
    <definedName name="_114__123Graph_CSWE_EMPL" localSheetId="36" hidden="1">'[2]Time series'!#REF!</definedName>
    <definedName name="_114__123Graph_CSWE_EMPL" localSheetId="38" hidden="1">'[2]Time series'!#REF!</definedName>
    <definedName name="_114__123Graph_CSWE_EMPL" localSheetId="39" hidden="1">'[2]Time series'!#REF!</definedName>
    <definedName name="_114__123Graph_CSWE_EMPL" localSheetId="10" hidden="1">'[2]Time series'!#REF!</definedName>
    <definedName name="_114__123Graph_CSWE_EMPL" localSheetId="40" hidden="1">'[2]Time series'!#REF!</definedName>
    <definedName name="_114__123Graph_CSWE_EMPL" localSheetId="18" hidden="1">'[4]Time series'!#REF!</definedName>
    <definedName name="_114__123Graph_CSWE_EMPL" localSheetId="21" hidden="1">'[2]Time series'!#REF!</definedName>
    <definedName name="_114__123Graph_CSWE_EMPL" localSheetId="22" hidden="1">'[2]Time series'!#REF!</definedName>
    <definedName name="_114__123Graph_CSWE_EMPL" localSheetId="23" hidden="1">'[2]Time series'!#REF!</definedName>
    <definedName name="_114__123Graph_CSWE_EMPL" localSheetId="24" hidden="1">'[2]Time series'!#REF!</definedName>
    <definedName name="_114__123Graph_CSWE_EMPL" localSheetId="25" hidden="1">'[2]Time series'!#REF!</definedName>
    <definedName name="_114__123Graph_CSWE_EMPL" hidden="1">'[4]Time series'!#REF!</definedName>
    <definedName name="_117__123Graph_D_CURRENT" localSheetId="15" hidden="1">[5]A11!#REF!</definedName>
    <definedName name="_117__123Graph_D_CURRENT" localSheetId="17" hidden="1">[5]A11!#REF!</definedName>
    <definedName name="_117__123Graph_D_CURRENT" localSheetId="20" hidden="1">[6]A11!#REF!</definedName>
    <definedName name="_117__123Graph_D_CURRENT" localSheetId="31" hidden="1">[6]A11!#REF!</definedName>
    <definedName name="_117__123Graph_D_CURRENT" localSheetId="2" hidden="1">[6]A11!#REF!</definedName>
    <definedName name="_117__123Graph_D_CURRENT" localSheetId="33" hidden="1">[6]A11!#REF!</definedName>
    <definedName name="_117__123Graph_D_CURRENT" localSheetId="4" hidden="1">[5]A11!#REF!</definedName>
    <definedName name="_117__123Graph_D_CURRENT" localSheetId="7" hidden="1">[6]A11!#REF!</definedName>
    <definedName name="_117__123Graph_D_CURRENT" localSheetId="8" hidden="1">[6]A11!#REF!</definedName>
    <definedName name="_117__123Graph_D_CURRENT" localSheetId="3" hidden="1">[7]A11!#REF!</definedName>
    <definedName name="_117__123Graph_D_CURRENT" localSheetId="9" hidden="1">[6]A11!#REF!</definedName>
    <definedName name="_117__123Graph_D_CURRENT" localSheetId="26" hidden="1">[6]A11!#REF!</definedName>
    <definedName name="_117__123Graph_D_CURRENT" localSheetId="27" hidden="1">[6]A11!#REF!</definedName>
    <definedName name="_117__123Graph_D_CURRENT" localSheetId="28" hidden="1">[6]A11!#REF!</definedName>
    <definedName name="_117__123Graph_D_CURRENT" localSheetId="36" hidden="1">[6]A11!#REF!</definedName>
    <definedName name="_117__123Graph_D_CURRENT" localSheetId="38" hidden="1">[6]A11!#REF!</definedName>
    <definedName name="_117__123Graph_D_CURRENT" localSheetId="39" hidden="1">[6]A11!#REF!</definedName>
    <definedName name="_117__123Graph_D_CURRENT" localSheetId="10" hidden="1">[6]A11!#REF!</definedName>
    <definedName name="_117__123Graph_D_CURRENT" localSheetId="40" hidden="1">[6]A11!#REF!</definedName>
    <definedName name="_117__123Graph_D_CURRENT" localSheetId="18" hidden="1">[8]A11!#REF!</definedName>
    <definedName name="_117__123Graph_D_CURRENT" localSheetId="21" hidden="1">[6]A11!#REF!</definedName>
    <definedName name="_117__123Graph_D_CURRENT" localSheetId="22" hidden="1">[6]A11!#REF!</definedName>
    <definedName name="_117__123Graph_D_CURRENT" localSheetId="23" hidden="1">[6]A11!#REF!</definedName>
    <definedName name="_117__123Graph_D_CURRENT" localSheetId="24" hidden="1">[6]A11!#REF!</definedName>
    <definedName name="_117__123Graph_D_CURRENT" localSheetId="25" hidden="1">[6]A11!#REF!</definedName>
    <definedName name="_117__123Graph_D_CURRENT" hidden="1">[8]A11!#REF!</definedName>
    <definedName name="_12__123Graph_A_CURRENT_2" localSheetId="15" hidden="1">[5]A11!#REF!</definedName>
    <definedName name="_12__123Graph_A_CURRENT_2" localSheetId="17" hidden="1">[5]A11!#REF!</definedName>
    <definedName name="_12__123Graph_A_CURRENT_2" localSheetId="20" hidden="1">[6]A11!#REF!</definedName>
    <definedName name="_12__123Graph_A_CURRENT_2" localSheetId="31" hidden="1">[6]A11!#REF!</definedName>
    <definedName name="_12__123Graph_A_CURRENT_2" localSheetId="2" hidden="1">[6]A11!#REF!</definedName>
    <definedName name="_12__123Graph_A_CURRENT_2" localSheetId="33" hidden="1">[6]A11!#REF!</definedName>
    <definedName name="_12__123Graph_A_CURRENT_2" localSheetId="4" hidden="1">[5]A11!#REF!</definedName>
    <definedName name="_12__123Graph_A_CURRENT_2" localSheetId="7" hidden="1">[6]A11!#REF!</definedName>
    <definedName name="_12__123Graph_A_CURRENT_2" localSheetId="8" hidden="1">[6]A11!#REF!</definedName>
    <definedName name="_12__123Graph_A_CURRENT_2" localSheetId="3" hidden="1">[7]A11!#REF!</definedName>
    <definedName name="_12__123Graph_A_CURRENT_2" localSheetId="9" hidden="1">[6]A11!#REF!</definedName>
    <definedName name="_12__123Graph_A_CURRENT_2" localSheetId="26" hidden="1">[6]A11!#REF!</definedName>
    <definedName name="_12__123Graph_A_CURRENT_2" localSheetId="27" hidden="1">[6]A11!#REF!</definedName>
    <definedName name="_12__123Graph_A_CURRENT_2" localSheetId="28" hidden="1">[6]A11!#REF!</definedName>
    <definedName name="_12__123Graph_A_CURRENT_2" localSheetId="36" hidden="1">[6]A11!#REF!</definedName>
    <definedName name="_12__123Graph_A_CURRENT_2" localSheetId="38" hidden="1">[6]A11!#REF!</definedName>
    <definedName name="_12__123Graph_A_CURRENT_2" localSheetId="39" hidden="1">[6]A11!#REF!</definedName>
    <definedName name="_12__123Graph_A_CURRENT_2" localSheetId="10" hidden="1">[6]A11!#REF!</definedName>
    <definedName name="_12__123Graph_A_CURRENT_2" localSheetId="40" hidden="1">[6]A11!#REF!</definedName>
    <definedName name="_12__123Graph_A_CURRENT_2" localSheetId="18" hidden="1">[8]A11!#REF!</definedName>
    <definedName name="_12__123Graph_A_CURRENT_2" localSheetId="21" hidden="1">[6]A11!#REF!</definedName>
    <definedName name="_12__123Graph_A_CURRENT_2" localSheetId="22" hidden="1">[6]A11!#REF!</definedName>
    <definedName name="_12__123Graph_A_CURRENT_2" localSheetId="23" hidden="1">[6]A11!#REF!</definedName>
    <definedName name="_12__123Graph_A_CURRENT_2" localSheetId="24" hidden="1">[6]A11!#REF!</definedName>
    <definedName name="_12__123Graph_A_CURRENT_2" localSheetId="25" hidden="1">[6]A11!#REF!</definedName>
    <definedName name="_12__123Graph_A_CURRENT_2" hidden="1">[8]A11!#REF!</definedName>
    <definedName name="_120__123Graph_D_CURRENT_1" localSheetId="15" hidden="1">[5]A11!#REF!</definedName>
    <definedName name="_120__123Graph_D_CURRENT_1" localSheetId="17" hidden="1">[5]A11!#REF!</definedName>
    <definedName name="_120__123Graph_D_CURRENT_1" localSheetId="20" hidden="1">[6]A11!#REF!</definedName>
    <definedName name="_120__123Graph_D_CURRENT_1" localSheetId="31" hidden="1">[6]A11!#REF!</definedName>
    <definedName name="_120__123Graph_D_CURRENT_1" localSheetId="2" hidden="1">[6]A11!#REF!</definedName>
    <definedName name="_120__123Graph_D_CURRENT_1" localSheetId="33" hidden="1">[6]A11!#REF!</definedName>
    <definedName name="_120__123Graph_D_CURRENT_1" localSheetId="4" hidden="1">[5]A11!#REF!</definedName>
    <definedName name="_120__123Graph_D_CURRENT_1" localSheetId="7" hidden="1">[6]A11!#REF!</definedName>
    <definedName name="_120__123Graph_D_CURRENT_1" localSheetId="8" hidden="1">[6]A11!#REF!</definedName>
    <definedName name="_120__123Graph_D_CURRENT_1" localSheetId="3" hidden="1">[7]A11!#REF!</definedName>
    <definedName name="_120__123Graph_D_CURRENT_1" localSheetId="9" hidden="1">[6]A11!#REF!</definedName>
    <definedName name="_120__123Graph_D_CURRENT_1" localSheetId="26" hidden="1">[6]A11!#REF!</definedName>
    <definedName name="_120__123Graph_D_CURRENT_1" localSheetId="27" hidden="1">[6]A11!#REF!</definedName>
    <definedName name="_120__123Graph_D_CURRENT_1" localSheetId="28" hidden="1">[6]A11!#REF!</definedName>
    <definedName name="_120__123Graph_D_CURRENT_1" localSheetId="36" hidden="1">[6]A11!#REF!</definedName>
    <definedName name="_120__123Graph_D_CURRENT_1" localSheetId="38" hidden="1">[6]A11!#REF!</definedName>
    <definedName name="_120__123Graph_D_CURRENT_1" localSheetId="39" hidden="1">[6]A11!#REF!</definedName>
    <definedName name="_120__123Graph_D_CURRENT_1" localSheetId="10" hidden="1">[6]A11!#REF!</definedName>
    <definedName name="_120__123Graph_D_CURRENT_1" localSheetId="40" hidden="1">[6]A11!#REF!</definedName>
    <definedName name="_120__123Graph_D_CURRENT_1" localSheetId="18" hidden="1">[8]A11!#REF!</definedName>
    <definedName name="_120__123Graph_D_CURRENT_1" localSheetId="21" hidden="1">[6]A11!#REF!</definedName>
    <definedName name="_120__123Graph_D_CURRENT_1" localSheetId="22" hidden="1">[6]A11!#REF!</definedName>
    <definedName name="_120__123Graph_D_CURRENT_1" localSheetId="23" hidden="1">[6]A11!#REF!</definedName>
    <definedName name="_120__123Graph_D_CURRENT_1" localSheetId="24" hidden="1">[6]A11!#REF!</definedName>
    <definedName name="_120__123Graph_D_CURRENT_1" localSheetId="25" hidden="1">[6]A11!#REF!</definedName>
    <definedName name="_120__123Graph_D_CURRENT_1" hidden="1">[8]A11!#REF!</definedName>
    <definedName name="_123__123Graph_D_CURRENT_10" localSheetId="15" hidden="1">[5]A11!#REF!</definedName>
    <definedName name="_123__123Graph_D_CURRENT_10" localSheetId="17" hidden="1">[5]A11!#REF!</definedName>
    <definedName name="_123__123Graph_D_CURRENT_10" localSheetId="20" hidden="1">[6]A11!#REF!</definedName>
    <definedName name="_123__123Graph_D_CURRENT_10" localSheetId="31" hidden="1">[6]A11!#REF!</definedName>
    <definedName name="_123__123Graph_D_CURRENT_10" localSheetId="2" hidden="1">[6]A11!#REF!</definedName>
    <definedName name="_123__123Graph_D_CURRENT_10" localSheetId="33" hidden="1">[6]A11!#REF!</definedName>
    <definedName name="_123__123Graph_D_CURRENT_10" localSheetId="4" hidden="1">[5]A11!#REF!</definedName>
    <definedName name="_123__123Graph_D_CURRENT_10" localSheetId="7" hidden="1">[6]A11!#REF!</definedName>
    <definedName name="_123__123Graph_D_CURRENT_10" localSheetId="8" hidden="1">[6]A11!#REF!</definedName>
    <definedName name="_123__123Graph_D_CURRENT_10" localSheetId="3" hidden="1">[7]A11!#REF!</definedName>
    <definedName name="_123__123Graph_D_CURRENT_10" localSheetId="9" hidden="1">[6]A11!#REF!</definedName>
    <definedName name="_123__123Graph_D_CURRENT_10" localSheetId="26" hidden="1">[6]A11!#REF!</definedName>
    <definedName name="_123__123Graph_D_CURRENT_10" localSheetId="27" hidden="1">[6]A11!#REF!</definedName>
    <definedName name="_123__123Graph_D_CURRENT_10" localSheetId="28" hidden="1">[6]A11!#REF!</definedName>
    <definedName name="_123__123Graph_D_CURRENT_10" localSheetId="36" hidden="1">[6]A11!#REF!</definedName>
    <definedName name="_123__123Graph_D_CURRENT_10" localSheetId="38" hidden="1">[6]A11!#REF!</definedName>
    <definedName name="_123__123Graph_D_CURRENT_10" localSheetId="39" hidden="1">[6]A11!#REF!</definedName>
    <definedName name="_123__123Graph_D_CURRENT_10" localSheetId="10" hidden="1">[6]A11!#REF!</definedName>
    <definedName name="_123__123Graph_D_CURRENT_10" localSheetId="40" hidden="1">[6]A11!#REF!</definedName>
    <definedName name="_123__123Graph_D_CURRENT_10" localSheetId="18" hidden="1">[8]A11!#REF!</definedName>
    <definedName name="_123__123Graph_D_CURRENT_10" localSheetId="21" hidden="1">[6]A11!#REF!</definedName>
    <definedName name="_123__123Graph_D_CURRENT_10" localSheetId="22" hidden="1">[6]A11!#REF!</definedName>
    <definedName name="_123__123Graph_D_CURRENT_10" localSheetId="23" hidden="1">[6]A11!#REF!</definedName>
    <definedName name="_123__123Graph_D_CURRENT_10" localSheetId="24" hidden="1">[6]A11!#REF!</definedName>
    <definedName name="_123__123Graph_D_CURRENT_10" localSheetId="25" hidden="1">[6]A11!#REF!</definedName>
    <definedName name="_123__123Graph_D_CURRENT_10" hidden="1">[8]A11!#REF!</definedName>
    <definedName name="_126__123Graph_D_CURRENT_2" localSheetId="15" hidden="1">[5]A11!#REF!</definedName>
    <definedName name="_126__123Graph_D_CURRENT_2" localSheetId="17" hidden="1">[5]A11!#REF!</definedName>
    <definedName name="_126__123Graph_D_CURRENT_2" localSheetId="20" hidden="1">[6]A11!#REF!</definedName>
    <definedName name="_126__123Graph_D_CURRENT_2" localSheetId="31" hidden="1">[6]A11!#REF!</definedName>
    <definedName name="_126__123Graph_D_CURRENT_2" localSheetId="2" hidden="1">[6]A11!#REF!</definedName>
    <definedName name="_126__123Graph_D_CURRENT_2" localSheetId="33" hidden="1">[6]A11!#REF!</definedName>
    <definedName name="_126__123Graph_D_CURRENT_2" localSheetId="4" hidden="1">[5]A11!#REF!</definedName>
    <definedName name="_126__123Graph_D_CURRENT_2" localSheetId="7" hidden="1">[6]A11!#REF!</definedName>
    <definedName name="_126__123Graph_D_CURRENT_2" localSheetId="8" hidden="1">[6]A11!#REF!</definedName>
    <definedName name="_126__123Graph_D_CURRENT_2" localSheetId="3" hidden="1">[7]A11!#REF!</definedName>
    <definedName name="_126__123Graph_D_CURRENT_2" localSheetId="9" hidden="1">[6]A11!#REF!</definedName>
    <definedName name="_126__123Graph_D_CURRENT_2" localSheetId="26" hidden="1">[6]A11!#REF!</definedName>
    <definedName name="_126__123Graph_D_CURRENT_2" localSheetId="27" hidden="1">[6]A11!#REF!</definedName>
    <definedName name="_126__123Graph_D_CURRENT_2" localSheetId="28" hidden="1">[6]A11!#REF!</definedName>
    <definedName name="_126__123Graph_D_CURRENT_2" localSheetId="36" hidden="1">[6]A11!#REF!</definedName>
    <definedName name="_126__123Graph_D_CURRENT_2" localSheetId="38" hidden="1">[6]A11!#REF!</definedName>
    <definedName name="_126__123Graph_D_CURRENT_2" localSheetId="39" hidden="1">[6]A11!#REF!</definedName>
    <definedName name="_126__123Graph_D_CURRENT_2" localSheetId="10" hidden="1">[6]A11!#REF!</definedName>
    <definedName name="_126__123Graph_D_CURRENT_2" localSheetId="40" hidden="1">[6]A11!#REF!</definedName>
    <definedName name="_126__123Graph_D_CURRENT_2" localSheetId="18" hidden="1">[8]A11!#REF!</definedName>
    <definedName name="_126__123Graph_D_CURRENT_2" localSheetId="21" hidden="1">[6]A11!#REF!</definedName>
    <definedName name="_126__123Graph_D_CURRENT_2" localSheetId="22" hidden="1">[6]A11!#REF!</definedName>
    <definedName name="_126__123Graph_D_CURRENT_2" localSheetId="23" hidden="1">[6]A11!#REF!</definedName>
    <definedName name="_126__123Graph_D_CURRENT_2" localSheetId="24" hidden="1">[6]A11!#REF!</definedName>
    <definedName name="_126__123Graph_D_CURRENT_2" localSheetId="25" hidden="1">[6]A11!#REF!</definedName>
    <definedName name="_126__123Graph_D_CURRENT_2" hidden="1">[8]A11!#REF!</definedName>
    <definedName name="_129__123Graph_D_CURRENT_3" localSheetId="15" hidden="1">[5]A11!#REF!</definedName>
    <definedName name="_129__123Graph_D_CURRENT_3" localSheetId="17" hidden="1">[5]A11!#REF!</definedName>
    <definedName name="_129__123Graph_D_CURRENT_3" localSheetId="20" hidden="1">[6]A11!#REF!</definedName>
    <definedName name="_129__123Graph_D_CURRENT_3" localSheetId="31" hidden="1">[6]A11!#REF!</definedName>
    <definedName name="_129__123Graph_D_CURRENT_3" localSheetId="2" hidden="1">[6]A11!#REF!</definedName>
    <definedName name="_129__123Graph_D_CURRENT_3" localSheetId="33" hidden="1">[6]A11!#REF!</definedName>
    <definedName name="_129__123Graph_D_CURRENT_3" localSheetId="4" hidden="1">[5]A11!#REF!</definedName>
    <definedName name="_129__123Graph_D_CURRENT_3" localSheetId="7" hidden="1">[6]A11!#REF!</definedName>
    <definedName name="_129__123Graph_D_CURRENT_3" localSheetId="8" hidden="1">[6]A11!#REF!</definedName>
    <definedName name="_129__123Graph_D_CURRENT_3" localSheetId="3" hidden="1">[7]A11!#REF!</definedName>
    <definedName name="_129__123Graph_D_CURRENT_3" localSheetId="9" hidden="1">[6]A11!#REF!</definedName>
    <definedName name="_129__123Graph_D_CURRENT_3" localSheetId="26" hidden="1">[6]A11!#REF!</definedName>
    <definedName name="_129__123Graph_D_CURRENT_3" localSheetId="27" hidden="1">[6]A11!#REF!</definedName>
    <definedName name="_129__123Graph_D_CURRENT_3" localSheetId="28" hidden="1">[6]A11!#REF!</definedName>
    <definedName name="_129__123Graph_D_CURRENT_3" localSheetId="36" hidden="1">[6]A11!#REF!</definedName>
    <definedName name="_129__123Graph_D_CURRENT_3" localSheetId="38" hidden="1">[6]A11!#REF!</definedName>
    <definedName name="_129__123Graph_D_CURRENT_3" localSheetId="39" hidden="1">[6]A11!#REF!</definedName>
    <definedName name="_129__123Graph_D_CURRENT_3" localSheetId="10" hidden="1">[6]A11!#REF!</definedName>
    <definedName name="_129__123Graph_D_CURRENT_3" localSheetId="40" hidden="1">[6]A11!#REF!</definedName>
    <definedName name="_129__123Graph_D_CURRENT_3" localSheetId="18" hidden="1">[8]A11!#REF!</definedName>
    <definedName name="_129__123Graph_D_CURRENT_3" localSheetId="21" hidden="1">[6]A11!#REF!</definedName>
    <definedName name="_129__123Graph_D_CURRENT_3" localSheetId="22" hidden="1">[6]A11!#REF!</definedName>
    <definedName name="_129__123Graph_D_CURRENT_3" localSheetId="23" hidden="1">[6]A11!#REF!</definedName>
    <definedName name="_129__123Graph_D_CURRENT_3" localSheetId="24" hidden="1">[6]A11!#REF!</definedName>
    <definedName name="_129__123Graph_D_CURRENT_3" localSheetId="25" hidden="1">[6]A11!#REF!</definedName>
    <definedName name="_129__123Graph_D_CURRENT_3" hidden="1">[8]A11!#REF!</definedName>
    <definedName name="_132__123Graph_D_CURRENT_4" localSheetId="15" hidden="1">[5]A11!#REF!</definedName>
    <definedName name="_132__123Graph_D_CURRENT_4" localSheetId="17" hidden="1">[5]A11!#REF!</definedName>
    <definedName name="_132__123Graph_D_CURRENT_4" localSheetId="20" hidden="1">[6]A11!#REF!</definedName>
    <definedName name="_132__123Graph_D_CURRENT_4" localSheetId="31" hidden="1">[6]A11!#REF!</definedName>
    <definedName name="_132__123Graph_D_CURRENT_4" localSheetId="2" hidden="1">[6]A11!#REF!</definedName>
    <definedName name="_132__123Graph_D_CURRENT_4" localSheetId="33" hidden="1">[6]A11!#REF!</definedName>
    <definedName name="_132__123Graph_D_CURRENT_4" localSheetId="4" hidden="1">[5]A11!#REF!</definedName>
    <definedName name="_132__123Graph_D_CURRENT_4" localSheetId="7" hidden="1">[6]A11!#REF!</definedName>
    <definedName name="_132__123Graph_D_CURRENT_4" localSheetId="8" hidden="1">[6]A11!#REF!</definedName>
    <definedName name="_132__123Graph_D_CURRENT_4" localSheetId="3" hidden="1">[7]A11!#REF!</definedName>
    <definedName name="_132__123Graph_D_CURRENT_4" localSheetId="9" hidden="1">[6]A11!#REF!</definedName>
    <definedName name="_132__123Graph_D_CURRENT_4" localSheetId="26" hidden="1">[6]A11!#REF!</definedName>
    <definedName name="_132__123Graph_D_CURRENT_4" localSheetId="27" hidden="1">[6]A11!#REF!</definedName>
    <definedName name="_132__123Graph_D_CURRENT_4" localSheetId="28" hidden="1">[6]A11!#REF!</definedName>
    <definedName name="_132__123Graph_D_CURRENT_4" localSheetId="36" hidden="1">[6]A11!#REF!</definedName>
    <definedName name="_132__123Graph_D_CURRENT_4" localSheetId="38" hidden="1">[6]A11!#REF!</definedName>
    <definedName name="_132__123Graph_D_CURRENT_4" localSheetId="39" hidden="1">[6]A11!#REF!</definedName>
    <definedName name="_132__123Graph_D_CURRENT_4" localSheetId="10" hidden="1">[6]A11!#REF!</definedName>
    <definedName name="_132__123Graph_D_CURRENT_4" localSheetId="40" hidden="1">[6]A11!#REF!</definedName>
    <definedName name="_132__123Graph_D_CURRENT_4" localSheetId="18" hidden="1">[8]A11!#REF!</definedName>
    <definedName name="_132__123Graph_D_CURRENT_4" localSheetId="21" hidden="1">[6]A11!#REF!</definedName>
    <definedName name="_132__123Graph_D_CURRENT_4" localSheetId="22" hidden="1">[6]A11!#REF!</definedName>
    <definedName name="_132__123Graph_D_CURRENT_4" localSheetId="23" hidden="1">[6]A11!#REF!</definedName>
    <definedName name="_132__123Graph_D_CURRENT_4" localSheetId="24" hidden="1">[6]A11!#REF!</definedName>
    <definedName name="_132__123Graph_D_CURRENT_4" localSheetId="25" hidden="1">[6]A11!#REF!</definedName>
    <definedName name="_132__123Graph_D_CURRENT_4" hidden="1">[8]A11!#REF!</definedName>
    <definedName name="_135__123Graph_D_CURRENT_5" localSheetId="15" hidden="1">[5]A11!#REF!</definedName>
    <definedName name="_135__123Graph_D_CURRENT_5" localSheetId="17" hidden="1">[5]A11!#REF!</definedName>
    <definedName name="_135__123Graph_D_CURRENT_5" localSheetId="20" hidden="1">[6]A11!#REF!</definedName>
    <definedName name="_135__123Graph_D_CURRENT_5" localSheetId="31" hidden="1">[6]A11!#REF!</definedName>
    <definedName name="_135__123Graph_D_CURRENT_5" localSheetId="2" hidden="1">[6]A11!#REF!</definedName>
    <definedName name="_135__123Graph_D_CURRENT_5" localSheetId="33" hidden="1">[6]A11!#REF!</definedName>
    <definedName name="_135__123Graph_D_CURRENT_5" localSheetId="4" hidden="1">[5]A11!#REF!</definedName>
    <definedName name="_135__123Graph_D_CURRENT_5" localSheetId="7" hidden="1">[6]A11!#REF!</definedName>
    <definedName name="_135__123Graph_D_CURRENT_5" localSheetId="8" hidden="1">[6]A11!#REF!</definedName>
    <definedName name="_135__123Graph_D_CURRENT_5" localSheetId="3" hidden="1">[7]A11!#REF!</definedName>
    <definedName name="_135__123Graph_D_CURRENT_5" localSheetId="9" hidden="1">[6]A11!#REF!</definedName>
    <definedName name="_135__123Graph_D_CURRENT_5" localSheetId="26" hidden="1">[6]A11!#REF!</definedName>
    <definedName name="_135__123Graph_D_CURRENT_5" localSheetId="27" hidden="1">[6]A11!#REF!</definedName>
    <definedName name="_135__123Graph_D_CURRENT_5" localSheetId="28" hidden="1">[6]A11!#REF!</definedName>
    <definedName name="_135__123Graph_D_CURRENT_5" localSheetId="36" hidden="1">[6]A11!#REF!</definedName>
    <definedName name="_135__123Graph_D_CURRENT_5" localSheetId="38" hidden="1">[6]A11!#REF!</definedName>
    <definedName name="_135__123Graph_D_CURRENT_5" localSheetId="39" hidden="1">[6]A11!#REF!</definedName>
    <definedName name="_135__123Graph_D_CURRENT_5" localSheetId="10" hidden="1">[6]A11!#REF!</definedName>
    <definedName name="_135__123Graph_D_CURRENT_5" localSheetId="40" hidden="1">[6]A11!#REF!</definedName>
    <definedName name="_135__123Graph_D_CURRENT_5" localSheetId="18" hidden="1">[8]A11!#REF!</definedName>
    <definedName name="_135__123Graph_D_CURRENT_5" localSheetId="21" hidden="1">[6]A11!#REF!</definedName>
    <definedName name="_135__123Graph_D_CURRENT_5" localSheetId="22" hidden="1">[6]A11!#REF!</definedName>
    <definedName name="_135__123Graph_D_CURRENT_5" localSheetId="23" hidden="1">[6]A11!#REF!</definedName>
    <definedName name="_135__123Graph_D_CURRENT_5" localSheetId="24" hidden="1">[6]A11!#REF!</definedName>
    <definedName name="_135__123Graph_D_CURRENT_5" localSheetId="25" hidden="1">[6]A11!#REF!</definedName>
    <definedName name="_135__123Graph_D_CURRENT_5" hidden="1">[8]A11!#REF!</definedName>
    <definedName name="_138__123Graph_D_CURRENT_6" localSheetId="15" hidden="1">[5]A11!#REF!</definedName>
    <definedName name="_138__123Graph_D_CURRENT_6" localSheetId="17" hidden="1">[5]A11!#REF!</definedName>
    <definedName name="_138__123Graph_D_CURRENT_6" localSheetId="20" hidden="1">[6]A11!#REF!</definedName>
    <definedName name="_138__123Graph_D_CURRENT_6" localSheetId="31" hidden="1">[6]A11!#REF!</definedName>
    <definedName name="_138__123Graph_D_CURRENT_6" localSheetId="2" hidden="1">[6]A11!#REF!</definedName>
    <definedName name="_138__123Graph_D_CURRENT_6" localSheetId="33" hidden="1">[6]A11!#REF!</definedName>
    <definedName name="_138__123Graph_D_CURRENT_6" localSheetId="4" hidden="1">[5]A11!#REF!</definedName>
    <definedName name="_138__123Graph_D_CURRENT_6" localSheetId="7" hidden="1">[6]A11!#REF!</definedName>
    <definedName name="_138__123Graph_D_CURRENT_6" localSheetId="8" hidden="1">[6]A11!#REF!</definedName>
    <definedName name="_138__123Graph_D_CURRENT_6" localSheetId="3" hidden="1">[7]A11!#REF!</definedName>
    <definedName name="_138__123Graph_D_CURRENT_6" localSheetId="9" hidden="1">[6]A11!#REF!</definedName>
    <definedName name="_138__123Graph_D_CURRENT_6" localSheetId="26" hidden="1">[6]A11!#REF!</definedName>
    <definedName name="_138__123Graph_D_CURRENT_6" localSheetId="27" hidden="1">[6]A11!#REF!</definedName>
    <definedName name="_138__123Graph_D_CURRENT_6" localSheetId="28" hidden="1">[6]A11!#REF!</definedName>
    <definedName name="_138__123Graph_D_CURRENT_6" localSheetId="36" hidden="1">[6]A11!#REF!</definedName>
    <definedName name="_138__123Graph_D_CURRENT_6" localSheetId="38" hidden="1">[6]A11!#REF!</definedName>
    <definedName name="_138__123Graph_D_CURRENT_6" localSheetId="39" hidden="1">[6]A11!#REF!</definedName>
    <definedName name="_138__123Graph_D_CURRENT_6" localSheetId="10" hidden="1">[6]A11!#REF!</definedName>
    <definedName name="_138__123Graph_D_CURRENT_6" localSheetId="40" hidden="1">[6]A11!#REF!</definedName>
    <definedName name="_138__123Graph_D_CURRENT_6" localSheetId="18" hidden="1">[8]A11!#REF!</definedName>
    <definedName name="_138__123Graph_D_CURRENT_6" localSheetId="21" hidden="1">[6]A11!#REF!</definedName>
    <definedName name="_138__123Graph_D_CURRENT_6" localSheetId="22" hidden="1">[6]A11!#REF!</definedName>
    <definedName name="_138__123Graph_D_CURRENT_6" localSheetId="23" hidden="1">[6]A11!#REF!</definedName>
    <definedName name="_138__123Graph_D_CURRENT_6" localSheetId="24" hidden="1">[6]A11!#REF!</definedName>
    <definedName name="_138__123Graph_D_CURRENT_6" localSheetId="25" hidden="1">[6]A11!#REF!</definedName>
    <definedName name="_138__123Graph_D_CURRENT_6" hidden="1">[8]A11!#REF!</definedName>
    <definedName name="_141__123Graph_D_CURRENT_7" localSheetId="15" hidden="1">[5]A11!#REF!</definedName>
    <definedName name="_141__123Graph_D_CURRENT_7" localSheetId="17" hidden="1">[5]A11!#REF!</definedName>
    <definedName name="_141__123Graph_D_CURRENT_7" localSheetId="20" hidden="1">[6]A11!#REF!</definedName>
    <definedName name="_141__123Graph_D_CURRENT_7" localSheetId="31" hidden="1">[6]A11!#REF!</definedName>
    <definedName name="_141__123Graph_D_CURRENT_7" localSheetId="2" hidden="1">[6]A11!#REF!</definedName>
    <definedName name="_141__123Graph_D_CURRENT_7" localSheetId="33" hidden="1">[6]A11!#REF!</definedName>
    <definedName name="_141__123Graph_D_CURRENT_7" localSheetId="4" hidden="1">[5]A11!#REF!</definedName>
    <definedName name="_141__123Graph_D_CURRENT_7" localSheetId="7" hidden="1">[6]A11!#REF!</definedName>
    <definedName name="_141__123Graph_D_CURRENT_7" localSheetId="8" hidden="1">[6]A11!#REF!</definedName>
    <definedName name="_141__123Graph_D_CURRENT_7" localSheetId="3" hidden="1">[7]A11!#REF!</definedName>
    <definedName name="_141__123Graph_D_CURRENT_7" localSheetId="9" hidden="1">[6]A11!#REF!</definedName>
    <definedName name="_141__123Graph_D_CURRENT_7" localSheetId="26" hidden="1">[6]A11!#REF!</definedName>
    <definedName name="_141__123Graph_D_CURRENT_7" localSheetId="27" hidden="1">[6]A11!#REF!</definedName>
    <definedName name="_141__123Graph_D_CURRENT_7" localSheetId="28" hidden="1">[6]A11!#REF!</definedName>
    <definedName name="_141__123Graph_D_CURRENT_7" localSheetId="36" hidden="1">[6]A11!#REF!</definedName>
    <definedName name="_141__123Graph_D_CURRENT_7" localSheetId="38" hidden="1">[6]A11!#REF!</definedName>
    <definedName name="_141__123Graph_D_CURRENT_7" localSheetId="39" hidden="1">[6]A11!#REF!</definedName>
    <definedName name="_141__123Graph_D_CURRENT_7" localSheetId="10" hidden="1">[6]A11!#REF!</definedName>
    <definedName name="_141__123Graph_D_CURRENT_7" localSheetId="40" hidden="1">[6]A11!#REF!</definedName>
    <definedName name="_141__123Graph_D_CURRENT_7" localSheetId="18" hidden="1">[8]A11!#REF!</definedName>
    <definedName name="_141__123Graph_D_CURRENT_7" localSheetId="21" hidden="1">[6]A11!#REF!</definedName>
    <definedName name="_141__123Graph_D_CURRENT_7" localSheetId="22" hidden="1">[6]A11!#REF!</definedName>
    <definedName name="_141__123Graph_D_CURRENT_7" localSheetId="23" hidden="1">[6]A11!#REF!</definedName>
    <definedName name="_141__123Graph_D_CURRENT_7" localSheetId="24" hidden="1">[6]A11!#REF!</definedName>
    <definedName name="_141__123Graph_D_CURRENT_7" localSheetId="25" hidden="1">[6]A11!#REF!</definedName>
    <definedName name="_141__123Graph_D_CURRENT_7" hidden="1">[8]A11!#REF!</definedName>
    <definedName name="_144__123Graph_D_CURRENT_8" localSheetId="15" hidden="1">[5]A11!#REF!</definedName>
    <definedName name="_144__123Graph_D_CURRENT_8" localSheetId="17" hidden="1">[5]A11!#REF!</definedName>
    <definedName name="_144__123Graph_D_CURRENT_8" localSheetId="20" hidden="1">[6]A11!#REF!</definedName>
    <definedName name="_144__123Graph_D_CURRENT_8" localSheetId="31" hidden="1">[6]A11!#REF!</definedName>
    <definedName name="_144__123Graph_D_CURRENT_8" localSheetId="2" hidden="1">[6]A11!#REF!</definedName>
    <definedName name="_144__123Graph_D_CURRENT_8" localSheetId="33" hidden="1">[6]A11!#REF!</definedName>
    <definedName name="_144__123Graph_D_CURRENT_8" localSheetId="4" hidden="1">[5]A11!#REF!</definedName>
    <definedName name="_144__123Graph_D_CURRENT_8" localSheetId="7" hidden="1">[6]A11!#REF!</definedName>
    <definedName name="_144__123Graph_D_CURRENT_8" localSheetId="8" hidden="1">[6]A11!#REF!</definedName>
    <definedName name="_144__123Graph_D_CURRENT_8" localSheetId="3" hidden="1">[7]A11!#REF!</definedName>
    <definedName name="_144__123Graph_D_CURRENT_8" localSheetId="9" hidden="1">[6]A11!#REF!</definedName>
    <definedName name="_144__123Graph_D_CURRENT_8" localSheetId="26" hidden="1">[6]A11!#REF!</definedName>
    <definedName name="_144__123Graph_D_CURRENT_8" localSheetId="27" hidden="1">[6]A11!#REF!</definedName>
    <definedName name="_144__123Graph_D_CURRENT_8" localSheetId="28" hidden="1">[6]A11!#REF!</definedName>
    <definedName name="_144__123Graph_D_CURRENT_8" localSheetId="36" hidden="1">[6]A11!#REF!</definedName>
    <definedName name="_144__123Graph_D_CURRENT_8" localSheetId="38" hidden="1">[6]A11!#REF!</definedName>
    <definedName name="_144__123Graph_D_CURRENT_8" localSheetId="39" hidden="1">[6]A11!#REF!</definedName>
    <definedName name="_144__123Graph_D_CURRENT_8" localSheetId="10" hidden="1">[6]A11!#REF!</definedName>
    <definedName name="_144__123Graph_D_CURRENT_8" localSheetId="40" hidden="1">[6]A11!#REF!</definedName>
    <definedName name="_144__123Graph_D_CURRENT_8" localSheetId="18" hidden="1">[8]A11!#REF!</definedName>
    <definedName name="_144__123Graph_D_CURRENT_8" localSheetId="21" hidden="1">[6]A11!#REF!</definedName>
    <definedName name="_144__123Graph_D_CURRENT_8" localSheetId="22" hidden="1">[6]A11!#REF!</definedName>
    <definedName name="_144__123Graph_D_CURRENT_8" localSheetId="23" hidden="1">[6]A11!#REF!</definedName>
    <definedName name="_144__123Graph_D_CURRENT_8" localSheetId="24" hidden="1">[6]A11!#REF!</definedName>
    <definedName name="_144__123Graph_D_CURRENT_8" localSheetId="25" hidden="1">[6]A11!#REF!</definedName>
    <definedName name="_144__123Graph_D_CURRENT_8" hidden="1">[8]A11!#REF!</definedName>
    <definedName name="_147__123Graph_D_CURRENT_9" localSheetId="15" hidden="1">[5]A11!#REF!</definedName>
    <definedName name="_147__123Graph_D_CURRENT_9" localSheetId="17" hidden="1">[5]A11!#REF!</definedName>
    <definedName name="_147__123Graph_D_CURRENT_9" localSheetId="20" hidden="1">[6]A11!#REF!</definedName>
    <definedName name="_147__123Graph_D_CURRENT_9" localSheetId="31" hidden="1">[6]A11!#REF!</definedName>
    <definedName name="_147__123Graph_D_CURRENT_9" localSheetId="2" hidden="1">[6]A11!#REF!</definedName>
    <definedName name="_147__123Graph_D_CURRENT_9" localSheetId="33" hidden="1">[6]A11!#REF!</definedName>
    <definedName name="_147__123Graph_D_CURRENT_9" localSheetId="4" hidden="1">[5]A11!#REF!</definedName>
    <definedName name="_147__123Graph_D_CURRENT_9" localSheetId="7" hidden="1">[6]A11!#REF!</definedName>
    <definedName name="_147__123Graph_D_CURRENT_9" localSheetId="8" hidden="1">[6]A11!#REF!</definedName>
    <definedName name="_147__123Graph_D_CURRENT_9" localSheetId="3" hidden="1">[7]A11!#REF!</definedName>
    <definedName name="_147__123Graph_D_CURRENT_9" localSheetId="9" hidden="1">[6]A11!#REF!</definedName>
    <definedName name="_147__123Graph_D_CURRENT_9" localSheetId="26" hidden="1">[6]A11!#REF!</definedName>
    <definedName name="_147__123Graph_D_CURRENT_9" localSheetId="27" hidden="1">[6]A11!#REF!</definedName>
    <definedName name="_147__123Graph_D_CURRENT_9" localSheetId="28" hidden="1">[6]A11!#REF!</definedName>
    <definedName name="_147__123Graph_D_CURRENT_9" localSheetId="36" hidden="1">[6]A11!#REF!</definedName>
    <definedName name="_147__123Graph_D_CURRENT_9" localSheetId="38" hidden="1">[6]A11!#REF!</definedName>
    <definedName name="_147__123Graph_D_CURRENT_9" localSheetId="39" hidden="1">[6]A11!#REF!</definedName>
    <definedName name="_147__123Graph_D_CURRENT_9" localSheetId="10" hidden="1">[6]A11!#REF!</definedName>
    <definedName name="_147__123Graph_D_CURRENT_9" localSheetId="40" hidden="1">[6]A11!#REF!</definedName>
    <definedName name="_147__123Graph_D_CURRENT_9" localSheetId="18" hidden="1">[8]A11!#REF!</definedName>
    <definedName name="_147__123Graph_D_CURRENT_9" localSheetId="21" hidden="1">[6]A11!#REF!</definedName>
    <definedName name="_147__123Graph_D_CURRENT_9" localSheetId="22" hidden="1">[6]A11!#REF!</definedName>
    <definedName name="_147__123Graph_D_CURRENT_9" localSheetId="23" hidden="1">[6]A11!#REF!</definedName>
    <definedName name="_147__123Graph_D_CURRENT_9" localSheetId="24" hidden="1">[6]A11!#REF!</definedName>
    <definedName name="_147__123Graph_D_CURRENT_9" localSheetId="25" hidden="1">[6]A11!#REF!</definedName>
    <definedName name="_147__123Graph_D_CURRENT_9" hidden="1">[8]A11!#REF!</definedName>
    <definedName name="_15__123Graph_A_CURRENT_3" localSheetId="15" hidden="1">[5]A11!#REF!</definedName>
    <definedName name="_15__123Graph_A_CURRENT_3" localSheetId="17" hidden="1">[5]A11!#REF!</definedName>
    <definedName name="_15__123Graph_A_CURRENT_3" localSheetId="20" hidden="1">[6]A11!#REF!</definedName>
    <definedName name="_15__123Graph_A_CURRENT_3" localSheetId="31" hidden="1">[6]A11!#REF!</definedName>
    <definedName name="_15__123Graph_A_CURRENT_3" localSheetId="2" hidden="1">[6]A11!#REF!</definedName>
    <definedName name="_15__123Graph_A_CURRENT_3" localSheetId="33" hidden="1">[6]A11!#REF!</definedName>
    <definedName name="_15__123Graph_A_CURRENT_3" localSheetId="4" hidden="1">[5]A11!#REF!</definedName>
    <definedName name="_15__123Graph_A_CURRENT_3" localSheetId="7" hidden="1">[6]A11!#REF!</definedName>
    <definedName name="_15__123Graph_A_CURRENT_3" localSheetId="8" hidden="1">[6]A11!#REF!</definedName>
    <definedName name="_15__123Graph_A_CURRENT_3" localSheetId="3" hidden="1">[7]A11!#REF!</definedName>
    <definedName name="_15__123Graph_A_CURRENT_3" localSheetId="9" hidden="1">[6]A11!#REF!</definedName>
    <definedName name="_15__123Graph_A_CURRENT_3" localSheetId="26" hidden="1">[6]A11!#REF!</definedName>
    <definedName name="_15__123Graph_A_CURRENT_3" localSheetId="27" hidden="1">[6]A11!#REF!</definedName>
    <definedName name="_15__123Graph_A_CURRENT_3" localSheetId="28" hidden="1">[6]A11!#REF!</definedName>
    <definedName name="_15__123Graph_A_CURRENT_3" localSheetId="36" hidden="1">[6]A11!#REF!</definedName>
    <definedName name="_15__123Graph_A_CURRENT_3" localSheetId="38" hidden="1">[6]A11!#REF!</definedName>
    <definedName name="_15__123Graph_A_CURRENT_3" localSheetId="39" hidden="1">[6]A11!#REF!</definedName>
    <definedName name="_15__123Graph_A_CURRENT_3" localSheetId="10" hidden="1">[6]A11!#REF!</definedName>
    <definedName name="_15__123Graph_A_CURRENT_3" localSheetId="40" hidden="1">[6]A11!#REF!</definedName>
    <definedName name="_15__123Graph_A_CURRENT_3" localSheetId="18" hidden="1">[8]A11!#REF!</definedName>
    <definedName name="_15__123Graph_A_CURRENT_3" localSheetId="21" hidden="1">[6]A11!#REF!</definedName>
    <definedName name="_15__123Graph_A_CURRENT_3" localSheetId="22" hidden="1">[6]A11!#REF!</definedName>
    <definedName name="_15__123Graph_A_CURRENT_3" localSheetId="23" hidden="1">[6]A11!#REF!</definedName>
    <definedName name="_15__123Graph_A_CURRENT_3" localSheetId="24" hidden="1">[6]A11!#REF!</definedName>
    <definedName name="_15__123Graph_A_CURRENT_3" localSheetId="25" hidden="1">[6]A11!#REF!</definedName>
    <definedName name="_15__123Graph_A_CURRENT_3" hidden="1">[8]A11!#REF!</definedName>
    <definedName name="_150__123Graph_E_CURRENT" localSheetId="15" hidden="1">[5]A11!#REF!</definedName>
    <definedName name="_150__123Graph_E_CURRENT" localSheetId="17" hidden="1">[5]A11!#REF!</definedName>
    <definedName name="_150__123Graph_E_CURRENT" localSheetId="20" hidden="1">[6]A11!#REF!</definedName>
    <definedName name="_150__123Graph_E_CURRENT" localSheetId="31" hidden="1">[6]A11!#REF!</definedName>
    <definedName name="_150__123Graph_E_CURRENT" localSheetId="2" hidden="1">[6]A11!#REF!</definedName>
    <definedName name="_150__123Graph_E_CURRENT" localSheetId="33" hidden="1">[6]A11!#REF!</definedName>
    <definedName name="_150__123Graph_E_CURRENT" localSheetId="4" hidden="1">[5]A11!#REF!</definedName>
    <definedName name="_150__123Graph_E_CURRENT" localSheetId="7" hidden="1">[6]A11!#REF!</definedName>
    <definedName name="_150__123Graph_E_CURRENT" localSheetId="8" hidden="1">[6]A11!#REF!</definedName>
    <definedName name="_150__123Graph_E_CURRENT" localSheetId="3" hidden="1">[7]A11!#REF!</definedName>
    <definedName name="_150__123Graph_E_CURRENT" localSheetId="9" hidden="1">[6]A11!#REF!</definedName>
    <definedName name="_150__123Graph_E_CURRENT" localSheetId="26" hidden="1">[6]A11!#REF!</definedName>
    <definedName name="_150__123Graph_E_CURRENT" localSheetId="27" hidden="1">[6]A11!#REF!</definedName>
    <definedName name="_150__123Graph_E_CURRENT" localSheetId="28" hidden="1">[6]A11!#REF!</definedName>
    <definedName name="_150__123Graph_E_CURRENT" localSheetId="36" hidden="1">[6]A11!#REF!</definedName>
    <definedName name="_150__123Graph_E_CURRENT" localSheetId="38" hidden="1">[6]A11!#REF!</definedName>
    <definedName name="_150__123Graph_E_CURRENT" localSheetId="39" hidden="1">[6]A11!#REF!</definedName>
    <definedName name="_150__123Graph_E_CURRENT" localSheetId="10" hidden="1">[6]A11!#REF!</definedName>
    <definedName name="_150__123Graph_E_CURRENT" localSheetId="40" hidden="1">[6]A11!#REF!</definedName>
    <definedName name="_150__123Graph_E_CURRENT" localSheetId="18" hidden="1">[8]A11!#REF!</definedName>
    <definedName name="_150__123Graph_E_CURRENT" localSheetId="21" hidden="1">[6]A11!#REF!</definedName>
    <definedName name="_150__123Graph_E_CURRENT" localSheetId="22" hidden="1">[6]A11!#REF!</definedName>
    <definedName name="_150__123Graph_E_CURRENT" localSheetId="23" hidden="1">[6]A11!#REF!</definedName>
    <definedName name="_150__123Graph_E_CURRENT" localSheetId="24" hidden="1">[6]A11!#REF!</definedName>
    <definedName name="_150__123Graph_E_CURRENT" localSheetId="25" hidden="1">[6]A11!#REF!</definedName>
    <definedName name="_150__123Graph_E_CURRENT" hidden="1">[8]A11!#REF!</definedName>
    <definedName name="_153__123Graph_E_CURRENT_1" localSheetId="15" hidden="1">[5]A11!#REF!</definedName>
    <definedName name="_153__123Graph_E_CURRENT_1" localSheetId="17" hidden="1">[5]A11!#REF!</definedName>
    <definedName name="_153__123Graph_E_CURRENT_1" localSheetId="20" hidden="1">[6]A11!#REF!</definedName>
    <definedName name="_153__123Graph_E_CURRENT_1" localSheetId="31" hidden="1">[6]A11!#REF!</definedName>
    <definedName name="_153__123Graph_E_CURRENT_1" localSheetId="2" hidden="1">[6]A11!#REF!</definedName>
    <definedName name="_153__123Graph_E_CURRENT_1" localSheetId="33" hidden="1">[6]A11!#REF!</definedName>
    <definedName name="_153__123Graph_E_CURRENT_1" localSheetId="4" hidden="1">[5]A11!#REF!</definedName>
    <definedName name="_153__123Graph_E_CURRENT_1" localSheetId="7" hidden="1">[6]A11!#REF!</definedName>
    <definedName name="_153__123Graph_E_CURRENT_1" localSheetId="8" hidden="1">[6]A11!#REF!</definedName>
    <definedName name="_153__123Graph_E_CURRENT_1" localSheetId="3" hidden="1">[7]A11!#REF!</definedName>
    <definedName name="_153__123Graph_E_CURRENT_1" localSheetId="9" hidden="1">[6]A11!#REF!</definedName>
    <definedName name="_153__123Graph_E_CURRENT_1" localSheetId="26" hidden="1">[6]A11!#REF!</definedName>
    <definedName name="_153__123Graph_E_CURRENT_1" localSheetId="27" hidden="1">[6]A11!#REF!</definedName>
    <definedName name="_153__123Graph_E_CURRENT_1" localSheetId="28" hidden="1">[6]A11!#REF!</definedName>
    <definedName name="_153__123Graph_E_CURRENT_1" localSheetId="36" hidden="1">[6]A11!#REF!</definedName>
    <definedName name="_153__123Graph_E_CURRENT_1" localSheetId="38" hidden="1">[6]A11!#REF!</definedName>
    <definedName name="_153__123Graph_E_CURRENT_1" localSheetId="39" hidden="1">[6]A11!#REF!</definedName>
    <definedName name="_153__123Graph_E_CURRENT_1" localSheetId="10" hidden="1">[6]A11!#REF!</definedName>
    <definedName name="_153__123Graph_E_CURRENT_1" localSheetId="40" hidden="1">[6]A11!#REF!</definedName>
    <definedName name="_153__123Graph_E_CURRENT_1" localSheetId="18" hidden="1">[8]A11!#REF!</definedName>
    <definedName name="_153__123Graph_E_CURRENT_1" localSheetId="21" hidden="1">[6]A11!#REF!</definedName>
    <definedName name="_153__123Graph_E_CURRENT_1" localSheetId="22" hidden="1">[6]A11!#REF!</definedName>
    <definedName name="_153__123Graph_E_CURRENT_1" localSheetId="23" hidden="1">[6]A11!#REF!</definedName>
    <definedName name="_153__123Graph_E_CURRENT_1" localSheetId="24" hidden="1">[6]A11!#REF!</definedName>
    <definedName name="_153__123Graph_E_CURRENT_1" localSheetId="25" hidden="1">[6]A11!#REF!</definedName>
    <definedName name="_153__123Graph_E_CURRENT_1" hidden="1">[8]A11!#REF!</definedName>
    <definedName name="_156__123Graph_E_CURRENT_10" localSheetId="15" hidden="1">[5]A11!#REF!</definedName>
    <definedName name="_156__123Graph_E_CURRENT_10" localSheetId="17" hidden="1">[5]A11!#REF!</definedName>
    <definedName name="_156__123Graph_E_CURRENT_10" localSheetId="20" hidden="1">[6]A11!#REF!</definedName>
    <definedName name="_156__123Graph_E_CURRENT_10" localSheetId="31" hidden="1">[6]A11!#REF!</definedName>
    <definedName name="_156__123Graph_E_CURRENT_10" localSheetId="2" hidden="1">[6]A11!#REF!</definedName>
    <definedName name="_156__123Graph_E_CURRENT_10" localSheetId="33" hidden="1">[6]A11!#REF!</definedName>
    <definedName name="_156__123Graph_E_CURRENT_10" localSheetId="4" hidden="1">[5]A11!#REF!</definedName>
    <definedName name="_156__123Graph_E_CURRENT_10" localSheetId="7" hidden="1">[6]A11!#REF!</definedName>
    <definedName name="_156__123Graph_E_CURRENT_10" localSheetId="8" hidden="1">[6]A11!#REF!</definedName>
    <definedName name="_156__123Graph_E_CURRENT_10" localSheetId="3" hidden="1">[7]A11!#REF!</definedName>
    <definedName name="_156__123Graph_E_CURRENT_10" localSheetId="9" hidden="1">[6]A11!#REF!</definedName>
    <definedName name="_156__123Graph_E_CURRENT_10" localSheetId="26" hidden="1">[6]A11!#REF!</definedName>
    <definedName name="_156__123Graph_E_CURRENT_10" localSheetId="27" hidden="1">[6]A11!#REF!</definedName>
    <definedName name="_156__123Graph_E_CURRENT_10" localSheetId="28" hidden="1">[6]A11!#REF!</definedName>
    <definedName name="_156__123Graph_E_CURRENT_10" localSheetId="36" hidden="1">[6]A11!#REF!</definedName>
    <definedName name="_156__123Graph_E_CURRENT_10" localSheetId="38" hidden="1">[6]A11!#REF!</definedName>
    <definedName name="_156__123Graph_E_CURRENT_10" localSheetId="39" hidden="1">[6]A11!#REF!</definedName>
    <definedName name="_156__123Graph_E_CURRENT_10" localSheetId="10" hidden="1">[6]A11!#REF!</definedName>
    <definedName name="_156__123Graph_E_CURRENT_10" localSheetId="40" hidden="1">[6]A11!#REF!</definedName>
    <definedName name="_156__123Graph_E_CURRENT_10" localSheetId="18" hidden="1">[8]A11!#REF!</definedName>
    <definedName name="_156__123Graph_E_CURRENT_10" localSheetId="21" hidden="1">[6]A11!#REF!</definedName>
    <definedName name="_156__123Graph_E_CURRENT_10" localSheetId="22" hidden="1">[6]A11!#REF!</definedName>
    <definedName name="_156__123Graph_E_CURRENT_10" localSheetId="23" hidden="1">[6]A11!#REF!</definedName>
    <definedName name="_156__123Graph_E_CURRENT_10" localSheetId="24" hidden="1">[6]A11!#REF!</definedName>
    <definedName name="_156__123Graph_E_CURRENT_10" localSheetId="25" hidden="1">[6]A11!#REF!</definedName>
    <definedName name="_156__123Graph_E_CURRENT_10" hidden="1">[8]A11!#REF!</definedName>
    <definedName name="_159__123Graph_E_CURRENT_2" localSheetId="15" hidden="1">[5]A11!#REF!</definedName>
    <definedName name="_159__123Graph_E_CURRENT_2" localSheetId="17" hidden="1">[5]A11!#REF!</definedName>
    <definedName name="_159__123Graph_E_CURRENT_2" localSheetId="20" hidden="1">[6]A11!#REF!</definedName>
    <definedName name="_159__123Graph_E_CURRENT_2" localSheetId="31" hidden="1">[6]A11!#REF!</definedName>
    <definedName name="_159__123Graph_E_CURRENT_2" localSheetId="2" hidden="1">[6]A11!#REF!</definedName>
    <definedName name="_159__123Graph_E_CURRENT_2" localSheetId="33" hidden="1">[6]A11!#REF!</definedName>
    <definedName name="_159__123Graph_E_CURRENT_2" localSheetId="4" hidden="1">[5]A11!#REF!</definedName>
    <definedName name="_159__123Graph_E_CURRENT_2" localSheetId="7" hidden="1">[6]A11!#REF!</definedName>
    <definedName name="_159__123Graph_E_CURRENT_2" localSheetId="8" hidden="1">[6]A11!#REF!</definedName>
    <definedName name="_159__123Graph_E_CURRENT_2" localSheetId="3" hidden="1">[7]A11!#REF!</definedName>
    <definedName name="_159__123Graph_E_CURRENT_2" localSheetId="9" hidden="1">[6]A11!#REF!</definedName>
    <definedName name="_159__123Graph_E_CURRENT_2" localSheetId="26" hidden="1">[6]A11!#REF!</definedName>
    <definedName name="_159__123Graph_E_CURRENT_2" localSheetId="27" hidden="1">[6]A11!#REF!</definedName>
    <definedName name="_159__123Graph_E_CURRENT_2" localSheetId="28" hidden="1">[6]A11!#REF!</definedName>
    <definedName name="_159__123Graph_E_CURRENT_2" localSheetId="36" hidden="1">[6]A11!#REF!</definedName>
    <definedName name="_159__123Graph_E_CURRENT_2" localSheetId="38" hidden="1">[6]A11!#REF!</definedName>
    <definedName name="_159__123Graph_E_CURRENT_2" localSheetId="39" hidden="1">[6]A11!#REF!</definedName>
    <definedName name="_159__123Graph_E_CURRENT_2" localSheetId="10" hidden="1">[6]A11!#REF!</definedName>
    <definedName name="_159__123Graph_E_CURRENT_2" localSheetId="40" hidden="1">[6]A11!#REF!</definedName>
    <definedName name="_159__123Graph_E_CURRENT_2" localSheetId="18" hidden="1">[8]A11!#REF!</definedName>
    <definedName name="_159__123Graph_E_CURRENT_2" localSheetId="21" hidden="1">[6]A11!#REF!</definedName>
    <definedName name="_159__123Graph_E_CURRENT_2" localSheetId="22" hidden="1">[6]A11!#REF!</definedName>
    <definedName name="_159__123Graph_E_CURRENT_2" localSheetId="23" hidden="1">[6]A11!#REF!</definedName>
    <definedName name="_159__123Graph_E_CURRENT_2" localSheetId="24" hidden="1">[6]A11!#REF!</definedName>
    <definedName name="_159__123Graph_E_CURRENT_2" localSheetId="25" hidden="1">[6]A11!#REF!</definedName>
    <definedName name="_159__123Graph_E_CURRENT_2" hidden="1">[8]A11!#REF!</definedName>
    <definedName name="_162__123Graph_E_CURRENT_3" localSheetId="15" hidden="1">[5]A11!#REF!</definedName>
    <definedName name="_162__123Graph_E_CURRENT_3" localSheetId="17" hidden="1">[5]A11!#REF!</definedName>
    <definedName name="_162__123Graph_E_CURRENT_3" localSheetId="20" hidden="1">[6]A11!#REF!</definedName>
    <definedName name="_162__123Graph_E_CURRENT_3" localSheetId="31" hidden="1">[6]A11!#REF!</definedName>
    <definedName name="_162__123Graph_E_CURRENT_3" localSheetId="2" hidden="1">[6]A11!#REF!</definedName>
    <definedName name="_162__123Graph_E_CURRENT_3" localSheetId="33" hidden="1">[6]A11!#REF!</definedName>
    <definedName name="_162__123Graph_E_CURRENT_3" localSheetId="4" hidden="1">[5]A11!#REF!</definedName>
    <definedName name="_162__123Graph_E_CURRENT_3" localSheetId="7" hidden="1">[6]A11!#REF!</definedName>
    <definedName name="_162__123Graph_E_CURRENT_3" localSheetId="8" hidden="1">[6]A11!#REF!</definedName>
    <definedName name="_162__123Graph_E_CURRENT_3" localSheetId="3" hidden="1">[7]A11!#REF!</definedName>
    <definedName name="_162__123Graph_E_CURRENT_3" localSheetId="9" hidden="1">[6]A11!#REF!</definedName>
    <definedName name="_162__123Graph_E_CURRENT_3" localSheetId="26" hidden="1">[6]A11!#REF!</definedName>
    <definedName name="_162__123Graph_E_CURRENT_3" localSheetId="27" hidden="1">[6]A11!#REF!</definedName>
    <definedName name="_162__123Graph_E_CURRENT_3" localSheetId="28" hidden="1">[6]A11!#REF!</definedName>
    <definedName name="_162__123Graph_E_CURRENT_3" localSheetId="36" hidden="1">[6]A11!#REF!</definedName>
    <definedName name="_162__123Graph_E_CURRENT_3" localSheetId="38" hidden="1">[6]A11!#REF!</definedName>
    <definedName name="_162__123Graph_E_CURRENT_3" localSheetId="39" hidden="1">[6]A11!#REF!</definedName>
    <definedName name="_162__123Graph_E_CURRENT_3" localSheetId="10" hidden="1">[6]A11!#REF!</definedName>
    <definedName name="_162__123Graph_E_CURRENT_3" localSheetId="40" hidden="1">[6]A11!#REF!</definedName>
    <definedName name="_162__123Graph_E_CURRENT_3" localSheetId="18" hidden="1">[8]A11!#REF!</definedName>
    <definedName name="_162__123Graph_E_CURRENT_3" localSheetId="21" hidden="1">[6]A11!#REF!</definedName>
    <definedName name="_162__123Graph_E_CURRENT_3" localSheetId="22" hidden="1">[6]A11!#REF!</definedName>
    <definedName name="_162__123Graph_E_CURRENT_3" localSheetId="23" hidden="1">[6]A11!#REF!</definedName>
    <definedName name="_162__123Graph_E_CURRENT_3" localSheetId="24" hidden="1">[6]A11!#REF!</definedName>
    <definedName name="_162__123Graph_E_CURRENT_3" localSheetId="25" hidden="1">[6]A11!#REF!</definedName>
    <definedName name="_162__123Graph_E_CURRENT_3" hidden="1">[8]A11!#REF!</definedName>
    <definedName name="_165__123Graph_E_CURRENT_4" localSheetId="15" hidden="1">[5]A11!#REF!</definedName>
    <definedName name="_165__123Graph_E_CURRENT_4" localSheetId="17" hidden="1">[5]A11!#REF!</definedName>
    <definedName name="_165__123Graph_E_CURRENT_4" localSheetId="20" hidden="1">[6]A11!#REF!</definedName>
    <definedName name="_165__123Graph_E_CURRENT_4" localSheetId="31" hidden="1">[6]A11!#REF!</definedName>
    <definedName name="_165__123Graph_E_CURRENT_4" localSheetId="2" hidden="1">[6]A11!#REF!</definedName>
    <definedName name="_165__123Graph_E_CURRENT_4" localSheetId="33" hidden="1">[6]A11!#REF!</definedName>
    <definedName name="_165__123Graph_E_CURRENT_4" localSheetId="4" hidden="1">[5]A11!#REF!</definedName>
    <definedName name="_165__123Graph_E_CURRENT_4" localSheetId="7" hidden="1">[6]A11!#REF!</definedName>
    <definedName name="_165__123Graph_E_CURRENT_4" localSheetId="8" hidden="1">[6]A11!#REF!</definedName>
    <definedName name="_165__123Graph_E_CURRENT_4" localSheetId="3" hidden="1">[7]A11!#REF!</definedName>
    <definedName name="_165__123Graph_E_CURRENT_4" localSheetId="9" hidden="1">[6]A11!#REF!</definedName>
    <definedName name="_165__123Graph_E_CURRENT_4" localSheetId="26" hidden="1">[6]A11!#REF!</definedName>
    <definedName name="_165__123Graph_E_CURRENT_4" localSheetId="27" hidden="1">[6]A11!#REF!</definedName>
    <definedName name="_165__123Graph_E_CURRENT_4" localSheetId="28" hidden="1">[6]A11!#REF!</definedName>
    <definedName name="_165__123Graph_E_CURRENT_4" localSheetId="36" hidden="1">[6]A11!#REF!</definedName>
    <definedName name="_165__123Graph_E_CURRENT_4" localSheetId="38" hidden="1">[6]A11!#REF!</definedName>
    <definedName name="_165__123Graph_E_CURRENT_4" localSheetId="39" hidden="1">[6]A11!#REF!</definedName>
    <definedName name="_165__123Graph_E_CURRENT_4" localSheetId="10" hidden="1">[6]A11!#REF!</definedName>
    <definedName name="_165__123Graph_E_CURRENT_4" localSheetId="40" hidden="1">[6]A11!#REF!</definedName>
    <definedName name="_165__123Graph_E_CURRENT_4" localSheetId="18" hidden="1">[8]A11!#REF!</definedName>
    <definedName name="_165__123Graph_E_CURRENT_4" localSheetId="21" hidden="1">[6]A11!#REF!</definedName>
    <definedName name="_165__123Graph_E_CURRENT_4" localSheetId="22" hidden="1">[6]A11!#REF!</definedName>
    <definedName name="_165__123Graph_E_CURRENT_4" localSheetId="23" hidden="1">[6]A11!#REF!</definedName>
    <definedName name="_165__123Graph_E_CURRENT_4" localSheetId="24" hidden="1">[6]A11!#REF!</definedName>
    <definedName name="_165__123Graph_E_CURRENT_4" localSheetId="25" hidden="1">[6]A11!#REF!</definedName>
    <definedName name="_165__123Graph_E_CURRENT_4" hidden="1">[8]A11!#REF!</definedName>
    <definedName name="_168__123Graph_E_CURRENT_5" localSheetId="15" hidden="1">[5]A11!#REF!</definedName>
    <definedName name="_168__123Graph_E_CURRENT_5" localSheetId="17" hidden="1">[5]A11!#REF!</definedName>
    <definedName name="_168__123Graph_E_CURRENT_5" localSheetId="20" hidden="1">[6]A11!#REF!</definedName>
    <definedName name="_168__123Graph_E_CURRENT_5" localSheetId="31" hidden="1">[6]A11!#REF!</definedName>
    <definedName name="_168__123Graph_E_CURRENT_5" localSheetId="2" hidden="1">[6]A11!#REF!</definedName>
    <definedName name="_168__123Graph_E_CURRENT_5" localSheetId="33" hidden="1">[6]A11!#REF!</definedName>
    <definedName name="_168__123Graph_E_CURRENT_5" localSheetId="4" hidden="1">[5]A11!#REF!</definedName>
    <definedName name="_168__123Graph_E_CURRENT_5" localSheetId="7" hidden="1">[6]A11!#REF!</definedName>
    <definedName name="_168__123Graph_E_CURRENT_5" localSheetId="8" hidden="1">[6]A11!#REF!</definedName>
    <definedName name="_168__123Graph_E_CURRENT_5" localSheetId="3" hidden="1">[7]A11!#REF!</definedName>
    <definedName name="_168__123Graph_E_CURRENT_5" localSheetId="9" hidden="1">[6]A11!#REF!</definedName>
    <definedName name="_168__123Graph_E_CURRENT_5" localSheetId="26" hidden="1">[6]A11!#REF!</definedName>
    <definedName name="_168__123Graph_E_CURRENT_5" localSheetId="27" hidden="1">[6]A11!#REF!</definedName>
    <definedName name="_168__123Graph_E_CURRENT_5" localSheetId="28" hidden="1">[6]A11!#REF!</definedName>
    <definedName name="_168__123Graph_E_CURRENT_5" localSheetId="36" hidden="1">[6]A11!#REF!</definedName>
    <definedName name="_168__123Graph_E_CURRENT_5" localSheetId="38" hidden="1">[6]A11!#REF!</definedName>
    <definedName name="_168__123Graph_E_CURRENT_5" localSheetId="39" hidden="1">[6]A11!#REF!</definedName>
    <definedName name="_168__123Graph_E_CURRENT_5" localSheetId="10" hidden="1">[6]A11!#REF!</definedName>
    <definedName name="_168__123Graph_E_CURRENT_5" localSheetId="40" hidden="1">[6]A11!#REF!</definedName>
    <definedName name="_168__123Graph_E_CURRENT_5" localSheetId="18" hidden="1">[8]A11!#REF!</definedName>
    <definedName name="_168__123Graph_E_CURRENT_5" localSheetId="21" hidden="1">[6]A11!#REF!</definedName>
    <definedName name="_168__123Graph_E_CURRENT_5" localSheetId="22" hidden="1">[6]A11!#REF!</definedName>
    <definedName name="_168__123Graph_E_CURRENT_5" localSheetId="23" hidden="1">[6]A11!#REF!</definedName>
    <definedName name="_168__123Graph_E_CURRENT_5" localSheetId="24" hidden="1">[6]A11!#REF!</definedName>
    <definedName name="_168__123Graph_E_CURRENT_5" localSheetId="25" hidden="1">[6]A11!#REF!</definedName>
    <definedName name="_168__123Graph_E_CURRENT_5" hidden="1">[8]A11!#REF!</definedName>
    <definedName name="_171__123Graph_E_CURRENT_6" localSheetId="15" hidden="1">[5]A11!#REF!</definedName>
    <definedName name="_171__123Graph_E_CURRENT_6" localSheetId="17" hidden="1">[5]A11!#REF!</definedName>
    <definedName name="_171__123Graph_E_CURRENT_6" localSheetId="20" hidden="1">[6]A11!#REF!</definedName>
    <definedName name="_171__123Graph_E_CURRENT_6" localSheetId="31" hidden="1">[6]A11!#REF!</definedName>
    <definedName name="_171__123Graph_E_CURRENT_6" localSheetId="2" hidden="1">[6]A11!#REF!</definedName>
    <definedName name="_171__123Graph_E_CURRENT_6" localSheetId="33" hidden="1">[6]A11!#REF!</definedName>
    <definedName name="_171__123Graph_E_CURRENT_6" localSheetId="4" hidden="1">[5]A11!#REF!</definedName>
    <definedName name="_171__123Graph_E_CURRENT_6" localSheetId="7" hidden="1">[6]A11!#REF!</definedName>
    <definedName name="_171__123Graph_E_CURRENT_6" localSheetId="8" hidden="1">[6]A11!#REF!</definedName>
    <definedName name="_171__123Graph_E_CURRENT_6" localSheetId="3" hidden="1">[7]A11!#REF!</definedName>
    <definedName name="_171__123Graph_E_CURRENT_6" localSheetId="9" hidden="1">[6]A11!#REF!</definedName>
    <definedName name="_171__123Graph_E_CURRENT_6" localSheetId="26" hidden="1">[6]A11!#REF!</definedName>
    <definedName name="_171__123Graph_E_CURRENT_6" localSheetId="27" hidden="1">[6]A11!#REF!</definedName>
    <definedName name="_171__123Graph_E_CURRENT_6" localSheetId="28" hidden="1">[6]A11!#REF!</definedName>
    <definedName name="_171__123Graph_E_CURRENT_6" localSheetId="36" hidden="1">[6]A11!#REF!</definedName>
    <definedName name="_171__123Graph_E_CURRENT_6" localSheetId="38" hidden="1">[6]A11!#REF!</definedName>
    <definedName name="_171__123Graph_E_CURRENT_6" localSheetId="39" hidden="1">[6]A11!#REF!</definedName>
    <definedName name="_171__123Graph_E_CURRENT_6" localSheetId="10" hidden="1">[6]A11!#REF!</definedName>
    <definedName name="_171__123Graph_E_CURRENT_6" localSheetId="40" hidden="1">[6]A11!#REF!</definedName>
    <definedName name="_171__123Graph_E_CURRENT_6" localSheetId="18" hidden="1">[8]A11!#REF!</definedName>
    <definedName name="_171__123Graph_E_CURRENT_6" localSheetId="21" hidden="1">[6]A11!#REF!</definedName>
    <definedName name="_171__123Graph_E_CURRENT_6" localSheetId="22" hidden="1">[6]A11!#REF!</definedName>
    <definedName name="_171__123Graph_E_CURRENT_6" localSheetId="23" hidden="1">[6]A11!#REF!</definedName>
    <definedName name="_171__123Graph_E_CURRENT_6" localSheetId="24" hidden="1">[6]A11!#REF!</definedName>
    <definedName name="_171__123Graph_E_CURRENT_6" localSheetId="25" hidden="1">[6]A11!#REF!</definedName>
    <definedName name="_171__123Graph_E_CURRENT_6" hidden="1">[8]A11!#REF!</definedName>
    <definedName name="_174__123Graph_E_CURRENT_7" localSheetId="15" hidden="1">[5]A11!#REF!</definedName>
    <definedName name="_174__123Graph_E_CURRENT_7" localSheetId="17" hidden="1">[5]A11!#REF!</definedName>
    <definedName name="_174__123Graph_E_CURRENT_7" localSheetId="20" hidden="1">[6]A11!#REF!</definedName>
    <definedName name="_174__123Graph_E_CURRENT_7" localSheetId="31" hidden="1">[6]A11!#REF!</definedName>
    <definedName name="_174__123Graph_E_CURRENT_7" localSheetId="2" hidden="1">[6]A11!#REF!</definedName>
    <definedName name="_174__123Graph_E_CURRENT_7" localSheetId="33" hidden="1">[6]A11!#REF!</definedName>
    <definedName name="_174__123Graph_E_CURRENT_7" localSheetId="4" hidden="1">[5]A11!#REF!</definedName>
    <definedName name="_174__123Graph_E_CURRENT_7" localSheetId="7" hidden="1">[6]A11!#REF!</definedName>
    <definedName name="_174__123Graph_E_CURRENT_7" localSheetId="8" hidden="1">[6]A11!#REF!</definedName>
    <definedName name="_174__123Graph_E_CURRENT_7" localSheetId="3" hidden="1">[7]A11!#REF!</definedName>
    <definedName name="_174__123Graph_E_CURRENT_7" localSheetId="9" hidden="1">[6]A11!#REF!</definedName>
    <definedName name="_174__123Graph_E_CURRENT_7" localSheetId="26" hidden="1">[6]A11!#REF!</definedName>
    <definedName name="_174__123Graph_E_CURRENT_7" localSheetId="27" hidden="1">[6]A11!#REF!</definedName>
    <definedName name="_174__123Graph_E_CURRENT_7" localSheetId="28" hidden="1">[6]A11!#REF!</definedName>
    <definedName name="_174__123Graph_E_CURRENT_7" localSheetId="36" hidden="1">[6]A11!#REF!</definedName>
    <definedName name="_174__123Graph_E_CURRENT_7" localSheetId="38" hidden="1">[6]A11!#REF!</definedName>
    <definedName name="_174__123Graph_E_CURRENT_7" localSheetId="39" hidden="1">[6]A11!#REF!</definedName>
    <definedName name="_174__123Graph_E_CURRENT_7" localSheetId="10" hidden="1">[6]A11!#REF!</definedName>
    <definedName name="_174__123Graph_E_CURRENT_7" localSheetId="40" hidden="1">[6]A11!#REF!</definedName>
    <definedName name="_174__123Graph_E_CURRENT_7" localSheetId="18" hidden="1">[8]A11!#REF!</definedName>
    <definedName name="_174__123Graph_E_CURRENT_7" localSheetId="21" hidden="1">[6]A11!#REF!</definedName>
    <definedName name="_174__123Graph_E_CURRENT_7" localSheetId="22" hidden="1">[6]A11!#REF!</definedName>
    <definedName name="_174__123Graph_E_CURRENT_7" localSheetId="23" hidden="1">[6]A11!#REF!</definedName>
    <definedName name="_174__123Graph_E_CURRENT_7" localSheetId="24" hidden="1">[6]A11!#REF!</definedName>
    <definedName name="_174__123Graph_E_CURRENT_7" localSheetId="25" hidden="1">[6]A11!#REF!</definedName>
    <definedName name="_174__123Graph_E_CURRENT_7" hidden="1">[8]A11!#REF!</definedName>
    <definedName name="_177__123Graph_E_CURRENT_8" localSheetId="15" hidden="1">[5]A11!#REF!</definedName>
    <definedName name="_177__123Graph_E_CURRENT_8" localSheetId="17" hidden="1">[5]A11!#REF!</definedName>
    <definedName name="_177__123Graph_E_CURRENT_8" localSheetId="20" hidden="1">[6]A11!#REF!</definedName>
    <definedName name="_177__123Graph_E_CURRENT_8" localSheetId="31" hidden="1">[6]A11!#REF!</definedName>
    <definedName name="_177__123Graph_E_CURRENT_8" localSheetId="2" hidden="1">[6]A11!#REF!</definedName>
    <definedName name="_177__123Graph_E_CURRENT_8" localSheetId="33" hidden="1">[6]A11!#REF!</definedName>
    <definedName name="_177__123Graph_E_CURRENT_8" localSheetId="4" hidden="1">[5]A11!#REF!</definedName>
    <definedName name="_177__123Graph_E_CURRENT_8" localSheetId="7" hidden="1">[6]A11!#REF!</definedName>
    <definedName name="_177__123Graph_E_CURRENT_8" localSheetId="8" hidden="1">[6]A11!#REF!</definedName>
    <definedName name="_177__123Graph_E_CURRENT_8" localSheetId="3" hidden="1">[7]A11!#REF!</definedName>
    <definedName name="_177__123Graph_E_CURRENT_8" localSheetId="9" hidden="1">[6]A11!#REF!</definedName>
    <definedName name="_177__123Graph_E_CURRENT_8" localSheetId="26" hidden="1">[6]A11!#REF!</definedName>
    <definedName name="_177__123Graph_E_CURRENT_8" localSheetId="27" hidden="1">[6]A11!#REF!</definedName>
    <definedName name="_177__123Graph_E_CURRENT_8" localSheetId="28" hidden="1">[6]A11!#REF!</definedName>
    <definedName name="_177__123Graph_E_CURRENT_8" localSheetId="36" hidden="1">[6]A11!#REF!</definedName>
    <definedName name="_177__123Graph_E_CURRENT_8" localSheetId="38" hidden="1">[6]A11!#REF!</definedName>
    <definedName name="_177__123Graph_E_CURRENT_8" localSheetId="39" hidden="1">[6]A11!#REF!</definedName>
    <definedName name="_177__123Graph_E_CURRENT_8" localSheetId="10" hidden="1">[6]A11!#REF!</definedName>
    <definedName name="_177__123Graph_E_CURRENT_8" localSheetId="40" hidden="1">[6]A11!#REF!</definedName>
    <definedName name="_177__123Graph_E_CURRENT_8" localSheetId="18" hidden="1">[8]A11!#REF!</definedName>
    <definedName name="_177__123Graph_E_CURRENT_8" localSheetId="21" hidden="1">[6]A11!#REF!</definedName>
    <definedName name="_177__123Graph_E_CURRENT_8" localSheetId="22" hidden="1">[6]A11!#REF!</definedName>
    <definedName name="_177__123Graph_E_CURRENT_8" localSheetId="23" hidden="1">[6]A11!#REF!</definedName>
    <definedName name="_177__123Graph_E_CURRENT_8" localSheetId="24" hidden="1">[6]A11!#REF!</definedName>
    <definedName name="_177__123Graph_E_CURRENT_8" localSheetId="25" hidden="1">[6]A11!#REF!</definedName>
    <definedName name="_177__123Graph_E_CURRENT_8" hidden="1">[8]A11!#REF!</definedName>
    <definedName name="_18__123Graph_A_CURRENT_4" localSheetId="15" hidden="1">[5]A11!#REF!</definedName>
    <definedName name="_18__123Graph_A_CURRENT_4" localSheetId="17" hidden="1">[5]A11!#REF!</definedName>
    <definedName name="_18__123Graph_A_CURRENT_4" localSheetId="20" hidden="1">[6]A11!#REF!</definedName>
    <definedName name="_18__123Graph_A_CURRENT_4" localSheetId="31" hidden="1">[6]A11!#REF!</definedName>
    <definedName name="_18__123Graph_A_CURRENT_4" localSheetId="2" hidden="1">[6]A11!#REF!</definedName>
    <definedName name="_18__123Graph_A_CURRENT_4" localSheetId="33" hidden="1">[6]A11!#REF!</definedName>
    <definedName name="_18__123Graph_A_CURRENT_4" localSheetId="4" hidden="1">[5]A11!#REF!</definedName>
    <definedName name="_18__123Graph_A_CURRENT_4" localSheetId="7" hidden="1">[6]A11!#REF!</definedName>
    <definedName name="_18__123Graph_A_CURRENT_4" localSheetId="8" hidden="1">[6]A11!#REF!</definedName>
    <definedName name="_18__123Graph_A_CURRENT_4" localSheetId="3" hidden="1">[7]A11!#REF!</definedName>
    <definedName name="_18__123Graph_A_CURRENT_4" localSheetId="9" hidden="1">[6]A11!#REF!</definedName>
    <definedName name="_18__123Graph_A_CURRENT_4" localSheetId="26" hidden="1">[6]A11!#REF!</definedName>
    <definedName name="_18__123Graph_A_CURRENT_4" localSheetId="27" hidden="1">[6]A11!#REF!</definedName>
    <definedName name="_18__123Graph_A_CURRENT_4" localSheetId="28" hidden="1">[6]A11!#REF!</definedName>
    <definedName name="_18__123Graph_A_CURRENT_4" localSheetId="36" hidden="1">[6]A11!#REF!</definedName>
    <definedName name="_18__123Graph_A_CURRENT_4" localSheetId="38" hidden="1">[6]A11!#REF!</definedName>
    <definedName name="_18__123Graph_A_CURRENT_4" localSheetId="39" hidden="1">[6]A11!#REF!</definedName>
    <definedName name="_18__123Graph_A_CURRENT_4" localSheetId="10" hidden="1">[6]A11!#REF!</definedName>
    <definedName name="_18__123Graph_A_CURRENT_4" localSheetId="40" hidden="1">[6]A11!#REF!</definedName>
    <definedName name="_18__123Graph_A_CURRENT_4" localSheetId="18" hidden="1">[8]A11!#REF!</definedName>
    <definedName name="_18__123Graph_A_CURRENT_4" localSheetId="21" hidden="1">[6]A11!#REF!</definedName>
    <definedName name="_18__123Graph_A_CURRENT_4" localSheetId="22" hidden="1">[6]A11!#REF!</definedName>
    <definedName name="_18__123Graph_A_CURRENT_4" localSheetId="23" hidden="1">[6]A11!#REF!</definedName>
    <definedName name="_18__123Graph_A_CURRENT_4" localSheetId="24" hidden="1">[6]A11!#REF!</definedName>
    <definedName name="_18__123Graph_A_CURRENT_4" localSheetId="25" hidden="1">[6]A11!#REF!</definedName>
    <definedName name="_18__123Graph_A_CURRENT_4" hidden="1">[8]A11!#REF!</definedName>
    <definedName name="_180__123Graph_E_CURRENT_9" localSheetId="15" hidden="1">[5]A11!#REF!</definedName>
    <definedName name="_180__123Graph_E_CURRENT_9" localSheetId="17" hidden="1">[5]A11!#REF!</definedName>
    <definedName name="_180__123Graph_E_CURRENT_9" localSheetId="20" hidden="1">[6]A11!#REF!</definedName>
    <definedName name="_180__123Graph_E_CURRENT_9" localSheetId="31" hidden="1">[6]A11!#REF!</definedName>
    <definedName name="_180__123Graph_E_CURRENT_9" localSheetId="2" hidden="1">[6]A11!#REF!</definedName>
    <definedName name="_180__123Graph_E_CURRENT_9" localSheetId="33" hidden="1">[6]A11!#REF!</definedName>
    <definedName name="_180__123Graph_E_CURRENT_9" localSheetId="4" hidden="1">[5]A11!#REF!</definedName>
    <definedName name="_180__123Graph_E_CURRENT_9" localSheetId="7" hidden="1">[6]A11!#REF!</definedName>
    <definedName name="_180__123Graph_E_CURRENT_9" localSheetId="8" hidden="1">[6]A11!#REF!</definedName>
    <definedName name="_180__123Graph_E_CURRENT_9" localSheetId="3" hidden="1">[7]A11!#REF!</definedName>
    <definedName name="_180__123Graph_E_CURRENT_9" localSheetId="9" hidden="1">[6]A11!#REF!</definedName>
    <definedName name="_180__123Graph_E_CURRENT_9" localSheetId="26" hidden="1">[6]A11!#REF!</definedName>
    <definedName name="_180__123Graph_E_CURRENT_9" localSheetId="27" hidden="1">[6]A11!#REF!</definedName>
    <definedName name="_180__123Graph_E_CURRENT_9" localSheetId="28" hidden="1">[6]A11!#REF!</definedName>
    <definedName name="_180__123Graph_E_CURRENT_9" localSheetId="36" hidden="1">[6]A11!#REF!</definedName>
    <definedName name="_180__123Graph_E_CURRENT_9" localSheetId="38" hidden="1">[6]A11!#REF!</definedName>
    <definedName name="_180__123Graph_E_CURRENT_9" localSheetId="39" hidden="1">[6]A11!#REF!</definedName>
    <definedName name="_180__123Graph_E_CURRENT_9" localSheetId="10" hidden="1">[6]A11!#REF!</definedName>
    <definedName name="_180__123Graph_E_CURRENT_9" localSheetId="40" hidden="1">[6]A11!#REF!</definedName>
    <definedName name="_180__123Graph_E_CURRENT_9" localSheetId="18" hidden="1">[8]A11!#REF!</definedName>
    <definedName name="_180__123Graph_E_CURRENT_9" localSheetId="21" hidden="1">[6]A11!#REF!</definedName>
    <definedName name="_180__123Graph_E_CURRENT_9" localSheetId="22" hidden="1">[6]A11!#REF!</definedName>
    <definedName name="_180__123Graph_E_CURRENT_9" localSheetId="23" hidden="1">[6]A11!#REF!</definedName>
    <definedName name="_180__123Graph_E_CURRENT_9" localSheetId="24" hidden="1">[6]A11!#REF!</definedName>
    <definedName name="_180__123Graph_E_CURRENT_9" localSheetId="25" hidden="1">[6]A11!#REF!</definedName>
    <definedName name="_180__123Graph_E_CURRENT_9" hidden="1">[8]A11!#REF!</definedName>
    <definedName name="_183__123Graph_F_CURRENT" localSheetId="15" hidden="1">[5]A11!#REF!</definedName>
    <definedName name="_183__123Graph_F_CURRENT" localSheetId="17" hidden="1">[5]A11!#REF!</definedName>
    <definedName name="_183__123Graph_F_CURRENT" localSheetId="20" hidden="1">[6]A11!#REF!</definedName>
    <definedName name="_183__123Graph_F_CURRENT" localSheetId="31" hidden="1">[6]A11!#REF!</definedName>
    <definedName name="_183__123Graph_F_CURRENT" localSheetId="2" hidden="1">[6]A11!#REF!</definedName>
    <definedName name="_183__123Graph_F_CURRENT" localSheetId="33" hidden="1">[6]A11!#REF!</definedName>
    <definedName name="_183__123Graph_F_CURRENT" localSheetId="4" hidden="1">[5]A11!#REF!</definedName>
    <definedName name="_183__123Graph_F_CURRENT" localSheetId="7" hidden="1">[6]A11!#REF!</definedName>
    <definedName name="_183__123Graph_F_CURRENT" localSheetId="8" hidden="1">[6]A11!#REF!</definedName>
    <definedName name="_183__123Graph_F_CURRENT" localSheetId="3" hidden="1">[7]A11!#REF!</definedName>
    <definedName name="_183__123Graph_F_CURRENT" localSheetId="9" hidden="1">[6]A11!#REF!</definedName>
    <definedName name="_183__123Graph_F_CURRENT" localSheetId="26" hidden="1">[6]A11!#REF!</definedName>
    <definedName name="_183__123Graph_F_CURRENT" localSheetId="27" hidden="1">[6]A11!#REF!</definedName>
    <definedName name="_183__123Graph_F_CURRENT" localSheetId="28" hidden="1">[6]A11!#REF!</definedName>
    <definedName name="_183__123Graph_F_CURRENT" localSheetId="36" hidden="1">[6]A11!#REF!</definedName>
    <definedName name="_183__123Graph_F_CURRENT" localSheetId="38" hidden="1">[6]A11!#REF!</definedName>
    <definedName name="_183__123Graph_F_CURRENT" localSheetId="39" hidden="1">[6]A11!#REF!</definedName>
    <definedName name="_183__123Graph_F_CURRENT" localSheetId="10" hidden="1">[6]A11!#REF!</definedName>
    <definedName name="_183__123Graph_F_CURRENT" localSheetId="40" hidden="1">[6]A11!#REF!</definedName>
    <definedName name="_183__123Graph_F_CURRENT" localSheetId="18" hidden="1">[8]A11!#REF!</definedName>
    <definedName name="_183__123Graph_F_CURRENT" localSheetId="21" hidden="1">[6]A11!#REF!</definedName>
    <definedName name="_183__123Graph_F_CURRENT" localSheetId="22" hidden="1">[6]A11!#REF!</definedName>
    <definedName name="_183__123Graph_F_CURRENT" localSheetId="23" hidden="1">[6]A11!#REF!</definedName>
    <definedName name="_183__123Graph_F_CURRENT" localSheetId="24" hidden="1">[6]A11!#REF!</definedName>
    <definedName name="_183__123Graph_F_CURRENT" localSheetId="25" hidden="1">[6]A11!#REF!</definedName>
    <definedName name="_183__123Graph_F_CURRENT" hidden="1">[8]A11!#REF!</definedName>
    <definedName name="_186__123Graph_F_CURRENT_1" localSheetId="15" hidden="1">[5]A11!#REF!</definedName>
    <definedName name="_186__123Graph_F_CURRENT_1" localSheetId="17" hidden="1">[5]A11!#REF!</definedName>
    <definedName name="_186__123Graph_F_CURRENT_1" localSheetId="20" hidden="1">[6]A11!#REF!</definedName>
    <definedName name="_186__123Graph_F_CURRENT_1" localSheetId="31" hidden="1">[6]A11!#REF!</definedName>
    <definedName name="_186__123Graph_F_CURRENT_1" localSheetId="2" hidden="1">[6]A11!#REF!</definedName>
    <definedName name="_186__123Graph_F_CURRENT_1" localSheetId="33" hidden="1">[6]A11!#REF!</definedName>
    <definedName name="_186__123Graph_F_CURRENT_1" localSheetId="4" hidden="1">[5]A11!#REF!</definedName>
    <definedName name="_186__123Graph_F_CURRENT_1" localSheetId="7" hidden="1">[6]A11!#REF!</definedName>
    <definedName name="_186__123Graph_F_CURRENT_1" localSheetId="8" hidden="1">[6]A11!#REF!</definedName>
    <definedName name="_186__123Graph_F_CURRENT_1" localSheetId="3" hidden="1">[7]A11!#REF!</definedName>
    <definedName name="_186__123Graph_F_CURRENT_1" localSheetId="9" hidden="1">[6]A11!#REF!</definedName>
    <definedName name="_186__123Graph_F_CURRENT_1" localSheetId="26" hidden="1">[6]A11!#REF!</definedName>
    <definedName name="_186__123Graph_F_CURRENT_1" localSheetId="27" hidden="1">[6]A11!#REF!</definedName>
    <definedName name="_186__123Graph_F_CURRENT_1" localSheetId="28" hidden="1">[6]A11!#REF!</definedName>
    <definedName name="_186__123Graph_F_CURRENT_1" localSheetId="36" hidden="1">[6]A11!#REF!</definedName>
    <definedName name="_186__123Graph_F_CURRENT_1" localSheetId="38" hidden="1">[6]A11!#REF!</definedName>
    <definedName name="_186__123Graph_F_CURRENT_1" localSheetId="39" hidden="1">[6]A11!#REF!</definedName>
    <definedName name="_186__123Graph_F_CURRENT_1" localSheetId="10" hidden="1">[6]A11!#REF!</definedName>
    <definedName name="_186__123Graph_F_CURRENT_1" localSheetId="40" hidden="1">[6]A11!#REF!</definedName>
    <definedName name="_186__123Graph_F_CURRENT_1" localSheetId="18" hidden="1">[8]A11!#REF!</definedName>
    <definedName name="_186__123Graph_F_CURRENT_1" localSheetId="21" hidden="1">[6]A11!#REF!</definedName>
    <definedName name="_186__123Graph_F_CURRENT_1" localSheetId="22" hidden="1">[6]A11!#REF!</definedName>
    <definedName name="_186__123Graph_F_CURRENT_1" localSheetId="23" hidden="1">[6]A11!#REF!</definedName>
    <definedName name="_186__123Graph_F_CURRENT_1" localSheetId="24" hidden="1">[6]A11!#REF!</definedName>
    <definedName name="_186__123Graph_F_CURRENT_1" localSheetId="25" hidden="1">[6]A11!#REF!</definedName>
    <definedName name="_186__123Graph_F_CURRENT_1" hidden="1">[8]A11!#REF!</definedName>
    <definedName name="_189__123Graph_F_CURRENT_10" localSheetId="15" hidden="1">[5]A11!#REF!</definedName>
    <definedName name="_189__123Graph_F_CURRENT_10" localSheetId="17" hidden="1">[5]A11!#REF!</definedName>
    <definedName name="_189__123Graph_F_CURRENT_10" localSheetId="20" hidden="1">[6]A11!#REF!</definedName>
    <definedName name="_189__123Graph_F_CURRENT_10" localSheetId="31" hidden="1">[6]A11!#REF!</definedName>
    <definedName name="_189__123Graph_F_CURRENT_10" localSheetId="2" hidden="1">[6]A11!#REF!</definedName>
    <definedName name="_189__123Graph_F_CURRENT_10" localSheetId="33" hidden="1">[6]A11!#REF!</definedName>
    <definedName name="_189__123Graph_F_CURRENT_10" localSheetId="4" hidden="1">[5]A11!#REF!</definedName>
    <definedName name="_189__123Graph_F_CURRENT_10" localSheetId="7" hidden="1">[6]A11!#REF!</definedName>
    <definedName name="_189__123Graph_F_CURRENT_10" localSheetId="8" hidden="1">[6]A11!#REF!</definedName>
    <definedName name="_189__123Graph_F_CURRENT_10" localSheetId="3" hidden="1">[7]A11!#REF!</definedName>
    <definedName name="_189__123Graph_F_CURRENT_10" localSheetId="9" hidden="1">[6]A11!#REF!</definedName>
    <definedName name="_189__123Graph_F_CURRENT_10" localSheetId="26" hidden="1">[6]A11!#REF!</definedName>
    <definedName name="_189__123Graph_F_CURRENT_10" localSheetId="27" hidden="1">[6]A11!#REF!</definedName>
    <definedName name="_189__123Graph_F_CURRENT_10" localSheetId="28" hidden="1">[6]A11!#REF!</definedName>
    <definedName name="_189__123Graph_F_CURRENT_10" localSheetId="36" hidden="1">[6]A11!#REF!</definedName>
    <definedName name="_189__123Graph_F_CURRENT_10" localSheetId="38" hidden="1">[6]A11!#REF!</definedName>
    <definedName name="_189__123Graph_F_CURRENT_10" localSheetId="39" hidden="1">[6]A11!#REF!</definedName>
    <definedName name="_189__123Graph_F_CURRENT_10" localSheetId="10" hidden="1">[6]A11!#REF!</definedName>
    <definedName name="_189__123Graph_F_CURRENT_10" localSheetId="40" hidden="1">[6]A11!#REF!</definedName>
    <definedName name="_189__123Graph_F_CURRENT_10" localSheetId="18" hidden="1">[8]A11!#REF!</definedName>
    <definedName name="_189__123Graph_F_CURRENT_10" localSheetId="21" hidden="1">[6]A11!#REF!</definedName>
    <definedName name="_189__123Graph_F_CURRENT_10" localSheetId="22" hidden="1">[6]A11!#REF!</definedName>
    <definedName name="_189__123Graph_F_CURRENT_10" localSheetId="23" hidden="1">[6]A11!#REF!</definedName>
    <definedName name="_189__123Graph_F_CURRENT_10" localSheetId="24" hidden="1">[6]A11!#REF!</definedName>
    <definedName name="_189__123Graph_F_CURRENT_10" localSheetId="25" hidden="1">[6]A11!#REF!</definedName>
    <definedName name="_189__123Graph_F_CURRENT_10" hidden="1">[8]A11!#REF!</definedName>
    <definedName name="_192__123Graph_F_CURRENT_2" localSheetId="15" hidden="1">[5]A11!#REF!</definedName>
    <definedName name="_192__123Graph_F_CURRENT_2" localSheetId="17" hidden="1">[5]A11!#REF!</definedName>
    <definedName name="_192__123Graph_F_CURRENT_2" localSheetId="20" hidden="1">[6]A11!#REF!</definedName>
    <definedName name="_192__123Graph_F_CURRENT_2" localSheetId="31" hidden="1">[6]A11!#REF!</definedName>
    <definedName name="_192__123Graph_F_CURRENT_2" localSheetId="2" hidden="1">[6]A11!#REF!</definedName>
    <definedName name="_192__123Graph_F_CURRENT_2" localSheetId="33" hidden="1">[6]A11!#REF!</definedName>
    <definedName name="_192__123Graph_F_CURRENT_2" localSheetId="4" hidden="1">[5]A11!#REF!</definedName>
    <definedName name="_192__123Graph_F_CURRENT_2" localSheetId="7" hidden="1">[6]A11!#REF!</definedName>
    <definedName name="_192__123Graph_F_CURRENT_2" localSheetId="8" hidden="1">[6]A11!#REF!</definedName>
    <definedName name="_192__123Graph_F_CURRENT_2" localSheetId="3" hidden="1">[7]A11!#REF!</definedName>
    <definedName name="_192__123Graph_F_CURRENT_2" localSheetId="9" hidden="1">[6]A11!#REF!</definedName>
    <definedName name="_192__123Graph_F_CURRENT_2" localSheetId="26" hidden="1">[6]A11!#REF!</definedName>
    <definedName name="_192__123Graph_F_CURRENT_2" localSheetId="27" hidden="1">[6]A11!#REF!</definedName>
    <definedName name="_192__123Graph_F_CURRENT_2" localSheetId="28" hidden="1">[6]A11!#REF!</definedName>
    <definedName name="_192__123Graph_F_CURRENT_2" localSheetId="36" hidden="1">[6]A11!#REF!</definedName>
    <definedName name="_192__123Graph_F_CURRENT_2" localSheetId="38" hidden="1">[6]A11!#REF!</definedName>
    <definedName name="_192__123Graph_F_CURRENT_2" localSheetId="39" hidden="1">[6]A11!#REF!</definedName>
    <definedName name="_192__123Graph_F_CURRENT_2" localSheetId="10" hidden="1">[6]A11!#REF!</definedName>
    <definedName name="_192__123Graph_F_CURRENT_2" localSheetId="40" hidden="1">[6]A11!#REF!</definedName>
    <definedName name="_192__123Graph_F_CURRENT_2" localSheetId="18" hidden="1">[8]A11!#REF!</definedName>
    <definedName name="_192__123Graph_F_CURRENT_2" localSheetId="21" hidden="1">[6]A11!#REF!</definedName>
    <definedName name="_192__123Graph_F_CURRENT_2" localSheetId="22" hidden="1">[6]A11!#REF!</definedName>
    <definedName name="_192__123Graph_F_CURRENT_2" localSheetId="23" hidden="1">[6]A11!#REF!</definedName>
    <definedName name="_192__123Graph_F_CURRENT_2" localSheetId="24" hidden="1">[6]A11!#REF!</definedName>
    <definedName name="_192__123Graph_F_CURRENT_2" localSheetId="25" hidden="1">[6]A11!#REF!</definedName>
    <definedName name="_192__123Graph_F_CURRENT_2" hidden="1">[8]A11!#REF!</definedName>
    <definedName name="_195__123Graph_F_CURRENT_3" localSheetId="15" hidden="1">[5]A11!#REF!</definedName>
    <definedName name="_195__123Graph_F_CURRENT_3" localSheetId="17" hidden="1">[5]A11!#REF!</definedName>
    <definedName name="_195__123Graph_F_CURRENT_3" localSheetId="20" hidden="1">[6]A11!#REF!</definedName>
    <definedName name="_195__123Graph_F_CURRENT_3" localSheetId="31" hidden="1">[6]A11!#REF!</definedName>
    <definedName name="_195__123Graph_F_CURRENT_3" localSheetId="2" hidden="1">[6]A11!#REF!</definedName>
    <definedName name="_195__123Graph_F_CURRENT_3" localSheetId="33" hidden="1">[6]A11!#REF!</definedName>
    <definedName name="_195__123Graph_F_CURRENT_3" localSheetId="4" hidden="1">[5]A11!#REF!</definedName>
    <definedName name="_195__123Graph_F_CURRENT_3" localSheetId="7" hidden="1">[6]A11!#REF!</definedName>
    <definedName name="_195__123Graph_F_CURRENT_3" localSheetId="8" hidden="1">[6]A11!#REF!</definedName>
    <definedName name="_195__123Graph_F_CURRENT_3" localSheetId="3" hidden="1">[7]A11!#REF!</definedName>
    <definedName name="_195__123Graph_F_CURRENT_3" localSheetId="9" hidden="1">[6]A11!#REF!</definedName>
    <definedName name="_195__123Graph_F_CURRENT_3" localSheetId="26" hidden="1">[6]A11!#REF!</definedName>
    <definedName name="_195__123Graph_F_CURRENT_3" localSheetId="27" hidden="1">[6]A11!#REF!</definedName>
    <definedName name="_195__123Graph_F_CURRENT_3" localSheetId="28" hidden="1">[6]A11!#REF!</definedName>
    <definedName name="_195__123Graph_F_CURRENT_3" localSheetId="36" hidden="1">[6]A11!#REF!</definedName>
    <definedName name="_195__123Graph_F_CURRENT_3" localSheetId="38" hidden="1">[6]A11!#REF!</definedName>
    <definedName name="_195__123Graph_F_CURRENT_3" localSheetId="39" hidden="1">[6]A11!#REF!</definedName>
    <definedName name="_195__123Graph_F_CURRENT_3" localSheetId="10" hidden="1">[6]A11!#REF!</definedName>
    <definedName name="_195__123Graph_F_CURRENT_3" localSheetId="40" hidden="1">[6]A11!#REF!</definedName>
    <definedName name="_195__123Graph_F_CURRENT_3" localSheetId="18" hidden="1">[8]A11!#REF!</definedName>
    <definedName name="_195__123Graph_F_CURRENT_3" localSheetId="21" hidden="1">[6]A11!#REF!</definedName>
    <definedName name="_195__123Graph_F_CURRENT_3" localSheetId="22" hidden="1">[6]A11!#REF!</definedName>
    <definedName name="_195__123Graph_F_CURRENT_3" localSheetId="23" hidden="1">[6]A11!#REF!</definedName>
    <definedName name="_195__123Graph_F_CURRENT_3" localSheetId="24" hidden="1">[6]A11!#REF!</definedName>
    <definedName name="_195__123Graph_F_CURRENT_3" localSheetId="25" hidden="1">[6]A11!#REF!</definedName>
    <definedName name="_195__123Graph_F_CURRENT_3" hidden="1">[8]A11!#REF!</definedName>
    <definedName name="_198__123Graph_F_CURRENT_4" localSheetId="15" hidden="1">[5]A11!#REF!</definedName>
    <definedName name="_198__123Graph_F_CURRENT_4" localSheetId="17" hidden="1">[5]A11!#REF!</definedName>
    <definedName name="_198__123Graph_F_CURRENT_4" localSheetId="20" hidden="1">[6]A11!#REF!</definedName>
    <definedName name="_198__123Graph_F_CURRENT_4" localSheetId="31" hidden="1">[6]A11!#REF!</definedName>
    <definedName name="_198__123Graph_F_CURRENT_4" localSheetId="2" hidden="1">[6]A11!#REF!</definedName>
    <definedName name="_198__123Graph_F_CURRENT_4" localSheetId="33" hidden="1">[6]A11!#REF!</definedName>
    <definedName name="_198__123Graph_F_CURRENT_4" localSheetId="4" hidden="1">[5]A11!#REF!</definedName>
    <definedName name="_198__123Graph_F_CURRENT_4" localSheetId="7" hidden="1">[6]A11!#REF!</definedName>
    <definedName name="_198__123Graph_F_CURRENT_4" localSheetId="8" hidden="1">[6]A11!#REF!</definedName>
    <definedName name="_198__123Graph_F_CURRENT_4" localSheetId="3" hidden="1">[7]A11!#REF!</definedName>
    <definedName name="_198__123Graph_F_CURRENT_4" localSheetId="9" hidden="1">[6]A11!#REF!</definedName>
    <definedName name="_198__123Graph_F_CURRENT_4" localSheetId="26" hidden="1">[6]A11!#REF!</definedName>
    <definedName name="_198__123Graph_F_CURRENT_4" localSheetId="27" hidden="1">[6]A11!#REF!</definedName>
    <definedName name="_198__123Graph_F_CURRENT_4" localSheetId="28" hidden="1">[6]A11!#REF!</definedName>
    <definedName name="_198__123Graph_F_CURRENT_4" localSheetId="36" hidden="1">[6]A11!#REF!</definedName>
    <definedName name="_198__123Graph_F_CURRENT_4" localSheetId="38" hidden="1">[6]A11!#REF!</definedName>
    <definedName name="_198__123Graph_F_CURRENT_4" localSheetId="39" hidden="1">[6]A11!#REF!</definedName>
    <definedName name="_198__123Graph_F_CURRENT_4" localSheetId="10" hidden="1">[6]A11!#REF!</definedName>
    <definedName name="_198__123Graph_F_CURRENT_4" localSheetId="40" hidden="1">[6]A11!#REF!</definedName>
    <definedName name="_198__123Graph_F_CURRENT_4" localSheetId="18" hidden="1">[8]A11!#REF!</definedName>
    <definedName name="_198__123Graph_F_CURRENT_4" localSheetId="21" hidden="1">[6]A11!#REF!</definedName>
    <definedName name="_198__123Graph_F_CURRENT_4" localSheetId="22" hidden="1">[6]A11!#REF!</definedName>
    <definedName name="_198__123Graph_F_CURRENT_4" localSheetId="23" hidden="1">[6]A11!#REF!</definedName>
    <definedName name="_198__123Graph_F_CURRENT_4" localSheetId="24" hidden="1">[6]A11!#REF!</definedName>
    <definedName name="_198__123Graph_F_CURRENT_4" localSheetId="25" hidden="1">[6]A11!#REF!</definedName>
    <definedName name="_198__123Graph_F_CURRENT_4" hidden="1">[8]A11!#REF!</definedName>
    <definedName name="_1P68">'[14]%'!$B$2:$Z$17</definedName>
    <definedName name="_2__123Graph_BDEV_EMPL" localSheetId="15" hidden="1">'[10]Time series'!#REF!</definedName>
    <definedName name="_2__123Graph_BDEV_EMPL" localSheetId="17" hidden="1">'[10]Time series'!#REF!</definedName>
    <definedName name="_2__123Graph_BDEV_EMPL" localSheetId="20" hidden="1">'[11]Time series'!#REF!</definedName>
    <definedName name="_2__123Graph_BDEV_EMPL" localSheetId="31" hidden="1">'[11]Time series'!#REF!</definedName>
    <definedName name="_2__123Graph_BDEV_EMPL" localSheetId="2" hidden="1">'[11]Time series'!#REF!</definedName>
    <definedName name="_2__123Graph_BDEV_EMPL" localSheetId="33" hidden="1">'[11]Time series'!#REF!</definedName>
    <definedName name="_2__123Graph_BDEV_EMPL" localSheetId="4" hidden="1">'[10]Time series'!#REF!</definedName>
    <definedName name="_2__123Graph_BDEV_EMPL" localSheetId="7" hidden="1">'[11]Time series'!#REF!</definedName>
    <definedName name="_2__123Graph_BDEV_EMPL" localSheetId="8" hidden="1">'[11]Time series'!#REF!</definedName>
    <definedName name="_2__123Graph_BDEV_EMPL" localSheetId="3" hidden="1">'[12]Time series'!#REF!</definedName>
    <definedName name="_2__123Graph_BDEV_EMPL" localSheetId="9" hidden="1">'[11]Time series'!#REF!</definedName>
    <definedName name="_2__123Graph_BDEV_EMPL" localSheetId="26" hidden="1">'[11]Time series'!#REF!</definedName>
    <definedName name="_2__123Graph_BDEV_EMPL" localSheetId="27" hidden="1">'[11]Time series'!#REF!</definedName>
    <definedName name="_2__123Graph_BDEV_EMPL" localSheetId="28" hidden="1">'[11]Time series'!#REF!</definedName>
    <definedName name="_2__123Graph_BDEV_EMPL" localSheetId="36" hidden="1">'[11]Time series'!#REF!</definedName>
    <definedName name="_2__123Graph_BDEV_EMPL" localSheetId="38" hidden="1">'[11]Time series'!#REF!</definedName>
    <definedName name="_2__123Graph_BDEV_EMPL" localSheetId="39" hidden="1">'[11]Time series'!#REF!</definedName>
    <definedName name="_2__123Graph_BDEV_EMPL" localSheetId="10" hidden="1">'[11]Time series'!#REF!</definedName>
    <definedName name="_2__123Graph_BDEV_EMPL" localSheetId="40" hidden="1">'[11]Time series'!#REF!</definedName>
    <definedName name="_2__123Graph_BDEV_EMPL" localSheetId="18" hidden="1">'[13]Time series'!#REF!</definedName>
    <definedName name="_2__123Graph_BDEV_EMPL" localSheetId="21" hidden="1">'[11]Time series'!#REF!</definedName>
    <definedName name="_2__123Graph_BDEV_EMPL" localSheetId="22" hidden="1">'[11]Time series'!#REF!</definedName>
    <definedName name="_2__123Graph_BDEV_EMPL" localSheetId="23" hidden="1">'[11]Time series'!#REF!</definedName>
    <definedName name="_2__123Graph_BDEV_EMPL" localSheetId="24" hidden="1">'[11]Time series'!#REF!</definedName>
    <definedName name="_2__123Graph_BDEV_EMPL" localSheetId="25" hidden="1">'[11]Time series'!#REF!</definedName>
    <definedName name="_2__123Graph_BDEV_EMPL" hidden="1">'[13]Time series'!#REF!</definedName>
    <definedName name="_201__123Graph_F_CURRENT_5" localSheetId="15" hidden="1">[5]A11!#REF!</definedName>
    <definedName name="_201__123Graph_F_CURRENT_5" localSheetId="17" hidden="1">[5]A11!#REF!</definedName>
    <definedName name="_201__123Graph_F_CURRENT_5" localSheetId="20" hidden="1">[6]A11!#REF!</definedName>
    <definedName name="_201__123Graph_F_CURRENT_5" localSheetId="31" hidden="1">[6]A11!#REF!</definedName>
    <definedName name="_201__123Graph_F_CURRENT_5" localSheetId="2" hidden="1">[6]A11!#REF!</definedName>
    <definedName name="_201__123Graph_F_CURRENT_5" localSheetId="33" hidden="1">[6]A11!#REF!</definedName>
    <definedName name="_201__123Graph_F_CURRENT_5" localSheetId="4" hidden="1">[5]A11!#REF!</definedName>
    <definedName name="_201__123Graph_F_CURRENT_5" localSheetId="7" hidden="1">[6]A11!#REF!</definedName>
    <definedName name="_201__123Graph_F_CURRENT_5" localSheetId="8" hidden="1">[6]A11!#REF!</definedName>
    <definedName name="_201__123Graph_F_CURRENT_5" localSheetId="3" hidden="1">[7]A11!#REF!</definedName>
    <definedName name="_201__123Graph_F_CURRENT_5" localSheetId="9" hidden="1">[6]A11!#REF!</definedName>
    <definedName name="_201__123Graph_F_CURRENT_5" localSheetId="26" hidden="1">[6]A11!#REF!</definedName>
    <definedName name="_201__123Graph_F_CURRENT_5" localSheetId="27" hidden="1">[6]A11!#REF!</definedName>
    <definedName name="_201__123Graph_F_CURRENT_5" localSheetId="28" hidden="1">[6]A11!#REF!</definedName>
    <definedName name="_201__123Graph_F_CURRENT_5" localSheetId="36" hidden="1">[6]A11!#REF!</definedName>
    <definedName name="_201__123Graph_F_CURRENT_5" localSheetId="38" hidden="1">[6]A11!#REF!</definedName>
    <definedName name="_201__123Graph_F_CURRENT_5" localSheetId="39" hidden="1">[6]A11!#REF!</definedName>
    <definedName name="_201__123Graph_F_CURRENT_5" localSheetId="10" hidden="1">[6]A11!#REF!</definedName>
    <definedName name="_201__123Graph_F_CURRENT_5" localSheetId="40" hidden="1">[6]A11!#REF!</definedName>
    <definedName name="_201__123Graph_F_CURRENT_5" localSheetId="18" hidden="1">[8]A11!#REF!</definedName>
    <definedName name="_201__123Graph_F_CURRENT_5" localSheetId="21" hidden="1">[6]A11!#REF!</definedName>
    <definedName name="_201__123Graph_F_CURRENT_5" localSheetId="22" hidden="1">[6]A11!#REF!</definedName>
    <definedName name="_201__123Graph_F_CURRENT_5" localSheetId="23" hidden="1">[6]A11!#REF!</definedName>
    <definedName name="_201__123Graph_F_CURRENT_5" localSheetId="24" hidden="1">[6]A11!#REF!</definedName>
    <definedName name="_201__123Graph_F_CURRENT_5" localSheetId="25" hidden="1">[6]A11!#REF!</definedName>
    <definedName name="_201__123Graph_F_CURRENT_5" hidden="1">[8]A11!#REF!</definedName>
    <definedName name="_204__123Graph_F_CURRENT_6" localSheetId="15" hidden="1">[5]A11!#REF!</definedName>
    <definedName name="_204__123Graph_F_CURRENT_6" localSheetId="17" hidden="1">[5]A11!#REF!</definedName>
    <definedName name="_204__123Graph_F_CURRENT_6" localSheetId="20" hidden="1">[6]A11!#REF!</definedName>
    <definedName name="_204__123Graph_F_CURRENT_6" localSheetId="31" hidden="1">[6]A11!#REF!</definedName>
    <definedName name="_204__123Graph_F_CURRENT_6" localSheetId="2" hidden="1">[6]A11!#REF!</definedName>
    <definedName name="_204__123Graph_F_CURRENT_6" localSheetId="33" hidden="1">[6]A11!#REF!</definedName>
    <definedName name="_204__123Graph_F_CURRENT_6" localSheetId="4" hidden="1">[5]A11!#REF!</definedName>
    <definedName name="_204__123Graph_F_CURRENT_6" localSheetId="7" hidden="1">[6]A11!#REF!</definedName>
    <definedName name="_204__123Graph_F_CURRENT_6" localSheetId="8" hidden="1">[6]A11!#REF!</definedName>
    <definedName name="_204__123Graph_F_CURRENT_6" localSheetId="3" hidden="1">[7]A11!#REF!</definedName>
    <definedName name="_204__123Graph_F_CURRENT_6" localSheetId="9" hidden="1">[6]A11!#REF!</definedName>
    <definedName name="_204__123Graph_F_CURRENT_6" localSheetId="26" hidden="1">[6]A11!#REF!</definedName>
    <definedName name="_204__123Graph_F_CURRENT_6" localSheetId="27" hidden="1">[6]A11!#REF!</definedName>
    <definedName name="_204__123Graph_F_CURRENT_6" localSheetId="28" hidden="1">[6]A11!#REF!</definedName>
    <definedName name="_204__123Graph_F_CURRENT_6" localSheetId="36" hidden="1">[6]A11!#REF!</definedName>
    <definedName name="_204__123Graph_F_CURRENT_6" localSheetId="38" hidden="1">[6]A11!#REF!</definedName>
    <definedName name="_204__123Graph_F_CURRENT_6" localSheetId="39" hidden="1">[6]A11!#REF!</definedName>
    <definedName name="_204__123Graph_F_CURRENT_6" localSheetId="10" hidden="1">[6]A11!#REF!</definedName>
    <definedName name="_204__123Graph_F_CURRENT_6" localSheetId="40" hidden="1">[6]A11!#REF!</definedName>
    <definedName name="_204__123Graph_F_CURRENT_6" localSheetId="18" hidden="1">[8]A11!#REF!</definedName>
    <definedName name="_204__123Graph_F_CURRENT_6" localSheetId="21" hidden="1">[6]A11!#REF!</definedName>
    <definedName name="_204__123Graph_F_CURRENT_6" localSheetId="22" hidden="1">[6]A11!#REF!</definedName>
    <definedName name="_204__123Graph_F_CURRENT_6" localSheetId="23" hidden="1">[6]A11!#REF!</definedName>
    <definedName name="_204__123Graph_F_CURRENT_6" localSheetId="24" hidden="1">[6]A11!#REF!</definedName>
    <definedName name="_204__123Graph_F_CURRENT_6" localSheetId="25" hidden="1">[6]A11!#REF!</definedName>
    <definedName name="_204__123Graph_F_CURRENT_6" hidden="1">[8]A11!#REF!</definedName>
    <definedName name="_207__123Graph_F_CURRENT_7" localSheetId="15" hidden="1">[5]A11!#REF!</definedName>
    <definedName name="_207__123Graph_F_CURRENT_7" localSheetId="17" hidden="1">[5]A11!#REF!</definedName>
    <definedName name="_207__123Graph_F_CURRENT_7" localSheetId="20" hidden="1">[6]A11!#REF!</definedName>
    <definedName name="_207__123Graph_F_CURRENT_7" localSheetId="31" hidden="1">[6]A11!#REF!</definedName>
    <definedName name="_207__123Graph_F_CURRENT_7" localSheetId="2" hidden="1">[6]A11!#REF!</definedName>
    <definedName name="_207__123Graph_F_CURRENT_7" localSheetId="33" hidden="1">[6]A11!#REF!</definedName>
    <definedName name="_207__123Graph_F_CURRENT_7" localSheetId="4" hidden="1">[5]A11!#REF!</definedName>
    <definedName name="_207__123Graph_F_CURRENT_7" localSheetId="7" hidden="1">[6]A11!#REF!</definedName>
    <definedName name="_207__123Graph_F_CURRENT_7" localSheetId="8" hidden="1">[6]A11!#REF!</definedName>
    <definedName name="_207__123Graph_F_CURRENT_7" localSheetId="3" hidden="1">[7]A11!#REF!</definedName>
    <definedName name="_207__123Graph_F_CURRENT_7" localSheetId="9" hidden="1">[6]A11!#REF!</definedName>
    <definedName name="_207__123Graph_F_CURRENT_7" localSheetId="26" hidden="1">[6]A11!#REF!</definedName>
    <definedName name="_207__123Graph_F_CURRENT_7" localSheetId="27" hidden="1">[6]A11!#REF!</definedName>
    <definedName name="_207__123Graph_F_CURRENT_7" localSheetId="28" hidden="1">[6]A11!#REF!</definedName>
    <definedName name="_207__123Graph_F_CURRENT_7" localSheetId="36" hidden="1">[6]A11!#REF!</definedName>
    <definedName name="_207__123Graph_F_CURRENT_7" localSheetId="38" hidden="1">[6]A11!#REF!</definedName>
    <definedName name="_207__123Graph_F_CURRENT_7" localSheetId="39" hidden="1">[6]A11!#REF!</definedName>
    <definedName name="_207__123Graph_F_CURRENT_7" localSheetId="10" hidden="1">[6]A11!#REF!</definedName>
    <definedName name="_207__123Graph_F_CURRENT_7" localSheetId="40" hidden="1">[6]A11!#REF!</definedName>
    <definedName name="_207__123Graph_F_CURRENT_7" localSheetId="18" hidden="1">[8]A11!#REF!</definedName>
    <definedName name="_207__123Graph_F_CURRENT_7" localSheetId="21" hidden="1">[6]A11!#REF!</definedName>
    <definedName name="_207__123Graph_F_CURRENT_7" localSheetId="22" hidden="1">[6]A11!#REF!</definedName>
    <definedName name="_207__123Graph_F_CURRENT_7" localSheetId="23" hidden="1">[6]A11!#REF!</definedName>
    <definedName name="_207__123Graph_F_CURRENT_7" localSheetId="24" hidden="1">[6]A11!#REF!</definedName>
    <definedName name="_207__123Graph_F_CURRENT_7" localSheetId="25" hidden="1">[6]A11!#REF!</definedName>
    <definedName name="_207__123Graph_F_CURRENT_7" hidden="1">[8]A11!#REF!</definedName>
    <definedName name="_21__123Graph_A_CURRENT_5" localSheetId="15" hidden="1">[5]A11!#REF!</definedName>
    <definedName name="_21__123Graph_A_CURRENT_5" localSheetId="17" hidden="1">[5]A11!#REF!</definedName>
    <definedName name="_21__123Graph_A_CURRENT_5" localSheetId="20" hidden="1">[6]A11!#REF!</definedName>
    <definedName name="_21__123Graph_A_CURRENT_5" localSheetId="31" hidden="1">[6]A11!#REF!</definedName>
    <definedName name="_21__123Graph_A_CURRENT_5" localSheetId="2" hidden="1">[6]A11!#REF!</definedName>
    <definedName name="_21__123Graph_A_CURRENT_5" localSheetId="33" hidden="1">[6]A11!#REF!</definedName>
    <definedName name="_21__123Graph_A_CURRENT_5" localSheetId="4" hidden="1">[5]A11!#REF!</definedName>
    <definedName name="_21__123Graph_A_CURRENT_5" localSheetId="7" hidden="1">[6]A11!#REF!</definedName>
    <definedName name="_21__123Graph_A_CURRENT_5" localSheetId="8" hidden="1">[6]A11!#REF!</definedName>
    <definedName name="_21__123Graph_A_CURRENT_5" localSheetId="3" hidden="1">[7]A11!#REF!</definedName>
    <definedName name="_21__123Graph_A_CURRENT_5" localSheetId="9" hidden="1">[6]A11!#REF!</definedName>
    <definedName name="_21__123Graph_A_CURRENT_5" localSheetId="26" hidden="1">[6]A11!#REF!</definedName>
    <definedName name="_21__123Graph_A_CURRENT_5" localSheetId="27" hidden="1">[6]A11!#REF!</definedName>
    <definedName name="_21__123Graph_A_CURRENT_5" localSheetId="28" hidden="1">[6]A11!#REF!</definedName>
    <definedName name="_21__123Graph_A_CURRENT_5" localSheetId="36" hidden="1">[6]A11!#REF!</definedName>
    <definedName name="_21__123Graph_A_CURRENT_5" localSheetId="38" hidden="1">[6]A11!#REF!</definedName>
    <definedName name="_21__123Graph_A_CURRENT_5" localSheetId="39" hidden="1">[6]A11!#REF!</definedName>
    <definedName name="_21__123Graph_A_CURRENT_5" localSheetId="10" hidden="1">[6]A11!#REF!</definedName>
    <definedName name="_21__123Graph_A_CURRENT_5" localSheetId="40" hidden="1">[6]A11!#REF!</definedName>
    <definedName name="_21__123Graph_A_CURRENT_5" localSheetId="18" hidden="1">[8]A11!#REF!</definedName>
    <definedName name="_21__123Graph_A_CURRENT_5" localSheetId="21" hidden="1">[6]A11!#REF!</definedName>
    <definedName name="_21__123Graph_A_CURRENT_5" localSheetId="22" hidden="1">[6]A11!#REF!</definedName>
    <definedName name="_21__123Graph_A_CURRENT_5" localSheetId="23" hidden="1">[6]A11!#REF!</definedName>
    <definedName name="_21__123Graph_A_CURRENT_5" localSheetId="24" hidden="1">[6]A11!#REF!</definedName>
    <definedName name="_21__123Graph_A_CURRENT_5" localSheetId="25" hidden="1">[6]A11!#REF!</definedName>
    <definedName name="_21__123Graph_A_CURRENT_5" hidden="1">[8]A11!#REF!</definedName>
    <definedName name="_210__123Graph_F_CURRENT_8" localSheetId="15" hidden="1">[5]A11!#REF!</definedName>
    <definedName name="_210__123Graph_F_CURRENT_8" localSheetId="17" hidden="1">[5]A11!#REF!</definedName>
    <definedName name="_210__123Graph_F_CURRENT_8" localSheetId="20" hidden="1">[6]A11!#REF!</definedName>
    <definedName name="_210__123Graph_F_CURRENT_8" localSheetId="31" hidden="1">[6]A11!#REF!</definedName>
    <definedName name="_210__123Graph_F_CURRENT_8" localSheetId="2" hidden="1">[6]A11!#REF!</definedName>
    <definedName name="_210__123Graph_F_CURRENT_8" localSheetId="33" hidden="1">[6]A11!#REF!</definedName>
    <definedName name="_210__123Graph_F_CURRENT_8" localSheetId="4" hidden="1">[5]A11!#REF!</definedName>
    <definedName name="_210__123Graph_F_CURRENT_8" localSheetId="7" hidden="1">[6]A11!#REF!</definedName>
    <definedName name="_210__123Graph_F_CURRENT_8" localSheetId="8" hidden="1">[6]A11!#REF!</definedName>
    <definedName name="_210__123Graph_F_CURRENT_8" localSheetId="3" hidden="1">[7]A11!#REF!</definedName>
    <definedName name="_210__123Graph_F_CURRENT_8" localSheetId="9" hidden="1">[6]A11!#REF!</definedName>
    <definedName name="_210__123Graph_F_CURRENT_8" localSheetId="26" hidden="1">[6]A11!#REF!</definedName>
    <definedName name="_210__123Graph_F_CURRENT_8" localSheetId="27" hidden="1">[6]A11!#REF!</definedName>
    <definedName name="_210__123Graph_F_CURRENT_8" localSheetId="28" hidden="1">[6]A11!#REF!</definedName>
    <definedName name="_210__123Graph_F_CURRENT_8" localSheetId="36" hidden="1">[6]A11!#REF!</definedName>
    <definedName name="_210__123Graph_F_CURRENT_8" localSheetId="38" hidden="1">[6]A11!#REF!</definedName>
    <definedName name="_210__123Graph_F_CURRENT_8" localSheetId="39" hidden="1">[6]A11!#REF!</definedName>
    <definedName name="_210__123Graph_F_CURRENT_8" localSheetId="10" hidden="1">[6]A11!#REF!</definedName>
    <definedName name="_210__123Graph_F_CURRENT_8" localSheetId="40" hidden="1">[6]A11!#REF!</definedName>
    <definedName name="_210__123Graph_F_CURRENT_8" localSheetId="18" hidden="1">[8]A11!#REF!</definedName>
    <definedName name="_210__123Graph_F_CURRENT_8" localSheetId="21" hidden="1">[6]A11!#REF!</definedName>
    <definedName name="_210__123Graph_F_CURRENT_8" localSheetId="22" hidden="1">[6]A11!#REF!</definedName>
    <definedName name="_210__123Graph_F_CURRENT_8" localSheetId="23" hidden="1">[6]A11!#REF!</definedName>
    <definedName name="_210__123Graph_F_CURRENT_8" localSheetId="24" hidden="1">[6]A11!#REF!</definedName>
    <definedName name="_210__123Graph_F_CURRENT_8" localSheetId="25" hidden="1">[6]A11!#REF!</definedName>
    <definedName name="_210__123Graph_F_CURRENT_8" hidden="1">[8]A11!#REF!</definedName>
    <definedName name="_213__123Graph_F_CURRENT_9" localSheetId="15" hidden="1">[5]A11!#REF!</definedName>
    <definedName name="_213__123Graph_F_CURRENT_9" localSheetId="17" hidden="1">[5]A11!#REF!</definedName>
    <definedName name="_213__123Graph_F_CURRENT_9" localSheetId="20" hidden="1">[6]A11!#REF!</definedName>
    <definedName name="_213__123Graph_F_CURRENT_9" localSheetId="31" hidden="1">[6]A11!#REF!</definedName>
    <definedName name="_213__123Graph_F_CURRENT_9" localSheetId="2" hidden="1">[6]A11!#REF!</definedName>
    <definedName name="_213__123Graph_F_CURRENT_9" localSheetId="33" hidden="1">[6]A11!#REF!</definedName>
    <definedName name="_213__123Graph_F_CURRENT_9" localSheetId="4" hidden="1">[5]A11!#REF!</definedName>
    <definedName name="_213__123Graph_F_CURRENT_9" localSheetId="7" hidden="1">[6]A11!#REF!</definedName>
    <definedName name="_213__123Graph_F_CURRENT_9" localSheetId="8" hidden="1">[6]A11!#REF!</definedName>
    <definedName name="_213__123Graph_F_CURRENT_9" localSheetId="3" hidden="1">[7]A11!#REF!</definedName>
    <definedName name="_213__123Graph_F_CURRENT_9" localSheetId="9" hidden="1">[6]A11!#REF!</definedName>
    <definedName name="_213__123Graph_F_CURRENT_9" localSheetId="26" hidden="1">[6]A11!#REF!</definedName>
    <definedName name="_213__123Graph_F_CURRENT_9" localSheetId="27" hidden="1">[6]A11!#REF!</definedName>
    <definedName name="_213__123Graph_F_CURRENT_9" localSheetId="28" hidden="1">[6]A11!#REF!</definedName>
    <definedName name="_213__123Graph_F_CURRENT_9" localSheetId="36" hidden="1">[6]A11!#REF!</definedName>
    <definedName name="_213__123Graph_F_CURRENT_9" localSheetId="38" hidden="1">[6]A11!#REF!</definedName>
    <definedName name="_213__123Graph_F_CURRENT_9" localSheetId="39" hidden="1">[6]A11!#REF!</definedName>
    <definedName name="_213__123Graph_F_CURRENT_9" localSheetId="10" hidden="1">[6]A11!#REF!</definedName>
    <definedName name="_213__123Graph_F_CURRENT_9" localSheetId="40" hidden="1">[6]A11!#REF!</definedName>
    <definedName name="_213__123Graph_F_CURRENT_9" localSheetId="18" hidden="1">[8]A11!#REF!</definedName>
    <definedName name="_213__123Graph_F_CURRENT_9" localSheetId="21" hidden="1">[6]A11!#REF!</definedName>
    <definedName name="_213__123Graph_F_CURRENT_9" localSheetId="22" hidden="1">[6]A11!#REF!</definedName>
    <definedName name="_213__123Graph_F_CURRENT_9" localSheetId="23" hidden="1">[6]A11!#REF!</definedName>
    <definedName name="_213__123Graph_F_CURRENT_9" localSheetId="24" hidden="1">[6]A11!#REF!</definedName>
    <definedName name="_213__123Graph_F_CURRENT_9" localSheetId="25" hidden="1">[6]A11!#REF!</definedName>
    <definedName name="_213__123Graph_F_CURRENT_9" hidden="1">[8]A11!#REF!</definedName>
    <definedName name="_24__123Graph_A_CURRENT_6" localSheetId="15" hidden="1">[5]A11!#REF!</definedName>
    <definedName name="_24__123Graph_A_CURRENT_6" localSheetId="17" hidden="1">[5]A11!#REF!</definedName>
    <definedName name="_24__123Graph_A_CURRENT_6" localSheetId="20" hidden="1">[6]A11!#REF!</definedName>
    <definedName name="_24__123Graph_A_CURRENT_6" localSheetId="31" hidden="1">[6]A11!#REF!</definedName>
    <definedName name="_24__123Graph_A_CURRENT_6" localSheetId="2" hidden="1">[6]A11!#REF!</definedName>
    <definedName name="_24__123Graph_A_CURRENT_6" localSheetId="33" hidden="1">[6]A11!#REF!</definedName>
    <definedName name="_24__123Graph_A_CURRENT_6" localSheetId="4" hidden="1">[5]A11!#REF!</definedName>
    <definedName name="_24__123Graph_A_CURRENT_6" localSheetId="7" hidden="1">[6]A11!#REF!</definedName>
    <definedName name="_24__123Graph_A_CURRENT_6" localSheetId="8" hidden="1">[6]A11!#REF!</definedName>
    <definedName name="_24__123Graph_A_CURRENT_6" localSheetId="3" hidden="1">[7]A11!#REF!</definedName>
    <definedName name="_24__123Graph_A_CURRENT_6" localSheetId="9" hidden="1">[6]A11!#REF!</definedName>
    <definedName name="_24__123Graph_A_CURRENT_6" localSheetId="26" hidden="1">[6]A11!#REF!</definedName>
    <definedName name="_24__123Graph_A_CURRENT_6" localSheetId="27" hidden="1">[6]A11!#REF!</definedName>
    <definedName name="_24__123Graph_A_CURRENT_6" localSheetId="28" hidden="1">[6]A11!#REF!</definedName>
    <definedName name="_24__123Graph_A_CURRENT_6" localSheetId="36" hidden="1">[6]A11!#REF!</definedName>
    <definedName name="_24__123Graph_A_CURRENT_6" localSheetId="38" hidden="1">[6]A11!#REF!</definedName>
    <definedName name="_24__123Graph_A_CURRENT_6" localSheetId="39" hidden="1">[6]A11!#REF!</definedName>
    <definedName name="_24__123Graph_A_CURRENT_6" localSheetId="10" hidden="1">[6]A11!#REF!</definedName>
    <definedName name="_24__123Graph_A_CURRENT_6" localSheetId="40" hidden="1">[6]A11!#REF!</definedName>
    <definedName name="_24__123Graph_A_CURRENT_6" localSheetId="18" hidden="1">[8]A11!#REF!</definedName>
    <definedName name="_24__123Graph_A_CURRENT_6" localSheetId="21" hidden="1">[6]A11!#REF!</definedName>
    <definedName name="_24__123Graph_A_CURRENT_6" localSheetId="22" hidden="1">[6]A11!#REF!</definedName>
    <definedName name="_24__123Graph_A_CURRENT_6" localSheetId="23" hidden="1">[6]A11!#REF!</definedName>
    <definedName name="_24__123Graph_A_CURRENT_6" localSheetId="24" hidden="1">[6]A11!#REF!</definedName>
    <definedName name="_24__123Graph_A_CURRENT_6" localSheetId="25" hidden="1">[6]A11!#REF!</definedName>
    <definedName name="_24__123Graph_A_CURRENT_6" hidden="1">[8]A11!#REF!</definedName>
    <definedName name="_27__123Graph_A_CURRENT_7" localSheetId="15" hidden="1">[5]A11!#REF!</definedName>
    <definedName name="_27__123Graph_A_CURRENT_7" localSheetId="17" hidden="1">[5]A11!#REF!</definedName>
    <definedName name="_27__123Graph_A_CURRENT_7" localSheetId="20" hidden="1">[6]A11!#REF!</definedName>
    <definedName name="_27__123Graph_A_CURRENT_7" localSheetId="31" hidden="1">[6]A11!#REF!</definedName>
    <definedName name="_27__123Graph_A_CURRENT_7" localSheetId="2" hidden="1">[6]A11!#REF!</definedName>
    <definedName name="_27__123Graph_A_CURRENT_7" localSheetId="33" hidden="1">[6]A11!#REF!</definedName>
    <definedName name="_27__123Graph_A_CURRENT_7" localSheetId="4" hidden="1">[5]A11!#REF!</definedName>
    <definedName name="_27__123Graph_A_CURRENT_7" localSheetId="7" hidden="1">[6]A11!#REF!</definedName>
    <definedName name="_27__123Graph_A_CURRENT_7" localSheetId="8" hidden="1">[6]A11!#REF!</definedName>
    <definedName name="_27__123Graph_A_CURRENT_7" localSheetId="3" hidden="1">[7]A11!#REF!</definedName>
    <definedName name="_27__123Graph_A_CURRENT_7" localSheetId="9" hidden="1">[6]A11!#REF!</definedName>
    <definedName name="_27__123Graph_A_CURRENT_7" localSheetId="26" hidden="1">[6]A11!#REF!</definedName>
    <definedName name="_27__123Graph_A_CURRENT_7" localSheetId="27" hidden="1">[6]A11!#REF!</definedName>
    <definedName name="_27__123Graph_A_CURRENT_7" localSheetId="28" hidden="1">[6]A11!#REF!</definedName>
    <definedName name="_27__123Graph_A_CURRENT_7" localSheetId="36" hidden="1">[6]A11!#REF!</definedName>
    <definedName name="_27__123Graph_A_CURRENT_7" localSheetId="38" hidden="1">[6]A11!#REF!</definedName>
    <definedName name="_27__123Graph_A_CURRENT_7" localSheetId="39" hidden="1">[6]A11!#REF!</definedName>
    <definedName name="_27__123Graph_A_CURRENT_7" localSheetId="10" hidden="1">[6]A11!#REF!</definedName>
    <definedName name="_27__123Graph_A_CURRENT_7" localSheetId="40" hidden="1">[6]A11!#REF!</definedName>
    <definedName name="_27__123Graph_A_CURRENT_7" localSheetId="18" hidden="1">[8]A11!#REF!</definedName>
    <definedName name="_27__123Graph_A_CURRENT_7" localSheetId="21" hidden="1">[6]A11!#REF!</definedName>
    <definedName name="_27__123Graph_A_CURRENT_7" localSheetId="22" hidden="1">[6]A11!#REF!</definedName>
    <definedName name="_27__123Graph_A_CURRENT_7" localSheetId="23" hidden="1">[6]A11!#REF!</definedName>
    <definedName name="_27__123Graph_A_CURRENT_7" localSheetId="24" hidden="1">[6]A11!#REF!</definedName>
    <definedName name="_27__123Graph_A_CURRENT_7" localSheetId="25" hidden="1">[6]A11!#REF!</definedName>
    <definedName name="_27__123Graph_A_CURRENT_7" hidden="1">[8]A11!#REF!</definedName>
    <definedName name="_2P68">#REF!</definedName>
    <definedName name="_3__123Graph_A_CURRENT" localSheetId="15" hidden="1">[5]A11!#REF!</definedName>
    <definedName name="_3__123Graph_A_CURRENT" localSheetId="17" hidden="1">[5]A11!#REF!</definedName>
    <definedName name="_3__123Graph_A_CURRENT" localSheetId="20" hidden="1">[6]A11!#REF!</definedName>
    <definedName name="_3__123Graph_A_CURRENT" localSheetId="31" hidden="1">[6]A11!#REF!</definedName>
    <definedName name="_3__123Graph_A_CURRENT" localSheetId="2" hidden="1">[6]A11!#REF!</definedName>
    <definedName name="_3__123Graph_A_CURRENT" localSheetId="33" hidden="1">[6]A11!#REF!</definedName>
    <definedName name="_3__123Graph_A_CURRENT" localSheetId="4" hidden="1">[5]A11!#REF!</definedName>
    <definedName name="_3__123Graph_A_CURRENT" localSheetId="7" hidden="1">[6]A11!#REF!</definedName>
    <definedName name="_3__123Graph_A_CURRENT" localSheetId="8" hidden="1">[6]A11!#REF!</definedName>
    <definedName name="_3__123Graph_A_CURRENT" localSheetId="3" hidden="1">[7]A11!#REF!</definedName>
    <definedName name="_3__123Graph_A_CURRENT" localSheetId="9" hidden="1">[6]A11!#REF!</definedName>
    <definedName name="_3__123Graph_A_CURRENT" localSheetId="26" hidden="1">[6]A11!#REF!</definedName>
    <definedName name="_3__123Graph_A_CURRENT" localSheetId="27" hidden="1">[6]A11!#REF!</definedName>
    <definedName name="_3__123Graph_A_CURRENT" localSheetId="28" hidden="1">[6]A11!#REF!</definedName>
    <definedName name="_3__123Graph_A_CURRENT" localSheetId="36" hidden="1">[6]A11!#REF!</definedName>
    <definedName name="_3__123Graph_A_CURRENT" localSheetId="38" hidden="1">[6]A11!#REF!</definedName>
    <definedName name="_3__123Graph_A_CURRENT" localSheetId="39" hidden="1">[6]A11!#REF!</definedName>
    <definedName name="_3__123Graph_A_CURRENT" localSheetId="10" hidden="1">[6]A11!#REF!</definedName>
    <definedName name="_3__123Graph_A_CURRENT" localSheetId="40" hidden="1">[6]A11!#REF!</definedName>
    <definedName name="_3__123Graph_A_CURRENT" localSheetId="18" hidden="1">[8]A11!#REF!</definedName>
    <definedName name="_3__123Graph_A_CURRENT" localSheetId="21" hidden="1">[6]A11!#REF!</definedName>
    <definedName name="_3__123Graph_A_CURRENT" localSheetId="22" hidden="1">[6]A11!#REF!</definedName>
    <definedName name="_3__123Graph_A_CURRENT" localSheetId="23" hidden="1">[6]A11!#REF!</definedName>
    <definedName name="_3__123Graph_A_CURRENT" localSheetId="24" hidden="1">[6]A11!#REF!</definedName>
    <definedName name="_3__123Graph_A_CURRENT" localSheetId="25" hidden="1">[6]A11!#REF!</definedName>
    <definedName name="_3__123Graph_A_CURRENT" hidden="1">[8]A11!#REF!</definedName>
    <definedName name="_3__123Graph_CDEV_EMPL" localSheetId="15" hidden="1">'[10]Time series'!#REF!</definedName>
    <definedName name="_3__123Graph_CDEV_EMPL" localSheetId="17" hidden="1">'[10]Time series'!#REF!</definedName>
    <definedName name="_3__123Graph_CDEV_EMPL" localSheetId="20" hidden="1">'[11]Time series'!#REF!</definedName>
    <definedName name="_3__123Graph_CDEV_EMPL" localSheetId="31" hidden="1">'[11]Time series'!#REF!</definedName>
    <definedName name="_3__123Graph_CDEV_EMPL" localSheetId="2" hidden="1">'[11]Time series'!#REF!</definedName>
    <definedName name="_3__123Graph_CDEV_EMPL" localSheetId="33" hidden="1">'[11]Time series'!#REF!</definedName>
    <definedName name="_3__123Graph_CDEV_EMPL" localSheetId="4" hidden="1">'[10]Time series'!#REF!</definedName>
    <definedName name="_3__123Graph_CDEV_EMPL" localSheetId="7" hidden="1">'[11]Time series'!#REF!</definedName>
    <definedName name="_3__123Graph_CDEV_EMPL" localSheetId="8" hidden="1">'[11]Time series'!#REF!</definedName>
    <definedName name="_3__123Graph_CDEV_EMPL" localSheetId="3" hidden="1">'[12]Time series'!#REF!</definedName>
    <definedName name="_3__123Graph_CDEV_EMPL" localSheetId="9" hidden="1">'[11]Time series'!#REF!</definedName>
    <definedName name="_3__123Graph_CDEV_EMPL" localSheetId="26" hidden="1">'[11]Time series'!#REF!</definedName>
    <definedName name="_3__123Graph_CDEV_EMPL" localSheetId="27" hidden="1">'[11]Time series'!#REF!</definedName>
    <definedName name="_3__123Graph_CDEV_EMPL" localSheetId="28" hidden="1">'[11]Time series'!#REF!</definedName>
    <definedName name="_3__123Graph_CDEV_EMPL" localSheetId="36" hidden="1">'[11]Time series'!#REF!</definedName>
    <definedName name="_3__123Graph_CDEV_EMPL" localSheetId="38" hidden="1">'[11]Time series'!#REF!</definedName>
    <definedName name="_3__123Graph_CDEV_EMPL" localSheetId="39" hidden="1">'[11]Time series'!#REF!</definedName>
    <definedName name="_3__123Graph_CDEV_EMPL" localSheetId="10" hidden="1">'[11]Time series'!#REF!</definedName>
    <definedName name="_3__123Graph_CDEV_EMPL" localSheetId="40" hidden="1">'[11]Time series'!#REF!</definedName>
    <definedName name="_3__123Graph_CDEV_EMPL" localSheetId="18" hidden="1">'[13]Time series'!#REF!</definedName>
    <definedName name="_3__123Graph_CDEV_EMPL" localSheetId="21" hidden="1">'[11]Time series'!#REF!</definedName>
    <definedName name="_3__123Graph_CDEV_EMPL" localSheetId="22" hidden="1">'[11]Time series'!#REF!</definedName>
    <definedName name="_3__123Graph_CDEV_EMPL" localSheetId="23" hidden="1">'[11]Time series'!#REF!</definedName>
    <definedName name="_3__123Graph_CDEV_EMPL" localSheetId="24" hidden="1">'[11]Time series'!#REF!</definedName>
    <definedName name="_3__123Graph_CDEV_EMPL" localSheetId="25" hidden="1">'[11]Time series'!#REF!</definedName>
    <definedName name="_3__123Graph_CDEV_EMPL" hidden="1">'[13]Time series'!#REF!</definedName>
    <definedName name="_30__123Graph_A_CURRENT_8" localSheetId="15" hidden="1">[5]A11!#REF!</definedName>
    <definedName name="_30__123Graph_A_CURRENT_8" localSheetId="17" hidden="1">[5]A11!#REF!</definedName>
    <definedName name="_30__123Graph_A_CURRENT_8" localSheetId="20" hidden="1">[6]A11!#REF!</definedName>
    <definedName name="_30__123Graph_A_CURRENT_8" localSheetId="31" hidden="1">[6]A11!#REF!</definedName>
    <definedName name="_30__123Graph_A_CURRENT_8" localSheetId="2" hidden="1">[6]A11!#REF!</definedName>
    <definedName name="_30__123Graph_A_CURRENT_8" localSheetId="33" hidden="1">[6]A11!#REF!</definedName>
    <definedName name="_30__123Graph_A_CURRENT_8" localSheetId="4" hidden="1">[5]A11!#REF!</definedName>
    <definedName name="_30__123Graph_A_CURRENT_8" localSheetId="7" hidden="1">[6]A11!#REF!</definedName>
    <definedName name="_30__123Graph_A_CURRENT_8" localSheetId="8" hidden="1">[6]A11!#REF!</definedName>
    <definedName name="_30__123Graph_A_CURRENT_8" localSheetId="3" hidden="1">[7]A11!#REF!</definedName>
    <definedName name="_30__123Graph_A_CURRENT_8" localSheetId="9" hidden="1">[6]A11!#REF!</definedName>
    <definedName name="_30__123Graph_A_CURRENT_8" localSheetId="26" hidden="1">[6]A11!#REF!</definedName>
    <definedName name="_30__123Graph_A_CURRENT_8" localSheetId="27" hidden="1">[6]A11!#REF!</definedName>
    <definedName name="_30__123Graph_A_CURRENT_8" localSheetId="28" hidden="1">[6]A11!#REF!</definedName>
    <definedName name="_30__123Graph_A_CURRENT_8" localSheetId="36" hidden="1">[6]A11!#REF!</definedName>
    <definedName name="_30__123Graph_A_CURRENT_8" localSheetId="38" hidden="1">[6]A11!#REF!</definedName>
    <definedName name="_30__123Graph_A_CURRENT_8" localSheetId="39" hidden="1">[6]A11!#REF!</definedName>
    <definedName name="_30__123Graph_A_CURRENT_8" localSheetId="10" hidden="1">[6]A11!#REF!</definedName>
    <definedName name="_30__123Graph_A_CURRENT_8" localSheetId="40" hidden="1">[6]A11!#REF!</definedName>
    <definedName name="_30__123Graph_A_CURRENT_8" localSheetId="18" hidden="1">[8]A11!#REF!</definedName>
    <definedName name="_30__123Graph_A_CURRENT_8" localSheetId="21" hidden="1">[6]A11!#REF!</definedName>
    <definedName name="_30__123Graph_A_CURRENT_8" localSheetId="22" hidden="1">[6]A11!#REF!</definedName>
    <definedName name="_30__123Graph_A_CURRENT_8" localSheetId="23" hidden="1">[6]A11!#REF!</definedName>
    <definedName name="_30__123Graph_A_CURRENT_8" localSheetId="24" hidden="1">[6]A11!#REF!</definedName>
    <definedName name="_30__123Graph_A_CURRENT_8" localSheetId="25" hidden="1">[6]A11!#REF!</definedName>
    <definedName name="_30__123Graph_A_CURRENT_8" hidden="1">[8]A11!#REF!</definedName>
    <definedName name="_33__123Graph_A_CURRENT_9" localSheetId="15" hidden="1">[5]A11!#REF!</definedName>
    <definedName name="_33__123Graph_A_CURRENT_9" localSheetId="17" hidden="1">[5]A11!#REF!</definedName>
    <definedName name="_33__123Graph_A_CURRENT_9" localSheetId="20" hidden="1">[6]A11!#REF!</definedName>
    <definedName name="_33__123Graph_A_CURRENT_9" localSheetId="31" hidden="1">[6]A11!#REF!</definedName>
    <definedName name="_33__123Graph_A_CURRENT_9" localSheetId="2" hidden="1">[6]A11!#REF!</definedName>
    <definedName name="_33__123Graph_A_CURRENT_9" localSheetId="33" hidden="1">[6]A11!#REF!</definedName>
    <definedName name="_33__123Graph_A_CURRENT_9" localSheetId="4" hidden="1">[5]A11!#REF!</definedName>
    <definedName name="_33__123Graph_A_CURRENT_9" localSheetId="7" hidden="1">[6]A11!#REF!</definedName>
    <definedName name="_33__123Graph_A_CURRENT_9" localSheetId="8" hidden="1">[6]A11!#REF!</definedName>
    <definedName name="_33__123Graph_A_CURRENT_9" localSheetId="3" hidden="1">[7]A11!#REF!</definedName>
    <definedName name="_33__123Graph_A_CURRENT_9" localSheetId="9" hidden="1">[6]A11!#REF!</definedName>
    <definedName name="_33__123Graph_A_CURRENT_9" localSheetId="26" hidden="1">[6]A11!#REF!</definedName>
    <definedName name="_33__123Graph_A_CURRENT_9" localSheetId="27" hidden="1">[6]A11!#REF!</definedName>
    <definedName name="_33__123Graph_A_CURRENT_9" localSheetId="28" hidden="1">[6]A11!#REF!</definedName>
    <definedName name="_33__123Graph_A_CURRENT_9" localSheetId="36" hidden="1">[6]A11!#REF!</definedName>
    <definedName name="_33__123Graph_A_CURRENT_9" localSheetId="38" hidden="1">[6]A11!#REF!</definedName>
    <definedName name="_33__123Graph_A_CURRENT_9" localSheetId="39" hidden="1">[6]A11!#REF!</definedName>
    <definedName name="_33__123Graph_A_CURRENT_9" localSheetId="10" hidden="1">[6]A11!#REF!</definedName>
    <definedName name="_33__123Graph_A_CURRENT_9" localSheetId="40" hidden="1">[6]A11!#REF!</definedName>
    <definedName name="_33__123Graph_A_CURRENT_9" localSheetId="18" hidden="1">[8]A11!#REF!</definedName>
    <definedName name="_33__123Graph_A_CURRENT_9" localSheetId="21" hidden="1">[6]A11!#REF!</definedName>
    <definedName name="_33__123Graph_A_CURRENT_9" localSheetId="22" hidden="1">[6]A11!#REF!</definedName>
    <definedName name="_33__123Graph_A_CURRENT_9" localSheetId="23" hidden="1">[6]A11!#REF!</definedName>
    <definedName name="_33__123Graph_A_CURRENT_9" localSheetId="24" hidden="1">[6]A11!#REF!</definedName>
    <definedName name="_33__123Graph_A_CURRENT_9" localSheetId="25" hidden="1">[6]A11!#REF!</definedName>
    <definedName name="_33__123Graph_A_CURRENT_9" hidden="1">[8]A11!#REF!</definedName>
    <definedName name="_36__123Graph_AChart_1" localSheetId="15" hidden="1">'[15]Table 1'!#REF!</definedName>
    <definedName name="_36__123Graph_AChart_1" localSheetId="17" hidden="1">'[15]Table 1'!#REF!</definedName>
    <definedName name="_36__123Graph_AChart_1" localSheetId="20" hidden="1">'[16]Table 1'!#REF!</definedName>
    <definedName name="_36__123Graph_AChart_1" localSheetId="31" hidden="1">'[16]Table 1'!#REF!</definedName>
    <definedName name="_36__123Graph_AChart_1" localSheetId="2" hidden="1">'[16]Table 1'!#REF!</definedName>
    <definedName name="_36__123Graph_AChart_1" localSheetId="33" hidden="1">'[16]Table 1'!#REF!</definedName>
    <definedName name="_36__123Graph_AChart_1" localSheetId="4" hidden="1">'[15]Table 1'!#REF!</definedName>
    <definedName name="_36__123Graph_AChart_1" localSheetId="7" hidden="1">'[16]Table 1'!#REF!</definedName>
    <definedName name="_36__123Graph_AChart_1" localSheetId="8" hidden="1">'[16]Table 1'!#REF!</definedName>
    <definedName name="_36__123Graph_AChart_1" localSheetId="3" hidden="1">'[17]Table 1'!#REF!</definedName>
    <definedName name="_36__123Graph_AChart_1" localSheetId="9" hidden="1">'[16]Table 1'!#REF!</definedName>
    <definedName name="_36__123Graph_AChart_1" localSheetId="26" hidden="1">'[16]Table 1'!#REF!</definedName>
    <definedName name="_36__123Graph_AChart_1" localSheetId="27" hidden="1">'[16]Table 1'!#REF!</definedName>
    <definedName name="_36__123Graph_AChart_1" localSheetId="28" hidden="1">'[16]Table 1'!#REF!</definedName>
    <definedName name="_36__123Graph_AChart_1" localSheetId="36" hidden="1">'[16]Table 1'!#REF!</definedName>
    <definedName name="_36__123Graph_AChart_1" localSheetId="38" hidden="1">'[16]Table 1'!#REF!</definedName>
    <definedName name="_36__123Graph_AChart_1" localSheetId="39" hidden="1">'[16]Table 1'!#REF!</definedName>
    <definedName name="_36__123Graph_AChart_1" localSheetId="10" hidden="1">'[16]Table 1'!#REF!</definedName>
    <definedName name="_36__123Graph_AChart_1" localSheetId="40" hidden="1">'[16]Table 1'!#REF!</definedName>
    <definedName name="_36__123Graph_AChart_1" localSheetId="18" hidden="1">'[18]Table 1'!#REF!</definedName>
    <definedName name="_36__123Graph_AChart_1" localSheetId="21" hidden="1">'[16]Table 1'!#REF!</definedName>
    <definedName name="_36__123Graph_AChart_1" localSheetId="22" hidden="1">'[16]Table 1'!#REF!</definedName>
    <definedName name="_36__123Graph_AChart_1" localSheetId="23" hidden="1">'[16]Table 1'!#REF!</definedName>
    <definedName name="_36__123Graph_AChart_1" localSheetId="24" hidden="1">'[16]Table 1'!#REF!</definedName>
    <definedName name="_36__123Graph_AChart_1" localSheetId="25" hidden="1">'[16]Table 1'!#REF!</definedName>
    <definedName name="_36__123Graph_AChart_1" hidden="1">'[18]Table 1'!#REF!</definedName>
    <definedName name="_39__123Graph_ADEV_EMPL" localSheetId="15" hidden="1">'[1]Time series'!#REF!</definedName>
    <definedName name="_39__123Graph_ADEV_EMPL" localSheetId="17" hidden="1">'[1]Time series'!#REF!</definedName>
    <definedName name="_39__123Graph_ADEV_EMPL" localSheetId="20" hidden="1">'[2]Time series'!#REF!</definedName>
    <definedName name="_39__123Graph_ADEV_EMPL" localSheetId="31" hidden="1">'[2]Time series'!#REF!</definedName>
    <definedName name="_39__123Graph_ADEV_EMPL" localSheetId="2" hidden="1">'[2]Time series'!#REF!</definedName>
    <definedName name="_39__123Graph_ADEV_EMPL" localSheetId="33" hidden="1">'[2]Time series'!#REF!</definedName>
    <definedName name="_39__123Graph_ADEV_EMPL" localSheetId="4" hidden="1">'[1]Time series'!#REF!</definedName>
    <definedName name="_39__123Graph_ADEV_EMPL" localSheetId="7" hidden="1">'[2]Time series'!#REF!</definedName>
    <definedName name="_39__123Graph_ADEV_EMPL" localSheetId="8" hidden="1">'[2]Time series'!#REF!</definedName>
    <definedName name="_39__123Graph_ADEV_EMPL" localSheetId="3" hidden="1">'[3]Time series'!#REF!</definedName>
    <definedName name="_39__123Graph_ADEV_EMPL" localSheetId="9" hidden="1">'[2]Time series'!#REF!</definedName>
    <definedName name="_39__123Graph_ADEV_EMPL" localSheetId="26" hidden="1">'[2]Time series'!#REF!</definedName>
    <definedName name="_39__123Graph_ADEV_EMPL" localSheetId="27" hidden="1">'[2]Time series'!#REF!</definedName>
    <definedName name="_39__123Graph_ADEV_EMPL" localSheetId="28" hidden="1">'[2]Time series'!#REF!</definedName>
    <definedName name="_39__123Graph_ADEV_EMPL" localSheetId="36" hidden="1">'[2]Time series'!#REF!</definedName>
    <definedName name="_39__123Graph_ADEV_EMPL" localSheetId="38" hidden="1">'[2]Time series'!#REF!</definedName>
    <definedName name="_39__123Graph_ADEV_EMPL" localSheetId="39" hidden="1">'[2]Time series'!#REF!</definedName>
    <definedName name="_39__123Graph_ADEV_EMPL" localSheetId="10" hidden="1">'[2]Time series'!#REF!</definedName>
    <definedName name="_39__123Graph_ADEV_EMPL" localSheetId="40" hidden="1">'[2]Time series'!#REF!</definedName>
    <definedName name="_39__123Graph_ADEV_EMPL" localSheetId="18" hidden="1">'[4]Time series'!#REF!</definedName>
    <definedName name="_39__123Graph_ADEV_EMPL" localSheetId="21" hidden="1">'[2]Time series'!#REF!</definedName>
    <definedName name="_39__123Graph_ADEV_EMPL" localSheetId="22" hidden="1">'[2]Time series'!#REF!</definedName>
    <definedName name="_39__123Graph_ADEV_EMPL" localSheetId="23" hidden="1">'[2]Time series'!#REF!</definedName>
    <definedName name="_39__123Graph_ADEV_EMPL" localSheetId="24" hidden="1">'[2]Time series'!#REF!</definedName>
    <definedName name="_39__123Graph_ADEV_EMPL" localSheetId="25" hidden="1">'[2]Time series'!#REF!</definedName>
    <definedName name="_39__123Graph_ADEV_EMPL" hidden="1">'[4]Time series'!#REF!</definedName>
    <definedName name="_4__123Graph_CSWE_EMPL" localSheetId="15" hidden="1">'[10]Time series'!#REF!</definedName>
    <definedName name="_4__123Graph_CSWE_EMPL" localSheetId="17" hidden="1">'[10]Time series'!#REF!</definedName>
    <definedName name="_4__123Graph_CSWE_EMPL" localSheetId="20" hidden="1">'[11]Time series'!#REF!</definedName>
    <definedName name="_4__123Graph_CSWE_EMPL" localSheetId="31" hidden="1">'[11]Time series'!#REF!</definedName>
    <definedName name="_4__123Graph_CSWE_EMPL" localSheetId="2" hidden="1">'[11]Time series'!#REF!</definedName>
    <definedName name="_4__123Graph_CSWE_EMPL" localSheetId="33" hidden="1">'[11]Time series'!#REF!</definedName>
    <definedName name="_4__123Graph_CSWE_EMPL" localSheetId="4" hidden="1">'[10]Time series'!#REF!</definedName>
    <definedName name="_4__123Graph_CSWE_EMPL" localSheetId="7" hidden="1">'[11]Time series'!#REF!</definedName>
    <definedName name="_4__123Graph_CSWE_EMPL" localSheetId="8" hidden="1">'[11]Time series'!#REF!</definedName>
    <definedName name="_4__123Graph_CSWE_EMPL" localSheetId="3" hidden="1">'[12]Time series'!#REF!</definedName>
    <definedName name="_4__123Graph_CSWE_EMPL" localSheetId="9" hidden="1">'[11]Time series'!#REF!</definedName>
    <definedName name="_4__123Graph_CSWE_EMPL" localSheetId="26" hidden="1">'[11]Time series'!#REF!</definedName>
    <definedName name="_4__123Graph_CSWE_EMPL" localSheetId="27" hidden="1">'[11]Time series'!#REF!</definedName>
    <definedName name="_4__123Graph_CSWE_EMPL" localSheetId="28" hidden="1">'[11]Time series'!#REF!</definedName>
    <definedName name="_4__123Graph_CSWE_EMPL" localSheetId="36" hidden="1">'[11]Time series'!#REF!</definedName>
    <definedName name="_4__123Graph_CSWE_EMPL" localSheetId="38" hidden="1">'[11]Time series'!#REF!</definedName>
    <definedName name="_4__123Graph_CSWE_EMPL" localSheetId="39" hidden="1">'[11]Time series'!#REF!</definedName>
    <definedName name="_4__123Graph_CSWE_EMPL" localSheetId="10" hidden="1">'[11]Time series'!#REF!</definedName>
    <definedName name="_4__123Graph_CSWE_EMPL" localSheetId="40" hidden="1">'[11]Time series'!#REF!</definedName>
    <definedName name="_4__123Graph_CSWE_EMPL" localSheetId="18" hidden="1">'[13]Time series'!#REF!</definedName>
    <definedName name="_4__123Graph_CSWE_EMPL" localSheetId="21" hidden="1">'[11]Time series'!#REF!</definedName>
    <definedName name="_4__123Graph_CSWE_EMPL" localSheetId="22" hidden="1">'[11]Time series'!#REF!</definedName>
    <definedName name="_4__123Graph_CSWE_EMPL" localSheetId="23" hidden="1">'[11]Time series'!#REF!</definedName>
    <definedName name="_4__123Graph_CSWE_EMPL" localSheetId="24" hidden="1">'[11]Time series'!#REF!</definedName>
    <definedName name="_4__123Graph_CSWE_EMPL" localSheetId="25" hidden="1">'[11]Time series'!#REF!</definedName>
    <definedName name="_4__123Graph_CSWE_EMPL" hidden="1">'[13]Time series'!#REF!</definedName>
    <definedName name="_42__123Graph_B_CURRENT" localSheetId="15" hidden="1">[5]A11!#REF!</definedName>
    <definedName name="_42__123Graph_B_CURRENT" localSheetId="17" hidden="1">[5]A11!#REF!</definedName>
    <definedName name="_42__123Graph_B_CURRENT" localSheetId="20" hidden="1">[6]A11!#REF!</definedName>
    <definedName name="_42__123Graph_B_CURRENT" localSheetId="31" hidden="1">[6]A11!#REF!</definedName>
    <definedName name="_42__123Graph_B_CURRENT" localSheetId="2" hidden="1">[6]A11!#REF!</definedName>
    <definedName name="_42__123Graph_B_CURRENT" localSheetId="33" hidden="1">[6]A11!#REF!</definedName>
    <definedName name="_42__123Graph_B_CURRENT" localSheetId="4" hidden="1">[5]A11!#REF!</definedName>
    <definedName name="_42__123Graph_B_CURRENT" localSheetId="7" hidden="1">[6]A11!#REF!</definedName>
    <definedName name="_42__123Graph_B_CURRENT" localSheetId="8" hidden="1">[6]A11!#REF!</definedName>
    <definedName name="_42__123Graph_B_CURRENT" localSheetId="3" hidden="1">[7]A11!#REF!</definedName>
    <definedName name="_42__123Graph_B_CURRENT" localSheetId="9" hidden="1">[6]A11!#REF!</definedName>
    <definedName name="_42__123Graph_B_CURRENT" localSheetId="26" hidden="1">[6]A11!#REF!</definedName>
    <definedName name="_42__123Graph_B_CURRENT" localSheetId="27" hidden="1">[6]A11!#REF!</definedName>
    <definedName name="_42__123Graph_B_CURRENT" localSheetId="28" hidden="1">[6]A11!#REF!</definedName>
    <definedName name="_42__123Graph_B_CURRENT" localSheetId="36" hidden="1">[6]A11!#REF!</definedName>
    <definedName name="_42__123Graph_B_CURRENT" localSheetId="38" hidden="1">[6]A11!#REF!</definedName>
    <definedName name="_42__123Graph_B_CURRENT" localSheetId="39" hidden="1">[6]A11!#REF!</definedName>
    <definedName name="_42__123Graph_B_CURRENT" localSheetId="10" hidden="1">[6]A11!#REF!</definedName>
    <definedName name="_42__123Graph_B_CURRENT" localSheetId="40" hidden="1">[6]A11!#REF!</definedName>
    <definedName name="_42__123Graph_B_CURRENT" localSheetId="18" hidden="1">[8]A11!#REF!</definedName>
    <definedName name="_42__123Graph_B_CURRENT" localSheetId="21" hidden="1">[6]A11!#REF!</definedName>
    <definedName name="_42__123Graph_B_CURRENT" localSheetId="22" hidden="1">[6]A11!#REF!</definedName>
    <definedName name="_42__123Graph_B_CURRENT" localSheetId="23" hidden="1">[6]A11!#REF!</definedName>
    <definedName name="_42__123Graph_B_CURRENT" localSheetId="24" hidden="1">[6]A11!#REF!</definedName>
    <definedName name="_42__123Graph_B_CURRENT" localSheetId="25" hidden="1">[6]A11!#REF!</definedName>
    <definedName name="_42__123Graph_B_CURRENT" hidden="1">[8]A11!#REF!</definedName>
    <definedName name="_45__123Graph_B_CURRENT_1" localSheetId="15" hidden="1">[5]A11!#REF!</definedName>
    <definedName name="_45__123Graph_B_CURRENT_1" localSheetId="17" hidden="1">[5]A11!#REF!</definedName>
    <definedName name="_45__123Graph_B_CURRENT_1" localSheetId="20" hidden="1">[6]A11!#REF!</definedName>
    <definedName name="_45__123Graph_B_CURRENT_1" localSheetId="31" hidden="1">[6]A11!#REF!</definedName>
    <definedName name="_45__123Graph_B_CURRENT_1" localSheetId="2" hidden="1">[6]A11!#REF!</definedName>
    <definedName name="_45__123Graph_B_CURRENT_1" localSheetId="33" hidden="1">[6]A11!#REF!</definedName>
    <definedName name="_45__123Graph_B_CURRENT_1" localSheetId="4" hidden="1">[5]A11!#REF!</definedName>
    <definedName name="_45__123Graph_B_CURRENT_1" localSheetId="7" hidden="1">[6]A11!#REF!</definedName>
    <definedName name="_45__123Graph_B_CURRENT_1" localSheetId="8" hidden="1">[6]A11!#REF!</definedName>
    <definedName name="_45__123Graph_B_CURRENT_1" localSheetId="3" hidden="1">[7]A11!#REF!</definedName>
    <definedName name="_45__123Graph_B_CURRENT_1" localSheetId="9" hidden="1">[6]A11!#REF!</definedName>
    <definedName name="_45__123Graph_B_CURRENT_1" localSheetId="26" hidden="1">[6]A11!#REF!</definedName>
    <definedName name="_45__123Graph_B_CURRENT_1" localSheetId="27" hidden="1">[6]A11!#REF!</definedName>
    <definedName name="_45__123Graph_B_CURRENT_1" localSheetId="28" hidden="1">[6]A11!#REF!</definedName>
    <definedName name="_45__123Graph_B_CURRENT_1" localSheetId="36" hidden="1">[6]A11!#REF!</definedName>
    <definedName name="_45__123Graph_B_CURRENT_1" localSheetId="38" hidden="1">[6]A11!#REF!</definedName>
    <definedName name="_45__123Graph_B_CURRENT_1" localSheetId="39" hidden="1">[6]A11!#REF!</definedName>
    <definedName name="_45__123Graph_B_CURRENT_1" localSheetId="10" hidden="1">[6]A11!#REF!</definedName>
    <definedName name="_45__123Graph_B_CURRENT_1" localSheetId="40" hidden="1">[6]A11!#REF!</definedName>
    <definedName name="_45__123Graph_B_CURRENT_1" localSheetId="18" hidden="1">[8]A11!#REF!</definedName>
    <definedName name="_45__123Graph_B_CURRENT_1" localSheetId="21" hidden="1">[6]A11!#REF!</definedName>
    <definedName name="_45__123Graph_B_CURRENT_1" localSheetId="22" hidden="1">[6]A11!#REF!</definedName>
    <definedName name="_45__123Graph_B_CURRENT_1" localSheetId="23" hidden="1">[6]A11!#REF!</definedName>
    <definedName name="_45__123Graph_B_CURRENT_1" localSheetId="24" hidden="1">[6]A11!#REF!</definedName>
    <definedName name="_45__123Graph_B_CURRENT_1" localSheetId="25" hidden="1">[6]A11!#REF!</definedName>
    <definedName name="_45__123Graph_B_CURRENT_1" hidden="1">[8]A11!#REF!</definedName>
    <definedName name="_48__123Graph_B_CURRENT_10" localSheetId="15" hidden="1">[5]A11!#REF!</definedName>
    <definedName name="_48__123Graph_B_CURRENT_10" localSheetId="17" hidden="1">[5]A11!#REF!</definedName>
    <definedName name="_48__123Graph_B_CURRENT_10" localSheetId="20" hidden="1">[6]A11!#REF!</definedName>
    <definedName name="_48__123Graph_B_CURRENT_10" localSheetId="31" hidden="1">[6]A11!#REF!</definedName>
    <definedName name="_48__123Graph_B_CURRENT_10" localSheetId="2" hidden="1">[6]A11!#REF!</definedName>
    <definedName name="_48__123Graph_B_CURRENT_10" localSheetId="33" hidden="1">[6]A11!#REF!</definedName>
    <definedName name="_48__123Graph_B_CURRENT_10" localSheetId="4" hidden="1">[5]A11!#REF!</definedName>
    <definedName name="_48__123Graph_B_CURRENT_10" localSheetId="7" hidden="1">[6]A11!#REF!</definedName>
    <definedName name="_48__123Graph_B_CURRENT_10" localSheetId="8" hidden="1">[6]A11!#REF!</definedName>
    <definedName name="_48__123Graph_B_CURRENT_10" localSheetId="3" hidden="1">[7]A11!#REF!</definedName>
    <definedName name="_48__123Graph_B_CURRENT_10" localSheetId="9" hidden="1">[6]A11!#REF!</definedName>
    <definedName name="_48__123Graph_B_CURRENT_10" localSheetId="26" hidden="1">[6]A11!#REF!</definedName>
    <definedName name="_48__123Graph_B_CURRENT_10" localSheetId="27" hidden="1">[6]A11!#REF!</definedName>
    <definedName name="_48__123Graph_B_CURRENT_10" localSheetId="28" hidden="1">[6]A11!#REF!</definedName>
    <definedName name="_48__123Graph_B_CURRENT_10" localSheetId="36" hidden="1">[6]A11!#REF!</definedName>
    <definedName name="_48__123Graph_B_CURRENT_10" localSheetId="38" hidden="1">[6]A11!#REF!</definedName>
    <definedName name="_48__123Graph_B_CURRENT_10" localSheetId="39" hidden="1">[6]A11!#REF!</definedName>
    <definedName name="_48__123Graph_B_CURRENT_10" localSheetId="10" hidden="1">[6]A11!#REF!</definedName>
    <definedName name="_48__123Graph_B_CURRENT_10" localSheetId="40" hidden="1">[6]A11!#REF!</definedName>
    <definedName name="_48__123Graph_B_CURRENT_10" localSheetId="18" hidden="1">[8]A11!#REF!</definedName>
    <definedName name="_48__123Graph_B_CURRENT_10" localSheetId="21" hidden="1">[6]A11!#REF!</definedName>
    <definedName name="_48__123Graph_B_CURRENT_10" localSheetId="22" hidden="1">[6]A11!#REF!</definedName>
    <definedName name="_48__123Graph_B_CURRENT_10" localSheetId="23" hidden="1">[6]A11!#REF!</definedName>
    <definedName name="_48__123Graph_B_CURRENT_10" localSheetId="24" hidden="1">[6]A11!#REF!</definedName>
    <definedName name="_48__123Graph_B_CURRENT_10" localSheetId="25" hidden="1">[6]A11!#REF!</definedName>
    <definedName name="_48__123Graph_B_CURRENT_10" hidden="1">[8]A11!#REF!</definedName>
    <definedName name="_51__123Graph_B_CURRENT_2" localSheetId="15" hidden="1">[5]A11!#REF!</definedName>
    <definedName name="_51__123Graph_B_CURRENT_2" localSheetId="17" hidden="1">[5]A11!#REF!</definedName>
    <definedName name="_51__123Graph_B_CURRENT_2" localSheetId="20" hidden="1">[6]A11!#REF!</definedName>
    <definedName name="_51__123Graph_B_CURRENT_2" localSheetId="31" hidden="1">[6]A11!#REF!</definedName>
    <definedName name="_51__123Graph_B_CURRENT_2" localSheetId="2" hidden="1">[6]A11!#REF!</definedName>
    <definedName name="_51__123Graph_B_CURRENT_2" localSheetId="33" hidden="1">[6]A11!#REF!</definedName>
    <definedName name="_51__123Graph_B_CURRENT_2" localSheetId="4" hidden="1">[5]A11!#REF!</definedName>
    <definedName name="_51__123Graph_B_CURRENT_2" localSheetId="7" hidden="1">[6]A11!#REF!</definedName>
    <definedName name="_51__123Graph_B_CURRENT_2" localSheetId="8" hidden="1">[6]A11!#REF!</definedName>
    <definedName name="_51__123Graph_B_CURRENT_2" localSheetId="3" hidden="1">[7]A11!#REF!</definedName>
    <definedName name="_51__123Graph_B_CURRENT_2" localSheetId="9" hidden="1">[6]A11!#REF!</definedName>
    <definedName name="_51__123Graph_B_CURRENT_2" localSheetId="26" hidden="1">[6]A11!#REF!</definedName>
    <definedName name="_51__123Graph_B_CURRENT_2" localSheetId="27" hidden="1">[6]A11!#REF!</definedName>
    <definedName name="_51__123Graph_B_CURRENT_2" localSheetId="28" hidden="1">[6]A11!#REF!</definedName>
    <definedName name="_51__123Graph_B_CURRENT_2" localSheetId="36" hidden="1">[6]A11!#REF!</definedName>
    <definedName name="_51__123Graph_B_CURRENT_2" localSheetId="38" hidden="1">[6]A11!#REF!</definedName>
    <definedName name="_51__123Graph_B_CURRENT_2" localSheetId="39" hidden="1">[6]A11!#REF!</definedName>
    <definedName name="_51__123Graph_B_CURRENT_2" localSheetId="10" hidden="1">[6]A11!#REF!</definedName>
    <definedName name="_51__123Graph_B_CURRENT_2" localSheetId="40" hidden="1">[6]A11!#REF!</definedName>
    <definedName name="_51__123Graph_B_CURRENT_2" localSheetId="18" hidden="1">[8]A11!#REF!</definedName>
    <definedName name="_51__123Graph_B_CURRENT_2" localSheetId="21" hidden="1">[6]A11!#REF!</definedName>
    <definedName name="_51__123Graph_B_CURRENT_2" localSheetId="22" hidden="1">[6]A11!#REF!</definedName>
    <definedName name="_51__123Graph_B_CURRENT_2" localSheetId="23" hidden="1">[6]A11!#REF!</definedName>
    <definedName name="_51__123Graph_B_CURRENT_2" localSheetId="24" hidden="1">[6]A11!#REF!</definedName>
    <definedName name="_51__123Graph_B_CURRENT_2" localSheetId="25" hidden="1">[6]A11!#REF!</definedName>
    <definedName name="_51__123Graph_B_CURRENT_2" hidden="1">[8]A11!#REF!</definedName>
    <definedName name="_54__123Graph_B_CURRENT_3" localSheetId="15" hidden="1">[5]A11!#REF!</definedName>
    <definedName name="_54__123Graph_B_CURRENT_3" localSheetId="17" hidden="1">[5]A11!#REF!</definedName>
    <definedName name="_54__123Graph_B_CURRENT_3" localSheetId="20" hidden="1">[6]A11!#REF!</definedName>
    <definedName name="_54__123Graph_B_CURRENT_3" localSheetId="31" hidden="1">[6]A11!#REF!</definedName>
    <definedName name="_54__123Graph_B_CURRENT_3" localSheetId="2" hidden="1">[6]A11!#REF!</definedName>
    <definedName name="_54__123Graph_B_CURRENT_3" localSheetId="33" hidden="1">[6]A11!#REF!</definedName>
    <definedName name="_54__123Graph_B_CURRENT_3" localSheetId="4" hidden="1">[5]A11!#REF!</definedName>
    <definedName name="_54__123Graph_B_CURRENT_3" localSheetId="7" hidden="1">[6]A11!#REF!</definedName>
    <definedName name="_54__123Graph_B_CURRENT_3" localSheetId="8" hidden="1">[6]A11!#REF!</definedName>
    <definedName name="_54__123Graph_B_CURRENT_3" localSheetId="3" hidden="1">[7]A11!#REF!</definedName>
    <definedName name="_54__123Graph_B_CURRENT_3" localSheetId="9" hidden="1">[6]A11!#REF!</definedName>
    <definedName name="_54__123Graph_B_CURRENT_3" localSheetId="26" hidden="1">[6]A11!#REF!</definedName>
    <definedName name="_54__123Graph_B_CURRENT_3" localSheetId="27" hidden="1">[6]A11!#REF!</definedName>
    <definedName name="_54__123Graph_B_CURRENT_3" localSheetId="28" hidden="1">[6]A11!#REF!</definedName>
    <definedName name="_54__123Graph_B_CURRENT_3" localSheetId="36" hidden="1">[6]A11!#REF!</definedName>
    <definedName name="_54__123Graph_B_CURRENT_3" localSheetId="38" hidden="1">[6]A11!#REF!</definedName>
    <definedName name="_54__123Graph_B_CURRENT_3" localSheetId="39" hidden="1">[6]A11!#REF!</definedName>
    <definedName name="_54__123Graph_B_CURRENT_3" localSheetId="10" hidden="1">[6]A11!#REF!</definedName>
    <definedName name="_54__123Graph_B_CURRENT_3" localSheetId="40" hidden="1">[6]A11!#REF!</definedName>
    <definedName name="_54__123Graph_B_CURRENT_3" localSheetId="18" hidden="1">[8]A11!#REF!</definedName>
    <definedName name="_54__123Graph_B_CURRENT_3" localSheetId="21" hidden="1">[6]A11!#REF!</definedName>
    <definedName name="_54__123Graph_B_CURRENT_3" localSheetId="22" hidden="1">[6]A11!#REF!</definedName>
    <definedName name="_54__123Graph_B_CURRENT_3" localSheetId="23" hidden="1">[6]A11!#REF!</definedName>
    <definedName name="_54__123Graph_B_CURRENT_3" localSheetId="24" hidden="1">[6]A11!#REF!</definedName>
    <definedName name="_54__123Graph_B_CURRENT_3" localSheetId="25" hidden="1">[6]A11!#REF!</definedName>
    <definedName name="_54__123Graph_B_CURRENT_3" hidden="1">[8]A11!#REF!</definedName>
    <definedName name="_57__123Graph_B_CURRENT_4" localSheetId="15" hidden="1">[5]A11!#REF!</definedName>
    <definedName name="_57__123Graph_B_CURRENT_4" localSheetId="17" hidden="1">[5]A11!#REF!</definedName>
    <definedName name="_57__123Graph_B_CURRENT_4" localSheetId="20" hidden="1">[6]A11!#REF!</definedName>
    <definedName name="_57__123Graph_B_CURRENT_4" localSheetId="31" hidden="1">[6]A11!#REF!</definedName>
    <definedName name="_57__123Graph_B_CURRENT_4" localSheetId="2" hidden="1">[6]A11!#REF!</definedName>
    <definedName name="_57__123Graph_B_CURRENT_4" localSheetId="33" hidden="1">[6]A11!#REF!</definedName>
    <definedName name="_57__123Graph_B_CURRENT_4" localSheetId="4" hidden="1">[5]A11!#REF!</definedName>
    <definedName name="_57__123Graph_B_CURRENT_4" localSheetId="7" hidden="1">[6]A11!#REF!</definedName>
    <definedName name="_57__123Graph_B_CURRENT_4" localSheetId="8" hidden="1">[6]A11!#REF!</definedName>
    <definedName name="_57__123Graph_B_CURRENT_4" localSheetId="3" hidden="1">[7]A11!#REF!</definedName>
    <definedName name="_57__123Graph_B_CURRENT_4" localSheetId="9" hidden="1">[6]A11!#REF!</definedName>
    <definedName name="_57__123Graph_B_CURRENT_4" localSheetId="26" hidden="1">[6]A11!#REF!</definedName>
    <definedName name="_57__123Graph_B_CURRENT_4" localSheetId="27" hidden="1">[6]A11!#REF!</definedName>
    <definedName name="_57__123Graph_B_CURRENT_4" localSheetId="28" hidden="1">[6]A11!#REF!</definedName>
    <definedName name="_57__123Graph_B_CURRENT_4" localSheetId="36" hidden="1">[6]A11!#REF!</definedName>
    <definedName name="_57__123Graph_B_CURRENT_4" localSheetId="38" hidden="1">[6]A11!#REF!</definedName>
    <definedName name="_57__123Graph_B_CURRENT_4" localSheetId="39" hidden="1">[6]A11!#REF!</definedName>
    <definedName name="_57__123Graph_B_CURRENT_4" localSheetId="10" hidden="1">[6]A11!#REF!</definedName>
    <definedName name="_57__123Graph_B_CURRENT_4" localSheetId="40" hidden="1">[6]A11!#REF!</definedName>
    <definedName name="_57__123Graph_B_CURRENT_4" localSheetId="18" hidden="1">[8]A11!#REF!</definedName>
    <definedName name="_57__123Graph_B_CURRENT_4" localSheetId="21" hidden="1">[6]A11!#REF!</definedName>
    <definedName name="_57__123Graph_B_CURRENT_4" localSheetId="22" hidden="1">[6]A11!#REF!</definedName>
    <definedName name="_57__123Graph_B_CURRENT_4" localSheetId="23" hidden="1">[6]A11!#REF!</definedName>
    <definedName name="_57__123Graph_B_CURRENT_4" localSheetId="24" hidden="1">[6]A11!#REF!</definedName>
    <definedName name="_57__123Graph_B_CURRENT_4" localSheetId="25" hidden="1">[6]A11!#REF!</definedName>
    <definedName name="_57__123Graph_B_CURRENT_4" hidden="1">[8]A11!#REF!</definedName>
    <definedName name="_6__123Graph_A_CURRENT_1" localSheetId="15" hidden="1">[5]A11!#REF!</definedName>
    <definedName name="_6__123Graph_A_CURRENT_1" localSheetId="17" hidden="1">[5]A11!#REF!</definedName>
    <definedName name="_6__123Graph_A_CURRENT_1" localSheetId="20" hidden="1">[6]A11!#REF!</definedName>
    <definedName name="_6__123Graph_A_CURRENT_1" localSheetId="31" hidden="1">[6]A11!#REF!</definedName>
    <definedName name="_6__123Graph_A_CURRENT_1" localSheetId="2" hidden="1">[6]A11!#REF!</definedName>
    <definedName name="_6__123Graph_A_CURRENT_1" localSheetId="33" hidden="1">[6]A11!#REF!</definedName>
    <definedName name="_6__123Graph_A_CURRENT_1" localSheetId="4" hidden="1">[5]A11!#REF!</definedName>
    <definedName name="_6__123Graph_A_CURRENT_1" localSheetId="7" hidden="1">[6]A11!#REF!</definedName>
    <definedName name="_6__123Graph_A_CURRENT_1" localSheetId="8" hidden="1">[6]A11!#REF!</definedName>
    <definedName name="_6__123Graph_A_CURRENT_1" localSheetId="3" hidden="1">[7]A11!#REF!</definedName>
    <definedName name="_6__123Graph_A_CURRENT_1" localSheetId="9" hidden="1">[6]A11!#REF!</definedName>
    <definedName name="_6__123Graph_A_CURRENT_1" localSheetId="26" hidden="1">[6]A11!#REF!</definedName>
    <definedName name="_6__123Graph_A_CURRENT_1" localSheetId="27" hidden="1">[6]A11!#REF!</definedName>
    <definedName name="_6__123Graph_A_CURRENT_1" localSheetId="28" hidden="1">[6]A11!#REF!</definedName>
    <definedName name="_6__123Graph_A_CURRENT_1" localSheetId="36" hidden="1">[6]A11!#REF!</definedName>
    <definedName name="_6__123Graph_A_CURRENT_1" localSheetId="38" hidden="1">[6]A11!#REF!</definedName>
    <definedName name="_6__123Graph_A_CURRENT_1" localSheetId="39" hidden="1">[6]A11!#REF!</definedName>
    <definedName name="_6__123Graph_A_CURRENT_1" localSheetId="10" hidden="1">[6]A11!#REF!</definedName>
    <definedName name="_6__123Graph_A_CURRENT_1" localSheetId="40" hidden="1">[6]A11!#REF!</definedName>
    <definedName name="_6__123Graph_A_CURRENT_1" localSheetId="18" hidden="1">[8]A11!#REF!</definedName>
    <definedName name="_6__123Graph_A_CURRENT_1" localSheetId="21" hidden="1">[6]A11!#REF!</definedName>
    <definedName name="_6__123Graph_A_CURRENT_1" localSheetId="22" hidden="1">[6]A11!#REF!</definedName>
    <definedName name="_6__123Graph_A_CURRENT_1" localSheetId="23" hidden="1">[6]A11!#REF!</definedName>
    <definedName name="_6__123Graph_A_CURRENT_1" localSheetId="24" hidden="1">[6]A11!#REF!</definedName>
    <definedName name="_6__123Graph_A_CURRENT_1" localSheetId="25" hidden="1">[6]A11!#REF!</definedName>
    <definedName name="_6__123Graph_A_CURRENT_1" hidden="1">[8]A11!#REF!</definedName>
    <definedName name="_60__123Graph_B_CURRENT_5" localSheetId="15" hidden="1">[5]A11!#REF!</definedName>
    <definedName name="_60__123Graph_B_CURRENT_5" localSheetId="17" hidden="1">[5]A11!#REF!</definedName>
    <definedName name="_60__123Graph_B_CURRENT_5" localSheetId="20" hidden="1">[6]A11!#REF!</definedName>
    <definedName name="_60__123Graph_B_CURRENT_5" localSheetId="31" hidden="1">[6]A11!#REF!</definedName>
    <definedName name="_60__123Graph_B_CURRENT_5" localSheetId="2" hidden="1">[6]A11!#REF!</definedName>
    <definedName name="_60__123Graph_B_CURRENT_5" localSheetId="33" hidden="1">[6]A11!#REF!</definedName>
    <definedName name="_60__123Graph_B_CURRENT_5" localSheetId="4" hidden="1">[5]A11!#REF!</definedName>
    <definedName name="_60__123Graph_B_CURRENT_5" localSheetId="7" hidden="1">[6]A11!#REF!</definedName>
    <definedName name="_60__123Graph_B_CURRENT_5" localSheetId="8" hidden="1">[6]A11!#REF!</definedName>
    <definedName name="_60__123Graph_B_CURRENT_5" localSheetId="3" hidden="1">[7]A11!#REF!</definedName>
    <definedName name="_60__123Graph_B_CURRENT_5" localSheetId="9" hidden="1">[6]A11!#REF!</definedName>
    <definedName name="_60__123Graph_B_CURRENT_5" localSheetId="26" hidden="1">[6]A11!#REF!</definedName>
    <definedName name="_60__123Graph_B_CURRENT_5" localSheetId="27" hidden="1">[6]A11!#REF!</definedName>
    <definedName name="_60__123Graph_B_CURRENT_5" localSheetId="28" hidden="1">[6]A11!#REF!</definedName>
    <definedName name="_60__123Graph_B_CURRENT_5" localSheetId="36" hidden="1">[6]A11!#REF!</definedName>
    <definedName name="_60__123Graph_B_CURRENT_5" localSheetId="38" hidden="1">[6]A11!#REF!</definedName>
    <definedName name="_60__123Graph_B_CURRENT_5" localSheetId="39" hidden="1">[6]A11!#REF!</definedName>
    <definedName name="_60__123Graph_B_CURRENT_5" localSheetId="10" hidden="1">[6]A11!#REF!</definedName>
    <definedName name="_60__123Graph_B_CURRENT_5" localSheetId="40" hidden="1">[6]A11!#REF!</definedName>
    <definedName name="_60__123Graph_B_CURRENT_5" localSheetId="18" hidden="1">[8]A11!#REF!</definedName>
    <definedName name="_60__123Graph_B_CURRENT_5" localSheetId="21" hidden="1">[6]A11!#REF!</definedName>
    <definedName name="_60__123Graph_B_CURRENT_5" localSheetId="22" hidden="1">[6]A11!#REF!</definedName>
    <definedName name="_60__123Graph_B_CURRENT_5" localSheetId="23" hidden="1">[6]A11!#REF!</definedName>
    <definedName name="_60__123Graph_B_CURRENT_5" localSheetId="24" hidden="1">[6]A11!#REF!</definedName>
    <definedName name="_60__123Graph_B_CURRENT_5" localSheetId="25" hidden="1">[6]A11!#REF!</definedName>
    <definedName name="_60__123Graph_B_CURRENT_5" hidden="1">[8]A11!#REF!</definedName>
    <definedName name="_63__123Graph_B_CURRENT_6" localSheetId="15" hidden="1">[5]A11!#REF!</definedName>
    <definedName name="_63__123Graph_B_CURRENT_6" localSheetId="17" hidden="1">[5]A11!#REF!</definedName>
    <definedName name="_63__123Graph_B_CURRENT_6" localSheetId="20" hidden="1">[6]A11!#REF!</definedName>
    <definedName name="_63__123Graph_B_CURRENT_6" localSheetId="31" hidden="1">[6]A11!#REF!</definedName>
    <definedName name="_63__123Graph_B_CURRENT_6" localSheetId="2" hidden="1">[6]A11!#REF!</definedName>
    <definedName name="_63__123Graph_B_CURRENT_6" localSheetId="33" hidden="1">[6]A11!#REF!</definedName>
    <definedName name="_63__123Graph_B_CURRENT_6" localSheetId="4" hidden="1">[5]A11!#REF!</definedName>
    <definedName name="_63__123Graph_B_CURRENT_6" localSheetId="7" hidden="1">[6]A11!#REF!</definedName>
    <definedName name="_63__123Graph_B_CURRENT_6" localSheetId="8" hidden="1">[6]A11!#REF!</definedName>
    <definedName name="_63__123Graph_B_CURRENT_6" localSheetId="3" hidden="1">[7]A11!#REF!</definedName>
    <definedName name="_63__123Graph_B_CURRENT_6" localSheetId="9" hidden="1">[6]A11!#REF!</definedName>
    <definedName name="_63__123Graph_B_CURRENT_6" localSheetId="26" hidden="1">[6]A11!#REF!</definedName>
    <definedName name="_63__123Graph_B_CURRENT_6" localSheetId="27" hidden="1">[6]A11!#REF!</definedName>
    <definedName name="_63__123Graph_B_CURRENT_6" localSheetId="28" hidden="1">[6]A11!#REF!</definedName>
    <definedName name="_63__123Graph_B_CURRENT_6" localSheetId="36" hidden="1">[6]A11!#REF!</definedName>
    <definedName name="_63__123Graph_B_CURRENT_6" localSheetId="38" hidden="1">[6]A11!#REF!</definedName>
    <definedName name="_63__123Graph_B_CURRENT_6" localSheetId="39" hidden="1">[6]A11!#REF!</definedName>
    <definedName name="_63__123Graph_B_CURRENT_6" localSheetId="10" hidden="1">[6]A11!#REF!</definedName>
    <definedName name="_63__123Graph_B_CURRENT_6" localSheetId="40" hidden="1">[6]A11!#REF!</definedName>
    <definedName name="_63__123Graph_B_CURRENT_6" localSheetId="18" hidden="1">[8]A11!#REF!</definedName>
    <definedName name="_63__123Graph_B_CURRENT_6" localSheetId="21" hidden="1">[6]A11!#REF!</definedName>
    <definedName name="_63__123Graph_B_CURRENT_6" localSheetId="22" hidden="1">[6]A11!#REF!</definedName>
    <definedName name="_63__123Graph_B_CURRENT_6" localSheetId="23" hidden="1">[6]A11!#REF!</definedName>
    <definedName name="_63__123Graph_B_CURRENT_6" localSheetId="24" hidden="1">[6]A11!#REF!</definedName>
    <definedName name="_63__123Graph_B_CURRENT_6" localSheetId="25" hidden="1">[6]A11!#REF!</definedName>
    <definedName name="_63__123Graph_B_CURRENT_6" hidden="1">[8]A11!#REF!</definedName>
    <definedName name="_66__123Graph_B_CURRENT_7" localSheetId="15" hidden="1">[5]A11!#REF!</definedName>
    <definedName name="_66__123Graph_B_CURRENT_7" localSheetId="17" hidden="1">[5]A11!#REF!</definedName>
    <definedName name="_66__123Graph_B_CURRENT_7" localSheetId="20" hidden="1">[6]A11!#REF!</definedName>
    <definedName name="_66__123Graph_B_CURRENT_7" localSheetId="31" hidden="1">[6]A11!#REF!</definedName>
    <definedName name="_66__123Graph_B_CURRENT_7" localSheetId="2" hidden="1">[6]A11!#REF!</definedName>
    <definedName name="_66__123Graph_B_CURRENT_7" localSheetId="33" hidden="1">[6]A11!#REF!</definedName>
    <definedName name="_66__123Graph_B_CURRENT_7" localSheetId="4" hidden="1">[5]A11!#REF!</definedName>
    <definedName name="_66__123Graph_B_CURRENT_7" localSheetId="7" hidden="1">[6]A11!#REF!</definedName>
    <definedName name="_66__123Graph_B_CURRENT_7" localSheetId="8" hidden="1">[6]A11!#REF!</definedName>
    <definedName name="_66__123Graph_B_CURRENT_7" localSheetId="3" hidden="1">[7]A11!#REF!</definedName>
    <definedName name="_66__123Graph_B_CURRENT_7" localSheetId="9" hidden="1">[6]A11!#REF!</definedName>
    <definedName name="_66__123Graph_B_CURRENT_7" localSheetId="26" hidden="1">[6]A11!#REF!</definedName>
    <definedName name="_66__123Graph_B_CURRENT_7" localSheetId="27" hidden="1">[6]A11!#REF!</definedName>
    <definedName name="_66__123Graph_B_CURRENT_7" localSheetId="28" hidden="1">[6]A11!#REF!</definedName>
    <definedName name="_66__123Graph_B_CURRENT_7" localSheetId="36" hidden="1">[6]A11!#REF!</definedName>
    <definedName name="_66__123Graph_B_CURRENT_7" localSheetId="38" hidden="1">[6]A11!#REF!</definedName>
    <definedName name="_66__123Graph_B_CURRENT_7" localSheetId="39" hidden="1">[6]A11!#REF!</definedName>
    <definedName name="_66__123Graph_B_CURRENT_7" localSheetId="10" hidden="1">[6]A11!#REF!</definedName>
    <definedName name="_66__123Graph_B_CURRENT_7" localSheetId="40" hidden="1">[6]A11!#REF!</definedName>
    <definedName name="_66__123Graph_B_CURRENT_7" localSheetId="18" hidden="1">[8]A11!#REF!</definedName>
    <definedName name="_66__123Graph_B_CURRENT_7" localSheetId="21" hidden="1">[6]A11!#REF!</definedName>
    <definedName name="_66__123Graph_B_CURRENT_7" localSheetId="22" hidden="1">[6]A11!#REF!</definedName>
    <definedName name="_66__123Graph_B_CURRENT_7" localSheetId="23" hidden="1">[6]A11!#REF!</definedName>
    <definedName name="_66__123Graph_B_CURRENT_7" localSheetId="24" hidden="1">[6]A11!#REF!</definedName>
    <definedName name="_66__123Graph_B_CURRENT_7" localSheetId="25" hidden="1">[6]A11!#REF!</definedName>
    <definedName name="_66__123Graph_B_CURRENT_7" hidden="1">[8]A11!#REF!</definedName>
    <definedName name="_69__123Graph_B_CURRENT_8" localSheetId="15" hidden="1">[5]A11!#REF!</definedName>
    <definedName name="_69__123Graph_B_CURRENT_8" localSheetId="17" hidden="1">[5]A11!#REF!</definedName>
    <definedName name="_69__123Graph_B_CURRENT_8" localSheetId="20" hidden="1">[6]A11!#REF!</definedName>
    <definedName name="_69__123Graph_B_CURRENT_8" localSheetId="31" hidden="1">[6]A11!#REF!</definedName>
    <definedName name="_69__123Graph_B_CURRENT_8" localSheetId="2" hidden="1">[6]A11!#REF!</definedName>
    <definedName name="_69__123Graph_B_CURRENT_8" localSheetId="33" hidden="1">[6]A11!#REF!</definedName>
    <definedName name="_69__123Graph_B_CURRENT_8" localSheetId="4" hidden="1">[5]A11!#REF!</definedName>
    <definedName name="_69__123Graph_B_CURRENT_8" localSheetId="7" hidden="1">[6]A11!#REF!</definedName>
    <definedName name="_69__123Graph_B_CURRENT_8" localSheetId="8" hidden="1">[6]A11!#REF!</definedName>
    <definedName name="_69__123Graph_B_CURRENT_8" localSheetId="3" hidden="1">[7]A11!#REF!</definedName>
    <definedName name="_69__123Graph_B_CURRENT_8" localSheetId="9" hidden="1">[6]A11!#REF!</definedName>
    <definedName name="_69__123Graph_B_CURRENT_8" localSheetId="26" hidden="1">[6]A11!#REF!</definedName>
    <definedName name="_69__123Graph_B_CURRENT_8" localSheetId="27" hidden="1">[6]A11!#REF!</definedName>
    <definedName name="_69__123Graph_B_CURRENT_8" localSheetId="28" hidden="1">[6]A11!#REF!</definedName>
    <definedName name="_69__123Graph_B_CURRENT_8" localSheetId="36" hidden="1">[6]A11!#REF!</definedName>
    <definedName name="_69__123Graph_B_CURRENT_8" localSheetId="38" hidden="1">[6]A11!#REF!</definedName>
    <definedName name="_69__123Graph_B_CURRENT_8" localSheetId="39" hidden="1">[6]A11!#REF!</definedName>
    <definedName name="_69__123Graph_B_CURRENT_8" localSheetId="10" hidden="1">[6]A11!#REF!</definedName>
    <definedName name="_69__123Graph_B_CURRENT_8" localSheetId="40" hidden="1">[6]A11!#REF!</definedName>
    <definedName name="_69__123Graph_B_CURRENT_8" localSheetId="18" hidden="1">[8]A11!#REF!</definedName>
    <definedName name="_69__123Graph_B_CURRENT_8" localSheetId="21" hidden="1">[6]A11!#REF!</definedName>
    <definedName name="_69__123Graph_B_CURRENT_8" localSheetId="22" hidden="1">[6]A11!#REF!</definedName>
    <definedName name="_69__123Graph_B_CURRENT_8" localSheetId="23" hidden="1">[6]A11!#REF!</definedName>
    <definedName name="_69__123Graph_B_CURRENT_8" localSheetId="24" hidden="1">[6]A11!#REF!</definedName>
    <definedName name="_69__123Graph_B_CURRENT_8" localSheetId="25" hidden="1">[6]A11!#REF!</definedName>
    <definedName name="_69__123Graph_B_CURRENT_8" hidden="1">[8]A11!#REF!</definedName>
    <definedName name="_72__123Graph_B_CURRENT_9" localSheetId="15" hidden="1">[5]A11!#REF!</definedName>
    <definedName name="_72__123Graph_B_CURRENT_9" localSheetId="17" hidden="1">[5]A11!#REF!</definedName>
    <definedName name="_72__123Graph_B_CURRENT_9" localSheetId="20" hidden="1">[6]A11!#REF!</definedName>
    <definedName name="_72__123Graph_B_CURRENT_9" localSheetId="31" hidden="1">[6]A11!#REF!</definedName>
    <definedName name="_72__123Graph_B_CURRENT_9" localSheetId="2" hidden="1">[6]A11!#REF!</definedName>
    <definedName name="_72__123Graph_B_CURRENT_9" localSheetId="33" hidden="1">[6]A11!#REF!</definedName>
    <definedName name="_72__123Graph_B_CURRENT_9" localSheetId="4" hidden="1">[5]A11!#REF!</definedName>
    <definedName name="_72__123Graph_B_CURRENT_9" localSheetId="7" hidden="1">[6]A11!#REF!</definedName>
    <definedName name="_72__123Graph_B_CURRENT_9" localSheetId="8" hidden="1">[6]A11!#REF!</definedName>
    <definedName name="_72__123Graph_B_CURRENT_9" localSheetId="3" hidden="1">[7]A11!#REF!</definedName>
    <definedName name="_72__123Graph_B_CURRENT_9" localSheetId="9" hidden="1">[6]A11!#REF!</definedName>
    <definedName name="_72__123Graph_B_CURRENT_9" localSheetId="26" hidden="1">[6]A11!#REF!</definedName>
    <definedName name="_72__123Graph_B_CURRENT_9" localSheetId="27" hidden="1">[6]A11!#REF!</definedName>
    <definedName name="_72__123Graph_B_CURRENT_9" localSheetId="28" hidden="1">[6]A11!#REF!</definedName>
    <definedName name="_72__123Graph_B_CURRENT_9" localSheetId="36" hidden="1">[6]A11!#REF!</definedName>
    <definedName name="_72__123Graph_B_CURRENT_9" localSheetId="38" hidden="1">[6]A11!#REF!</definedName>
    <definedName name="_72__123Graph_B_CURRENT_9" localSheetId="39" hidden="1">[6]A11!#REF!</definedName>
    <definedName name="_72__123Graph_B_CURRENT_9" localSheetId="10" hidden="1">[6]A11!#REF!</definedName>
    <definedName name="_72__123Graph_B_CURRENT_9" localSheetId="40" hidden="1">[6]A11!#REF!</definedName>
    <definedName name="_72__123Graph_B_CURRENT_9" localSheetId="18" hidden="1">[8]A11!#REF!</definedName>
    <definedName name="_72__123Graph_B_CURRENT_9" localSheetId="21" hidden="1">[6]A11!#REF!</definedName>
    <definedName name="_72__123Graph_B_CURRENT_9" localSheetId="22" hidden="1">[6]A11!#REF!</definedName>
    <definedName name="_72__123Graph_B_CURRENT_9" localSheetId="23" hidden="1">[6]A11!#REF!</definedName>
    <definedName name="_72__123Graph_B_CURRENT_9" localSheetId="24" hidden="1">[6]A11!#REF!</definedName>
    <definedName name="_72__123Graph_B_CURRENT_9" localSheetId="25" hidden="1">[6]A11!#REF!</definedName>
    <definedName name="_72__123Graph_B_CURRENT_9" hidden="1">[8]A11!#REF!</definedName>
    <definedName name="_75__123Graph_BDEV_EMPL" localSheetId="15" hidden="1">'[1]Time series'!#REF!</definedName>
    <definedName name="_75__123Graph_BDEV_EMPL" localSheetId="17" hidden="1">'[1]Time series'!#REF!</definedName>
    <definedName name="_75__123Graph_BDEV_EMPL" localSheetId="20" hidden="1">'[2]Time series'!#REF!</definedName>
    <definedName name="_75__123Graph_BDEV_EMPL" localSheetId="31" hidden="1">'[2]Time series'!#REF!</definedName>
    <definedName name="_75__123Graph_BDEV_EMPL" localSheetId="2" hidden="1">'[2]Time series'!#REF!</definedName>
    <definedName name="_75__123Graph_BDEV_EMPL" localSheetId="33" hidden="1">'[2]Time series'!#REF!</definedName>
    <definedName name="_75__123Graph_BDEV_EMPL" localSheetId="4" hidden="1">'[1]Time series'!#REF!</definedName>
    <definedName name="_75__123Graph_BDEV_EMPL" localSheetId="7" hidden="1">'[2]Time series'!#REF!</definedName>
    <definedName name="_75__123Graph_BDEV_EMPL" localSheetId="8" hidden="1">'[2]Time series'!#REF!</definedName>
    <definedName name="_75__123Graph_BDEV_EMPL" localSheetId="3" hidden="1">'[3]Time series'!#REF!</definedName>
    <definedName name="_75__123Graph_BDEV_EMPL" localSheetId="9" hidden="1">'[2]Time series'!#REF!</definedName>
    <definedName name="_75__123Graph_BDEV_EMPL" localSheetId="26" hidden="1">'[2]Time series'!#REF!</definedName>
    <definedName name="_75__123Graph_BDEV_EMPL" localSheetId="27" hidden="1">'[2]Time series'!#REF!</definedName>
    <definedName name="_75__123Graph_BDEV_EMPL" localSheetId="28" hidden="1">'[2]Time series'!#REF!</definedName>
    <definedName name="_75__123Graph_BDEV_EMPL" localSheetId="36" hidden="1">'[2]Time series'!#REF!</definedName>
    <definedName name="_75__123Graph_BDEV_EMPL" localSheetId="38" hidden="1">'[2]Time series'!#REF!</definedName>
    <definedName name="_75__123Graph_BDEV_EMPL" localSheetId="39" hidden="1">'[2]Time series'!#REF!</definedName>
    <definedName name="_75__123Graph_BDEV_EMPL" localSheetId="10" hidden="1">'[2]Time series'!#REF!</definedName>
    <definedName name="_75__123Graph_BDEV_EMPL" localSheetId="40" hidden="1">'[2]Time series'!#REF!</definedName>
    <definedName name="_75__123Graph_BDEV_EMPL" localSheetId="18" hidden="1">'[4]Time series'!#REF!</definedName>
    <definedName name="_75__123Graph_BDEV_EMPL" localSheetId="21" hidden="1">'[2]Time series'!#REF!</definedName>
    <definedName name="_75__123Graph_BDEV_EMPL" localSheetId="22" hidden="1">'[2]Time series'!#REF!</definedName>
    <definedName name="_75__123Graph_BDEV_EMPL" localSheetId="23" hidden="1">'[2]Time series'!#REF!</definedName>
    <definedName name="_75__123Graph_BDEV_EMPL" localSheetId="24" hidden="1">'[2]Time series'!#REF!</definedName>
    <definedName name="_75__123Graph_BDEV_EMPL" localSheetId="25" hidden="1">'[2]Time series'!#REF!</definedName>
    <definedName name="_75__123Graph_BDEV_EMPL" hidden="1">'[4]Time series'!#REF!</definedName>
    <definedName name="_78__123Graph_C_CURRENT" localSheetId="15" hidden="1">[5]A11!#REF!</definedName>
    <definedName name="_78__123Graph_C_CURRENT" localSheetId="17" hidden="1">[5]A11!#REF!</definedName>
    <definedName name="_78__123Graph_C_CURRENT" localSheetId="20" hidden="1">[6]A11!#REF!</definedName>
    <definedName name="_78__123Graph_C_CURRENT" localSheetId="31" hidden="1">[6]A11!#REF!</definedName>
    <definedName name="_78__123Graph_C_CURRENT" localSheetId="2" hidden="1">[6]A11!#REF!</definedName>
    <definedName name="_78__123Graph_C_CURRENT" localSheetId="33" hidden="1">[6]A11!#REF!</definedName>
    <definedName name="_78__123Graph_C_CURRENT" localSheetId="4" hidden="1">[5]A11!#REF!</definedName>
    <definedName name="_78__123Graph_C_CURRENT" localSheetId="7" hidden="1">[6]A11!#REF!</definedName>
    <definedName name="_78__123Graph_C_CURRENT" localSheetId="8" hidden="1">[6]A11!#REF!</definedName>
    <definedName name="_78__123Graph_C_CURRENT" localSheetId="3" hidden="1">[7]A11!#REF!</definedName>
    <definedName name="_78__123Graph_C_CURRENT" localSheetId="9" hidden="1">[6]A11!#REF!</definedName>
    <definedName name="_78__123Graph_C_CURRENT" localSheetId="26" hidden="1">[6]A11!#REF!</definedName>
    <definedName name="_78__123Graph_C_CURRENT" localSheetId="27" hidden="1">[6]A11!#REF!</definedName>
    <definedName name="_78__123Graph_C_CURRENT" localSheetId="28" hidden="1">[6]A11!#REF!</definedName>
    <definedName name="_78__123Graph_C_CURRENT" localSheetId="36" hidden="1">[6]A11!#REF!</definedName>
    <definedName name="_78__123Graph_C_CURRENT" localSheetId="38" hidden="1">[6]A11!#REF!</definedName>
    <definedName name="_78__123Graph_C_CURRENT" localSheetId="39" hidden="1">[6]A11!#REF!</definedName>
    <definedName name="_78__123Graph_C_CURRENT" localSheetId="10" hidden="1">[6]A11!#REF!</definedName>
    <definedName name="_78__123Graph_C_CURRENT" localSheetId="40" hidden="1">[6]A11!#REF!</definedName>
    <definedName name="_78__123Graph_C_CURRENT" localSheetId="18" hidden="1">[8]A11!#REF!</definedName>
    <definedName name="_78__123Graph_C_CURRENT" localSheetId="21" hidden="1">[6]A11!#REF!</definedName>
    <definedName name="_78__123Graph_C_CURRENT" localSheetId="22" hidden="1">[6]A11!#REF!</definedName>
    <definedName name="_78__123Graph_C_CURRENT" localSheetId="23" hidden="1">[6]A11!#REF!</definedName>
    <definedName name="_78__123Graph_C_CURRENT" localSheetId="24" hidden="1">[6]A11!#REF!</definedName>
    <definedName name="_78__123Graph_C_CURRENT" localSheetId="25" hidden="1">[6]A11!#REF!</definedName>
    <definedName name="_78__123Graph_C_CURRENT" hidden="1">[8]A11!#REF!</definedName>
    <definedName name="_81__123Graph_C_CURRENT_1" localSheetId="15" hidden="1">[5]A11!#REF!</definedName>
    <definedName name="_81__123Graph_C_CURRENT_1" localSheetId="17" hidden="1">[5]A11!#REF!</definedName>
    <definedName name="_81__123Graph_C_CURRENT_1" localSheetId="20" hidden="1">[6]A11!#REF!</definedName>
    <definedName name="_81__123Graph_C_CURRENT_1" localSheetId="31" hidden="1">[6]A11!#REF!</definedName>
    <definedName name="_81__123Graph_C_CURRENT_1" localSheetId="2" hidden="1">[6]A11!#REF!</definedName>
    <definedName name="_81__123Graph_C_CURRENT_1" localSheetId="33" hidden="1">[6]A11!#REF!</definedName>
    <definedName name="_81__123Graph_C_CURRENT_1" localSheetId="4" hidden="1">[5]A11!#REF!</definedName>
    <definedName name="_81__123Graph_C_CURRENT_1" localSheetId="7" hidden="1">[6]A11!#REF!</definedName>
    <definedName name="_81__123Graph_C_CURRENT_1" localSheetId="8" hidden="1">[6]A11!#REF!</definedName>
    <definedName name="_81__123Graph_C_CURRENT_1" localSheetId="3" hidden="1">[7]A11!#REF!</definedName>
    <definedName name="_81__123Graph_C_CURRENT_1" localSheetId="9" hidden="1">[6]A11!#REF!</definedName>
    <definedName name="_81__123Graph_C_CURRENT_1" localSheetId="26" hidden="1">[6]A11!#REF!</definedName>
    <definedName name="_81__123Graph_C_CURRENT_1" localSheetId="27" hidden="1">[6]A11!#REF!</definedName>
    <definedName name="_81__123Graph_C_CURRENT_1" localSheetId="28" hidden="1">[6]A11!#REF!</definedName>
    <definedName name="_81__123Graph_C_CURRENT_1" localSheetId="36" hidden="1">[6]A11!#REF!</definedName>
    <definedName name="_81__123Graph_C_CURRENT_1" localSheetId="38" hidden="1">[6]A11!#REF!</definedName>
    <definedName name="_81__123Graph_C_CURRENT_1" localSheetId="39" hidden="1">[6]A11!#REF!</definedName>
    <definedName name="_81__123Graph_C_CURRENT_1" localSheetId="10" hidden="1">[6]A11!#REF!</definedName>
    <definedName name="_81__123Graph_C_CURRENT_1" localSheetId="40" hidden="1">[6]A11!#REF!</definedName>
    <definedName name="_81__123Graph_C_CURRENT_1" localSheetId="18" hidden="1">[8]A11!#REF!</definedName>
    <definedName name="_81__123Graph_C_CURRENT_1" localSheetId="21" hidden="1">[6]A11!#REF!</definedName>
    <definedName name="_81__123Graph_C_CURRENT_1" localSheetId="22" hidden="1">[6]A11!#REF!</definedName>
    <definedName name="_81__123Graph_C_CURRENT_1" localSheetId="23" hidden="1">[6]A11!#REF!</definedName>
    <definedName name="_81__123Graph_C_CURRENT_1" localSheetId="24" hidden="1">[6]A11!#REF!</definedName>
    <definedName name="_81__123Graph_C_CURRENT_1" localSheetId="25" hidden="1">[6]A11!#REF!</definedName>
    <definedName name="_81__123Graph_C_CURRENT_1" hidden="1">[8]A11!#REF!</definedName>
    <definedName name="_84__123Graph_C_CURRENT_10" localSheetId="15" hidden="1">[5]A11!#REF!</definedName>
    <definedName name="_84__123Graph_C_CURRENT_10" localSheetId="17" hidden="1">[5]A11!#REF!</definedName>
    <definedName name="_84__123Graph_C_CURRENT_10" localSheetId="20" hidden="1">[6]A11!#REF!</definedName>
    <definedName name="_84__123Graph_C_CURRENT_10" localSheetId="31" hidden="1">[6]A11!#REF!</definedName>
    <definedName name="_84__123Graph_C_CURRENT_10" localSheetId="2" hidden="1">[6]A11!#REF!</definedName>
    <definedName name="_84__123Graph_C_CURRENT_10" localSheetId="33" hidden="1">[6]A11!#REF!</definedName>
    <definedName name="_84__123Graph_C_CURRENT_10" localSheetId="4" hidden="1">[5]A11!#REF!</definedName>
    <definedName name="_84__123Graph_C_CURRENT_10" localSheetId="7" hidden="1">[6]A11!#REF!</definedName>
    <definedName name="_84__123Graph_C_CURRENT_10" localSheetId="8" hidden="1">[6]A11!#REF!</definedName>
    <definedName name="_84__123Graph_C_CURRENT_10" localSheetId="3" hidden="1">[7]A11!#REF!</definedName>
    <definedName name="_84__123Graph_C_CURRENT_10" localSheetId="9" hidden="1">[6]A11!#REF!</definedName>
    <definedName name="_84__123Graph_C_CURRENT_10" localSheetId="26" hidden="1">[6]A11!#REF!</definedName>
    <definedName name="_84__123Graph_C_CURRENT_10" localSheetId="27" hidden="1">[6]A11!#REF!</definedName>
    <definedName name="_84__123Graph_C_CURRENT_10" localSheetId="28" hidden="1">[6]A11!#REF!</definedName>
    <definedName name="_84__123Graph_C_CURRENT_10" localSheetId="36" hidden="1">[6]A11!#REF!</definedName>
    <definedName name="_84__123Graph_C_CURRENT_10" localSheetId="38" hidden="1">[6]A11!#REF!</definedName>
    <definedName name="_84__123Graph_C_CURRENT_10" localSheetId="39" hidden="1">[6]A11!#REF!</definedName>
    <definedName name="_84__123Graph_C_CURRENT_10" localSheetId="10" hidden="1">[6]A11!#REF!</definedName>
    <definedName name="_84__123Graph_C_CURRENT_10" localSheetId="40" hidden="1">[6]A11!#REF!</definedName>
    <definedName name="_84__123Graph_C_CURRENT_10" localSheetId="18" hidden="1">[8]A11!#REF!</definedName>
    <definedName name="_84__123Graph_C_CURRENT_10" localSheetId="21" hidden="1">[6]A11!#REF!</definedName>
    <definedName name="_84__123Graph_C_CURRENT_10" localSheetId="22" hidden="1">[6]A11!#REF!</definedName>
    <definedName name="_84__123Graph_C_CURRENT_10" localSheetId="23" hidden="1">[6]A11!#REF!</definedName>
    <definedName name="_84__123Graph_C_CURRENT_10" localSheetId="24" hidden="1">[6]A11!#REF!</definedName>
    <definedName name="_84__123Graph_C_CURRENT_10" localSheetId="25" hidden="1">[6]A11!#REF!</definedName>
    <definedName name="_84__123Graph_C_CURRENT_10" hidden="1">[8]A11!#REF!</definedName>
    <definedName name="_87__123Graph_C_CURRENT_2" localSheetId="15" hidden="1">[5]A11!#REF!</definedName>
    <definedName name="_87__123Graph_C_CURRENT_2" localSheetId="17" hidden="1">[5]A11!#REF!</definedName>
    <definedName name="_87__123Graph_C_CURRENT_2" localSheetId="20" hidden="1">[6]A11!#REF!</definedName>
    <definedName name="_87__123Graph_C_CURRENT_2" localSheetId="31" hidden="1">[6]A11!#REF!</definedName>
    <definedName name="_87__123Graph_C_CURRENT_2" localSheetId="2" hidden="1">[6]A11!#REF!</definedName>
    <definedName name="_87__123Graph_C_CURRENT_2" localSheetId="33" hidden="1">[6]A11!#REF!</definedName>
    <definedName name="_87__123Graph_C_CURRENT_2" localSheetId="4" hidden="1">[5]A11!#REF!</definedName>
    <definedName name="_87__123Graph_C_CURRENT_2" localSheetId="7" hidden="1">[6]A11!#REF!</definedName>
    <definedName name="_87__123Graph_C_CURRENT_2" localSheetId="8" hidden="1">[6]A11!#REF!</definedName>
    <definedName name="_87__123Graph_C_CURRENT_2" localSheetId="3" hidden="1">[7]A11!#REF!</definedName>
    <definedName name="_87__123Graph_C_CURRENT_2" localSheetId="9" hidden="1">[6]A11!#REF!</definedName>
    <definedName name="_87__123Graph_C_CURRENT_2" localSheetId="26" hidden="1">[6]A11!#REF!</definedName>
    <definedName name="_87__123Graph_C_CURRENT_2" localSheetId="27" hidden="1">[6]A11!#REF!</definedName>
    <definedName name="_87__123Graph_C_CURRENT_2" localSheetId="28" hidden="1">[6]A11!#REF!</definedName>
    <definedName name="_87__123Graph_C_CURRENT_2" localSheetId="36" hidden="1">[6]A11!#REF!</definedName>
    <definedName name="_87__123Graph_C_CURRENT_2" localSheetId="38" hidden="1">[6]A11!#REF!</definedName>
    <definedName name="_87__123Graph_C_CURRENT_2" localSheetId="39" hidden="1">[6]A11!#REF!</definedName>
    <definedName name="_87__123Graph_C_CURRENT_2" localSheetId="10" hidden="1">[6]A11!#REF!</definedName>
    <definedName name="_87__123Graph_C_CURRENT_2" localSheetId="40" hidden="1">[6]A11!#REF!</definedName>
    <definedName name="_87__123Graph_C_CURRENT_2" localSheetId="18" hidden="1">[8]A11!#REF!</definedName>
    <definedName name="_87__123Graph_C_CURRENT_2" localSheetId="21" hidden="1">[6]A11!#REF!</definedName>
    <definedName name="_87__123Graph_C_CURRENT_2" localSheetId="22" hidden="1">[6]A11!#REF!</definedName>
    <definedName name="_87__123Graph_C_CURRENT_2" localSheetId="23" hidden="1">[6]A11!#REF!</definedName>
    <definedName name="_87__123Graph_C_CURRENT_2" localSheetId="24" hidden="1">[6]A11!#REF!</definedName>
    <definedName name="_87__123Graph_C_CURRENT_2" localSheetId="25" hidden="1">[6]A11!#REF!</definedName>
    <definedName name="_87__123Graph_C_CURRENT_2" hidden="1">[8]A11!#REF!</definedName>
    <definedName name="_9__123Graph_A_CURRENT_10" localSheetId="15" hidden="1">[5]A11!#REF!</definedName>
    <definedName name="_9__123Graph_A_CURRENT_10" localSheetId="17" hidden="1">[5]A11!#REF!</definedName>
    <definedName name="_9__123Graph_A_CURRENT_10" localSheetId="20" hidden="1">[6]A11!#REF!</definedName>
    <definedName name="_9__123Graph_A_CURRENT_10" localSheetId="31" hidden="1">[6]A11!#REF!</definedName>
    <definedName name="_9__123Graph_A_CURRENT_10" localSheetId="2" hidden="1">[6]A11!#REF!</definedName>
    <definedName name="_9__123Graph_A_CURRENT_10" localSheetId="33" hidden="1">[6]A11!#REF!</definedName>
    <definedName name="_9__123Graph_A_CURRENT_10" localSheetId="4" hidden="1">[5]A11!#REF!</definedName>
    <definedName name="_9__123Graph_A_CURRENT_10" localSheetId="7" hidden="1">[6]A11!#REF!</definedName>
    <definedName name="_9__123Graph_A_CURRENT_10" localSheetId="8" hidden="1">[6]A11!#REF!</definedName>
    <definedName name="_9__123Graph_A_CURRENT_10" localSheetId="3" hidden="1">[7]A11!#REF!</definedName>
    <definedName name="_9__123Graph_A_CURRENT_10" localSheetId="9" hidden="1">[6]A11!#REF!</definedName>
    <definedName name="_9__123Graph_A_CURRENT_10" localSheetId="26" hidden="1">[6]A11!#REF!</definedName>
    <definedName name="_9__123Graph_A_CURRENT_10" localSheetId="27" hidden="1">[6]A11!#REF!</definedName>
    <definedName name="_9__123Graph_A_CURRENT_10" localSheetId="28" hidden="1">[6]A11!#REF!</definedName>
    <definedName name="_9__123Graph_A_CURRENT_10" localSheetId="36" hidden="1">[6]A11!#REF!</definedName>
    <definedName name="_9__123Graph_A_CURRENT_10" localSheetId="38" hidden="1">[6]A11!#REF!</definedName>
    <definedName name="_9__123Graph_A_CURRENT_10" localSheetId="39" hidden="1">[6]A11!#REF!</definedName>
    <definedName name="_9__123Graph_A_CURRENT_10" localSheetId="10" hidden="1">[6]A11!#REF!</definedName>
    <definedName name="_9__123Graph_A_CURRENT_10" localSheetId="40" hidden="1">[6]A11!#REF!</definedName>
    <definedName name="_9__123Graph_A_CURRENT_10" localSheetId="18" hidden="1">[8]A11!#REF!</definedName>
    <definedName name="_9__123Graph_A_CURRENT_10" localSheetId="21" hidden="1">[6]A11!#REF!</definedName>
    <definedName name="_9__123Graph_A_CURRENT_10" localSheetId="22" hidden="1">[6]A11!#REF!</definedName>
    <definedName name="_9__123Graph_A_CURRENT_10" localSheetId="23" hidden="1">[6]A11!#REF!</definedName>
    <definedName name="_9__123Graph_A_CURRENT_10" localSheetId="24" hidden="1">[6]A11!#REF!</definedName>
    <definedName name="_9__123Graph_A_CURRENT_10" localSheetId="25" hidden="1">[6]A11!#REF!</definedName>
    <definedName name="_9__123Graph_A_CURRENT_10" hidden="1">[8]A11!#REF!</definedName>
    <definedName name="_90__123Graph_C_CURRENT_3" localSheetId="15" hidden="1">[5]A11!#REF!</definedName>
    <definedName name="_90__123Graph_C_CURRENT_3" localSheetId="17" hidden="1">[5]A11!#REF!</definedName>
    <definedName name="_90__123Graph_C_CURRENT_3" localSheetId="20" hidden="1">[6]A11!#REF!</definedName>
    <definedName name="_90__123Graph_C_CURRENT_3" localSheetId="31" hidden="1">[6]A11!#REF!</definedName>
    <definedName name="_90__123Graph_C_CURRENT_3" localSheetId="2" hidden="1">[6]A11!#REF!</definedName>
    <definedName name="_90__123Graph_C_CURRENT_3" localSheetId="33" hidden="1">[6]A11!#REF!</definedName>
    <definedName name="_90__123Graph_C_CURRENT_3" localSheetId="4" hidden="1">[5]A11!#REF!</definedName>
    <definedName name="_90__123Graph_C_CURRENT_3" localSheetId="7" hidden="1">[6]A11!#REF!</definedName>
    <definedName name="_90__123Graph_C_CURRENT_3" localSheetId="8" hidden="1">[6]A11!#REF!</definedName>
    <definedName name="_90__123Graph_C_CURRENT_3" localSheetId="3" hidden="1">[7]A11!#REF!</definedName>
    <definedName name="_90__123Graph_C_CURRENT_3" localSheetId="9" hidden="1">[6]A11!#REF!</definedName>
    <definedName name="_90__123Graph_C_CURRENT_3" localSheetId="26" hidden="1">[6]A11!#REF!</definedName>
    <definedName name="_90__123Graph_C_CURRENT_3" localSheetId="27" hidden="1">[6]A11!#REF!</definedName>
    <definedName name="_90__123Graph_C_CURRENT_3" localSheetId="28" hidden="1">[6]A11!#REF!</definedName>
    <definedName name="_90__123Graph_C_CURRENT_3" localSheetId="36" hidden="1">[6]A11!#REF!</definedName>
    <definedName name="_90__123Graph_C_CURRENT_3" localSheetId="38" hidden="1">[6]A11!#REF!</definedName>
    <definedName name="_90__123Graph_C_CURRENT_3" localSheetId="39" hidden="1">[6]A11!#REF!</definedName>
    <definedName name="_90__123Graph_C_CURRENT_3" localSheetId="10" hidden="1">[6]A11!#REF!</definedName>
    <definedName name="_90__123Graph_C_CURRENT_3" localSheetId="40" hidden="1">[6]A11!#REF!</definedName>
    <definedName name="_90__123Graph_C_CURRENT_3" localSheetId="18" hidden="1">[8]A11!#REF!</definedName>
    <definedName name="_90__123Graph_C_CURRENT_3" localSheetId="21" hidden="1">[6]A11!#REF!</definedName>
    <definedName name="_90__123Graph_C_CURRENT_3" localSheetId="22" hidden="1">[6]A11!#REF!</definedName>
    <definedName name="_90__123Graph_C_CURRENT_3" localSheetId="23" hidden="1">[6]A11!#REF!</definedName>
    <definedName name="_90__123Graph_C_CURRENT_3" localSheetId="24" hidden="1">[6]A11!#REF!</definedName>
    <definedName name="_90__123Graph_C_CURRENT_3" localSheetId="25" hidden="1">[6]A11!#REF!</definedName>
    <definedName name="_90__123Graph_C_CURRENT_3" hidden="1">[8]A11!#REF!</definedName>
    <definedName name="_93__123Graph_C_CURRENT_4" localSheetId="15" hidden="1">[5]A11!#REF!</definedName>
    <definedName name="_93__123Graph_C_CURRENT_4" localSheetId="17" hidden="1">[5]A11!#REF!</definedName>
    <definedName name="_93__123Graph_C_CURRENT_4" localSheetId="20" hidden="1">[6]A11!#REF!</definedName>
    <definedName name="_93__123Graph_C_CURRENT_4" localSheetId="31" hidden="1">[6]A11!#REF!</definedName>
    <definedName name="_93__123Graph_C_CURRENT_4" localSheetId="2" hidden="1">[6]A11!#REF!</definedName>
    <definedName name="_93__123Graph_C_CURRENT_4" localSheetId="33" hidden="1">[6]A11!#REF!</definedName>
    <definedName name="_93__123Graph_C_CURRENT_4" localSheetId="4" hidden="1">[5]A11!#REF!</definedName>
    <definedName name="_93__123Graph_C_CURRENT_4" localSheetId="7" hidden="1">[6]A11!#REF!</definedName>
    <definedName name="_93__123Graph_C_CURRENT_4" localSheetId="8" hidden="1">[6]A11!#REF!</definedName>
    <definedName name="_93__123Graph_C_CURRENT_4" localSheetId="3" hidden="1">[7]A11!#REF!</definedName>
    <definedName name="_93__123Graph_C_CURRENT_4" localSheetId="9" hidden="1">[6]A11!#REF!</definedName>
    <definedName name="_93__123Graph_C_CURRENT_4" localSheetId="26" hidden="1">[6]A11!#REF!</definedName>
    <definedName name="_93__123Graph_C_CURRENT_4" localSheetId="27" hidden="1">[6]A11!#REF!</definedName>
    <definedName name="_93__123Graph_C_CURRENT_4" localSheetId="28" hidden="1">[6]A11!#REF!</definedName>
    <definedName name="_93__123Graph_C_CURRENT_4" localSheetId="36" hidden="1">[6]A11!#REF!</definedName>
    <definedName name="_93__123Graph_C_CURRENT_4" localSheetId="38" hidden="1">[6]A11!#REF!</definedName>
    <definedName name="_93__123Graph_C_CURRENT_4" localSheetId="39" hidden="1">[6]A11!#REF!</definedName>
    <definedName name="_93__123Graph_C_CURRENT_4" localSheetId="10" hidden="1">[6]A11!#REF!</definedName>
    <definedName name="_93__123Graph_C_CURRENT_4" localSheetId="40" hidden="1">[6]A11!#REF!</definedName>
    <definedName name="_93__123Graph_C_CURRENT_4" localSheetId="18" hidden="1">[8]A11!#REF!</definedName>
    <definedName name="_93__123Graph_C_CURRENT_4" localSheetId="21" hidden="1">[6]A11!#REF!</definedName>
    <definedName name="_93__123Graph_C_CURRENT_4" localSheetId="22" hidden="1">[6]A11!#REF!</definedName>
    <definedName name="_93__123Graph_C_CURRENT_4" localSheetId="23" hidden="1">[6]A11!#REF!</definedName>
    <definedName name="_93__123Graph_C_CURRENT_4" localSheetId="24" hidden="1">[6]A11!#REF!</definedName>
    <definedName name="_93__123Graph_C_CURRENT_4" localSheetId="25" hidden="1">[6]A11!#REF!</definedName>
    <definedName name="_93__123Graph_C_CURRENT_4" hidden="1">[8]A11!#REF!</definedName>
    <definedName name="_96__123Graph_C_CURRENT_5" localSheetId="15" hidden="1">[5]A11!#REF!</definedName>
    <definedName name="_96__123Graph_C_CURRENT_5" localSheetId="17" hidden="1">[5]A11!#REF!</definedName>
    <definedName name="_96__123Graph_C_CURRENT_5" localSheetId="20" hidden="1">[6]A11!#REF!</definedName>
    <definedName name="_96__123Graph_C_CURRENT_5" localSheetId="31" hidden="1">[6]A11!#REF!</definedName>
    <definedName name="_96__123Graph_C_CURRENT_5" localSheetId="2" hidden="1">[6]A11!#REF!</definedName>
    <definedName name="_96__123Graph_C_CURRENT_5" localSheetId="33" hidden="1">[6]A11!#REF!</definedName>
    <definedName name="_96__123Graph_C_CURRENT_5" localSheetId="4" hidden="1">[5]A11!#REF!</definedName>
    <definedName name="_96__123Graph_C_CURRENT_5" localSheetId="7" hidden="1">[6]A11!#REF!</definedName>
    <definedName name="_96__123Graph_C_CURRENT_5" localSheetId="8" hidden="1">[6]A11!#REF!</definedName>
    <definedName name="_96__123Graph_C_CURRENT_5" localSheetId="3" hidden="1">[7]A11!#REF!</definedName>
    <definedName name="_96__123Graph_C_CURRENT_5" localSheetId="9" hidden="1">[6]A11!#REF!</definedName>
    <definedName name="_96__123Graph_C_CURRENT_5" localSheetId="26" hidden="1">[6]A11!#REF!</definedName>
    <definedName name="_96__123Graph_C_CURRENT_5" localSheetId="27" hidden="1">[6]A11!#REF!</definedName>
    <definedName name="_96__123Graph_C_CURRENT_5" localSheetId="28" hidden="1">[6]A11!#REF!</definedName>
    <definedName name="_96__123Graph_C_CURRENT_5" localSheetId="36" hidden="1">[6]A11!#REF!</definedName>
    <definedName name="_96__123Graph_C_CURRENT_5" localSheetId="38" hidden="1">[6]A11!#REF!</definedName>
    <definedName name="_96__123Graph_C_CURRENT_5" localSheetId="39" hidden="1">[6]A11!#REF!</definedName>
    <definedName name="_96__123Graph_C_CURRENT_5" localSheetId="10" hidden="1">[6]A11!#REF!</definedName>
    <definedName name="_96__123Graph_C_CURRENT_5" localSheetId="40" hidden="1">[6]A11!#REF!</definedName>
    <definedName name="_96__123Graph_C_CURRENT_5" localSheetId="18" hidden="1">[8]A11!#REF!</definedName>
    <definedName name="_96__123Graph_C_CURRENT_5" localSheetId="21" hidden="1">[6]A11!#REF!</definedName>
    <definedName name="_96__123Graph_C_CURRENT_5" localSheetId="22" hidden="1">[6]A11!#REF!</definedName>
    <definedName name="_96__123Graph_C_CURRENT_5" localSheetId="23" hidden="1">[6]A11!#REF!</definedName>
    <definedName name="_96__123Graph_C_CURRENT_5" localSheetId="24" hidden="1">[6]A11!#REF!</definedName>
    <definedName name="_96__123Graph_C_CURRENT_5" localSheetId="25" hidden="1">[6]A11!#REF!</definedName>
    <definedName name="_96__123Graph_C_CURRENT_5" hidden="1">[8]A11!#REF!</definedName>
    <definedName name="_99__123Graph_C_CURRENT_6" localSheetId="15" hidden="1">[5]A11!#REF!</definedName>
    <definedName name="_99__123Graph_C_CURRENT_6" localSheetId="17" hidden="1">[5]A11!#REF!</definedName>
    <definedName name="_99__123Graph_C_CURRENT_6" localSheetId="20" hidden="1">[6]A11!#REF!</definedName>
    <definedName name="_99__123Graph_C_CURRENT_6" localSheetId="31" hidden="1">[6]A11!#REF!</definedName>
    <definedName name="_99__123Graph_C_CURRENT_6" localSheetId="2" hidden="1">[6]A11!#REF!</definedName>
    <definedName name="_99__123Graph_C_CURRENT_6" localSheetId="33" hidden="1">[6]A11!#REF!</definedName>
    <definedName name="_99__123Graph_C_CURRENT_6" localSheetId="4" hidden="1">[5]A11!#REF!</definedName>
    <definedName name="_99__123Graph_C_CURRENT_6" localSheetId="7" hidden="1">[6]A11!#REF!</definedName>
    <definedName name="_99__123Graph_C_CURRENT_6" localSheetId="8" hidden="1">[6]A11!#REF!</definedName>
    <definedName name="_99__123Graph_C_CURRENT_6" localSheetId="3" hidden="1">[7]A11!#REF!</definedName>
    <definedName name="_99__123Graph_C_CURRENT_6" localSheetId="9" hidden="1">[6]A11!#REF!</definedName>
    <definedName name="_99__123Graph_C_CURRENT_6" localSheetId="26" hidden="1">[6]A11!#REF!</definedName>
    <definedName name="_99__123Graph_C_CURRENT_6" localSheetId="27" hidden="1">[6]A11!#REF!</definedName>
    <definedName name="_99__123Graph_C_CURRENT_6" localSheetId="28" hidden="1">[6]A11!#REF!</definedName>
    <definedName name="_99__123Graph_C_CURRENT_6" localSheetId="36" hidden="1">[6]A11!#REF!</definedName>
    <definedName name="_99__123Graph_C_CURRENT_6" localSheetId="38" hidden="1">[6]A11!#REF!</definedName>
    <definedName name="_99__123Graph_C_CURRENT_6" localSheetId="39" hidden="1">[6]A11!#REF!</definedName>
    <definedName name="_99__123Graph_C_CURRENT_6" localSheetId="10" hidden="1">[6]A11!#REF!</definedName>
    <definedName name="_99__123Graph_C_CURRENT_6" localSheetId="40" hidden="1">[6]A11!#REF!</definedName>
    <definedName name="_99__123Graph_C_CURRENT_6" localSheetId="18" hidden="1">[8]A11!#REF!</definedName>
    <definedName name="_99__123Graph_C_CURRENT_6" localSheetId="21" hidden="1">[6]A11!#REF!</definedName>
    <definedName name="_99__123Graph_C_CURRENT_6" localSheetId="22" hidden="1">[6]A11!#REF!</definedName>
    <definedName name="_99__123Graph_C_CURRENT_6" localSheetId="23" hidden="1">[6]A11!#REF!</definedName>
    <definedName name="_99__123Graph_C_CURRENT_6" localSheetId="24" hidden="1">[6]A11!#REF!</definedName>
    <definedName name="_99__123Graph_C_CURRENT_6" localSheetId="25" hidden="1">[6]A11!#REF!</definedName>
    <definedName name="_99__123Graph_C_CURRENT_6" hidden="1">[8]A11!#REF!</definedName>
    <definedName name="_AD1">#REF!</definedName>
    <definedName name="_AMO_UniqueIdentifier" hidden="1">"'d476caa3-df4c-4598-85a6-a85f7eb284ed'"</definedName>
    <definedName name="_D3">#REF!</definedName>
    <definedName name="_DAT1">#REF!</definedName>
    <definedName name="_DAT10">#REF!</definedName>
    <definedName name="_DAT11">#REF!</definedName>
    <definedName name="_DAT12">'[9]C. PENSION'!#REF!</definedName>
    <definedName name="_DAT13">[19]mensual!#REF!</definedName>
    <definedName name="_DAT14">[19]mensual!#REF!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localSheetId="3" hidden="1">#REF!</definedName>
    <definedName name="_Dist_Values" localSheetId="18" hidden="1">#REF!</definedName>
    <definedName name="_Dist_Values" hidden="1">#REF!</definedName>
    <definedName name="_kk1">#REF!</definedName>
    <definedName name="_kk10">#REF!</definedName>
    <definedName name="_kk12">#REF!</definedName>
    <definedName name="_kk13">#REF!</definedName>
    <definedName name="_kk2">#REF!</definedName>
    <definedName name="_kk3">#REF!</definedName>
    <definedName name="_kk4">#REF!</definedName>
    <definedName name="_kk5">#REF!</definedName>
    <definedName name="_kk6">#REF!</definedName>
    <definedName name="_kk7">#REF!</definedName>
    <definedName name="_kk8">#REF!</definedName>
    <definedName name="_kk9">#REF!</definedName>
    <definedName name="_Order1" hidden="1">0</definedName>
    <definedName name="_t1">#REF!</definedName>
    <definedName name="_T2">#REF!</definedName>
    <definedName name="_T5">#REF!</definedName>
    <definedName name="_Toc32502169" localSheetId="40">'Tab 2.20'!$A$1</definedName>
    <definedName name="_Toc57027121" localSheetId="37">'Tab 2.17'!$A$1</definedName>
    <definedName name="_Toc57034772" localSheetId="0">SOMMAIRE!$A$40</definedName>
    <definedName name="_Toc74056957" localSheetId="40">'Tab 2.20'!$A$1</definedName>
    <definedName name="a" localSheetId="14" hidden="1">{"TABL1",#N/A,TRUE,"TABLX";"TABL2",#N/A,TRUE,"TABLX"}</definedName>
    <definedName name="a" localSheetId="15" hidden="1">{"TABL1",#N/A,TRUE,"TABLX";"TABL2",#N/A,TRUE,"TABLX"}</definedName>
    <definedName name="a" localSheetId="16" hidden="1">{"TABL1",#N/A,TRUE,"TABLX";"TABL2",#N/A,TRUE,"TABLX"}</definedName>
    <definedName name="a" localSheetId="17" hidden="1">{"TABL1",#N/A,TRUE,"TABLX";"TABL2",#N/A,TRUE,"TABLX"}</definedName>
    <definedName name="a" localSheetId="19" hidden="1">{"TABL1",#N/A,TRUE,"TABLX";"TABL2",#N/A,TRUE,"TABLX"}</definedName>
    <definedName name="a" localSheetId="20" hidden="1">{"TABL1",#N/A,TRUE,"TABLX";"TABL2",#N/A,TRUE,"TABLX"}</definedName>
    <definedName name="a" localSheetId="31" hidden="1">{"TABL1",#N/A,TRUE,"TABLX";"TABL2",#N/A,TRUE,"TABLX"}</definedName>
    <definedName name="a" localSheetId="32" hidden="1">{"TABL1",#N/A,TRUE,"TABLX";"TABL2",#N/A,TRUE,"TABLX"}</definedName>
    <definedName name="a" localSheetId="2" hidden="1">{"TABL1",#N/A,TRUE,"TABLX";"TABL2",#N/A,TRUE,"TABLX"}</definedName>
    <definedName name="a" localSheetId="33" hidden="1">{"TABL1",#N/A,TRUE,"TABLX";"TABL2",#N/A,TRUE,"TABLX"}</definedName>
    <definedName name="a" localSheetId="4" hidden="1">{"TABL1",#N/A,TRUE,"TABLX";"TABL2",#N/A,TRUE,"TABLX"}</definedName>
    <definedName name="a" localSheetId="5" hidden="1">{"TABL1",#N/A,TRUE,"TABLX";"TABL2",#N/A,TRUE,"TABLX"}</definedName>
    <definedName name="a" localSheetId="6" hidden="1">{"TABL1",#N/A,TRUE,"TABLX";"TABL2",#N/A,TRUE,"TABLX"}</definedName>
    <definedName name="a" localSheetId="7" hidden="1">{"TABL1",#N/A,TRUE,"TABLX";"TABL2",#N/A,TRUE,"TABLX"}</definedName>
    <definedName name="a" localSheetId="8" hidden="1">{"TABL1",#N/A,TRUE,"TABLX";"TABL2",#N/A,TRUE,"TABLX"}</definedName>
    <definedName name="A" localSheetId="3">#REF!</definedName>
    <definedName name="a" localSheetId="27" hidden="1">{"TABL1",#N/A,TRUE,"TABLX";"TABL2",#N/A,TRUE,"TABLX"}</definedName>
    <definedName name="a" localSheetId="28" hidden="1">{"TABL1",#N/A,TRUE,"TABLX";"TABL2",#N/A,TRUE,"TABLX"}</definedName>
    <definedName name="a" hidden="1">{"TABL1",#N/A,TRUE,"TABLX";"TABL2",#N/A,TRUE,"TABLX"}</definedName>
    <definedName name="aa" localSheetId="14" hidden="1">{"g95_96m1",#N/A,FALSE,"Graf(95+96)M";"g95_96m2",#N/A,FALSE,"Graf(95+96)M";"g95_96mb1",#N/A,FALSE,"Graf(95+96)Mb";"g95_96mb2",#N/A,FALSE,"Graf(95+96)Mb";"g95_96f1",#N/A,FALSE,"Graf(95+96)F";"g95_96f2",#N/A,FALSE,"Graf(95+96)F";"g95_96fb1",#N/A,FALSE,"Graf(95+96)Fb";"g95_96fb2",#N/A,FALSE,"Graf(95+96)Fb"}</definedName>
    <definedName name="aa" localSheetId="15" hidden="1">{"g95_96m1",#N/A,FALSE,"Graf(95+96)M";"g95_96m2",#N/A,FALSE,"Graf(95+96)M";"g95_96mb1",#N/A,FALSE,"Graf(95+96)Mb";"g95_96mb2",#N/A,FALSE,"Graf(95+96)Mb";"g95_96f1",#N/A,FALSE,"Graf(95+96)F";"g95_96f2",#N/A,FALSE,"Graf(95+96)F";"g95_96fb1",#N/A,FALSE,"Graf(95+96)Fb";"g95_96fb2",#N/A,FALSE,"Graf(95+96)Fb"}</definedName>
    <definedName name="aa" localSheetId="16" hidden="1">{"g95_96m1",#N/A,FALSE,"Graf(95+96)M";"g95_96m2",#N/A,FALSE,"Graf(95+96)M";"g95_96mb1",#N/A,FALSE,"Graf(95+96)Mb";"g95_96mb2",#N/A,FALSE,"Graf(95+96)Mb";"g95_96f1",#N/A,FALSE,"Graf(95+96)F";"g95_96f2",#N/A,FALSE,"Graf(95+96)F";"g95_96fb1",#N/A,FALSE,"Graf(95+96)Fb";"g95_96fb2",#N/A,FALSE,"Graf(95+96)Fb"}</definedName>
    <definedName name="aa" localSheetId="17" hidden="1">{"g95_96m1",#N/A,FALSE,"Graf(95+96)M";"g95_96m2",#N/A,FALSE,"Graf(95+96)M";"g95_96mb1",#N/A,FALSE,"Graf(95+96)Mb";"g95_96mb2",#N/A,FALSE,"Graf(95+96)Mb";"g95_96f1",#N/A,FALSE,"Graf(95+96)F";"g95_96f2",#N/A,FALSE,"Graf(95+96)F";"g95_96fb1",#N/A,FALSE,"Graf(95+96)Fb";"g95_96fb2",#N/A,FALSE,"Graf(95+96)Fb"}</definedName>
    <definedName name="aa" localSheetId="19" hidden="1">{"g95_96m1",#N/A,FALSE,"Graf(95+96)M";"g95_96m2",#N/A,FALSE,"Graf(95+96)M";"g95_96mb1",#N/A,FALSE,"Graf(95+96)Mb";"g95_96mb2",#N/A,FALSE,"Graf(95+96)Mb";"g95_96f1",#N/A,FALSE,"Graf(95+96)F";"g95_96f2",#N/A,FALSE,"Graf(95+96)F";"g95_96fb1",#N/A,FALSE,"Graf(95+96)Fb";"g95_96fb2",#N/A,FALSE,"Graf(95+96)Fb"}</definedName>
    <definedName name="aa" localSheetId="20" hidden="1">{"g95_96m1",#N/A,FALSE,"Graf(95+96)M";"g95_96m2",#N/A,FALSE,"Graf(95+96)M";"g95_96mb1",#N/A,FALSE,"Graf(95+96)Mb";"g95_96mb2",#N/A,FALSE,"Graf(95+96)Mb";"g95_96f1",#N/A,FALSE,"Graf(95+96)F";"g95_96f2",#N/A,FALSE,"Graf(95+96)F";"g95_96fb1",#N/A,FALSE,"Graf(95+96)Fb";"g95_96fb2",#N/A,FALSE,"Graf(95+96)Fb"}</definedName>
    <definedName name="aa" localSheetId="31" hidden="1">{"g95_96m1",#N/A,FALSE,"Graf(95+96)M";"g95_96m2",#N/A,FALSE,"Graf(95+96)M";"g95_96mb1",#N/A,FALSE,"Graf(95+96)Mb";"g95_96mb2",#N/A,FALSE,"Graf(95+96)Mb";"g95_96f1",#N/A,FALSE,"Graf(95+96)F";"g95_96f2",#N/A,FALSE,"Graf(95+96)F";"g95_96fb1",#N/A,FALSE,"Graf(95+96)Fb";"g95_96fb2",#N/A,FALSE,"Graf(95+96)Fb"}</definedName>
    <definedName name="aa" localSheetId="32" hidden="1">{"g95_96m1",#N/A,FALSE,"Graf(95+96)M";"g95_96m2",#N/A,FALSE,"Graf(95+96)M";"g95_96mb1",#N/A,FALSE,"Graf(95+96)Mb";"g95_96mb2",#N/A,FALSE,"Graf(95+96)Mb";"g95_96f1",#N/A,FALSE,"Graf(95+96)F";"g95_96f2",#N/A,FALSE,"Graf(95+96)F";"g95_96fb1",#N/A,FALSE,"Graf(95+96)Fb";"g95_96fb2",#N/A,FALSE,"Graf(95+96)Fb"}</definedName>
    <definedName name="aa" localSheetId="2" hidden="1">{"g95_96m1",#N/A,FALSE,"Graf(95+96)M";"g95_96m2",#N/A,FALSE,"Graf(95+96)M";"g95_96mb1",#N/A,FALSE,"Graf(95+96)Mb";"g95_96mb2",#N/A,FALSE,"Graf(95+96)Mb";"g95_96f1",#N/A,FALSE,"Graf(95+96)F";"g95_96f2",#N/A,FALSE,"Graf(95+96)F";"g95_96fb1",#N/A,FALSE,"Graf(95+96)Fb";"g95_96fb2",#N/A,FALSE,"Graf(95+96)Fb"}</definedName>
    <definedName name="aa" localSheetId="33" hidden="1">{"g95_96m1",#N/A,FALSE,"Graf(95+96)M";"g95_96m2",#N/A,FALSE,"Graf(95+96)M";"g95_96mb1",#N/A,FALSE,"Graf(95+96)Mb";"g95_96mb2",#N/A,FALSE,"Graf(95+96)Mb";"g95_96f1",#N/A,FALSE,"Graf(95+96)F";"g95_96f2",#N/A,FALSE,"Graf(95+96)F";"g95_96fb1",#N/A,FALSE,"Graf(95+96)Fb";"g95_96fb2",#N/A,FALSE,"Graf(95+96)Fb"}</definedName>
    <definedName name="aa" localSheetId="4" hidden="1">{"g95_96m1",#N/A,FALSE,"Graf(95+96)M";"g95_96m2",#N/A,FALSE,"Graf(95+96)M";"g95_96mb1",#N/A,FALSE,"Graf(95+96)Mb";"g95_96mb2",#N/A,FALSE,"Graf(95+96)Mb";"g95_96f1",#N/A,FALSE,"Graf(95+96)F";"g95_96f2",#N/A,FALSE,"Graf(95+96)F";"g95_96fb1",#N/A,FALSE,"Graf(95+96)Fb";"g95_96fb2",#N/A,FALSE,"Graf(95+96)Fb"}</definedName>
    <definedName name="aa" localSheetId="5" hidden="1">{"g95_96m1",#N/A,FALSE,"Graf(95+96)M";"g95_96m2",#N/A,FALSE,"Graf(95+96)M";"g95_96mb1",#N/A,FALSE,"Graf(95+96)Mb";"g95_96mb2",#N/A,FALSE,"Graf(95+96)Mb";"g95_96f1",#N/A,FALSE,"Graf(95+96)F";"g95_96f2",#N/A,FALSE,"Graf(95+96)F";"g95_96fb1",#N/A,FALSE,"Graf(95+96)Fb";"g95_96fb2",#N/A,FALSE,"Graf(95+96)Fb"}</definedName>
    <definedName name="aa" localSheetId="6" hidden="1">{"g95_96m1",#N/A,FALSE,"Graf(95+96)M";"g95_96m2",#N/A,FALSE,"Graf(95+96)M";"g95_96mb1",#N/A,FALSE,"Graf(95+96)Mb";"g95_96mb2",#N/A,FALSE,"Graf(95+96)Mb";"g95_96f1",#N/A,FALSE,"Graf(95+96)F";"g95_96f2",#N/A,FALSE,"Graf(95+96)F";"g95_96fb1",#N/A,FALSE,"Graf(95+96)Fb";"g95_96fb2",#N/A,FALSE,"Graf(95+96)Fb"}</definedName>
    <definedName name="aa" localSheetId="7" hidden="1">{"g95_96m1",#N/A,FALSE,"Graf(95+96)M";"g95_96m2",#N/A,FALSE,"Graf(95+96)M";"g95_96mb1",#N/A,FALSE,"Graf(95+96)Mb";"g95_96mb2",#N/A,FALSE,"Graf(95+96)Mb";"g95_96f1",#N/A,FALSE,"Graf(95+96)F";"g95_96f2",#N/A,FALSE,"Graf(95+96)F";"g95_96fb1",#N/A,FALSE,"Graf(95+96)Fb";"g95_96fb2",#N/A,FALSE,"Graf(95+96)Fb"}</definedName>
    <definedName name="aa" localSheetId="8" hidden="1">{"g95_96m1",#N/A,FALSE,"Graf(95+96)M";"g95_96m2",#N/A,FALSE,"Graf(95+96)M";"g95_96mb1",#N/A,FALSE,"Graf(95+96)Mb";"g95_96mb2",#N/A,FALSE,"Graf(95+96)Mb";"g95_96f1",#N/A,FALSE,"Graf(95+96)F";"g95_96f2",#N/A,FALSE,"Graf(95+96)F";"g95_96fb1",#N/A,FALSE,"Graf(95+96)Fb";"g95_96fb2",#N/A,FALSE,"Graf(95+96)Fb"}</definedName>
    <definedName name="aa" localSheetId="27" hidden="1">{"g95_96m1",#N/A,FALSE,"Graf(95+96)M";"g95_96m2",#N/A,FALSE,"Graf(95+96)M";"g95_96mb1",#N/A,FALSE,"Graf(95+96)Mb";"g95_96mb2",#N/A,FALSE,"Graf(95+96)Mb";"g95_96f1",#N/A,FALSE,"Graf(95+96)F";"g95_96f2",#N/A,FALSE,"Graf(95+96)F";"g95_96fb1",#N/A,FALSE,"Graf(95+96)Fb";"g95_96fb2",#N/A,FALSE,"Graf(95+96)Fb"}</definedName>
    <definedName name="aa" localSheetId="28" hidden="1">{"g95_96m1",#N/A,FALSE,"Graf(95+96)M";"g95_96m2",#N/A,FALSE,"Graf(95+96)M";"g95_96mb1",#N/A,FALSE,"Graf(95+96)Mb";"g95_96mb2",#N/A,FALSE,"Graf(95+96)Mb";"g95_96f1",#N/A,FALSE,"Graf(95+96)F";"g95_96f2",#N/A,FALSE,"Graf(95+96)F";"g95_96fb1",#N/A,FALSE,"Graf(95+96)Fb";"g95_96fb2",#N/A,FALSE,"Graf(95+96)Fb"}</definedName>
    <definedName name="aa" hidden="1">{"g95_96m1",#N/A,FALSE,"Graf(95+96)M";"g95_96m2",#N/A,FALSE,"Graf(95+96)M";"g95_96mb1",#N/A,FALSE,"Graf(95+96)Mb";"g95_96mb2",#N/A,FALSE,"Graf(95+96)Mb";"g95_96f1",#N/A,FALSE,"Graf(95+96)F";"g95_96f2",#N/A,FALSE,"Graf(95+96)F";"g95_96fb1",#N/A,FALSE,"Graf(95+96)Fb";"g95_96fb2",#N/A,FALSE,"Graf(95+96)Fb"}</definedName>
    <definedName name="aaa" localSheetId="15" hidden="1">'[1]Time series'!#REF!</definedName>
    <definedName name="aaa" localSheetId="17" hidden="1">'[1]Time series'!#REF!</definedName>
    <definedName name="aaa" localSheetId="20" hidden="1">'[2]Time series'!#REF!</definedName>
    <definedName name="aaa" localSheetId="31" hidden="1">'[2]Time series'!#REF!</definedName>
    <definedName name="aaa" localSheetId="2" hidden="1">'[2]Time series'!#REF!</definedName>
    <definedName name="aaa" localSheetId="33" hidden="1">'[2]Time series'!#REF!</definedName>
    <definedName name="aaa" localSheetId="34" hidden="1">'[2]Time series'!#REF!</definedName>
    <definedName name="aaa" localSheetId="4" hidden="1">'[1]Time series'!#REF!</definedName>
    <definedName name="aaa" localSheetId="7" hidden="1">'[2]Time series'!#REF!</definedName>
    <definedName name="aaa" localSheetId="8" hidden="1">'[2]Time series'!#REF!</definedName>
    <definedName name="aaa" localSheetId="3" hidden="1">'[3]Time series'!#REF!</definedName>
    <definedName name="aaa" localSheetId="9" hidden="1">'[2]Time series'!#REF!</definedName>
    <definedName name="aaa" localSheetId="26" hidden="1">'[2]Time series'!#REF!</definedName>
    <definedName name="aaa" localSheetId="27" hidden="1">'[2]Time series'!#REF!</definedName>
    <definedName name="aaa" localSheetId="28" hidden="1">'[2]Time series'!#REF!</definedName>
    <definedName name="aaa" localSheetId="36" hidden="1">'[2]Time series'!#REF!</definedName>
    <definedName name="aaa" localSheetId="38" hidden="1">'[2]Time series'!#REF!</definedName>
    <definedName name="aaa" localSheetId="39" hidden="1">'[2]Time series'!#REF!</definedName>
    <definedName name="aaa" localSheetId="10" hidden="1">'[2]Time series'!#REF!</definedName>
    <definedName name="aaa" localSheetId="40" hidden="1">'[2]Time series'!#REF!</definedName>
    <definedName name="aaa" localSheetId="18" hidden="1">'[4]Time series'!#REF!</definedName>
    <definedName name="aaa" localSheetId="21" hidden="1">'[2]Time series'!#REF!</definedName>
    <definedName name="aaa" localSheetId="22" hidden="1">'[2]Time series'!#REF!</definedName>
    <definedName name="aaa" localSheetId="23" hidden="1">'[2]Time series'!#REF!</definedName>
    <definedName name="aaa" localSheetId="24" hidden="1">'[2]Time series'!#REF!</definedName>
    <definedName name="aaa" localSheetId="25" hidden="1">'[2]Time series'!#REF!</definedName>
    <definedName name="aaa" hidden="1">'[4]Time series'!#REF!</definedName>
    <definedName name="ab">#REF!</definedName>
    <definedName name="Agirc">[20]RecapAGIRCm0m7!$A$9:$AZ$50</definedName>
    <definedName name="AgircArrco">[20]RecapRUm0m7!$A$9:$AZ$50</definedName>
    <definedName name="alt">#REF!</definedName>
    <definedName name="ANNEE">[21]ACTUEL!$A$10</definedName>
    <definedName name="Année">[22]TX!$C$8</definedName>
    <definedName name="ar">#REF!</definedName>
    <definedName name="Arrco">[20]RecapARRCOm0m7!$A$9:$AZ$50</definedName>
    <definedName name="arth">#REF!</definedName>
    <definedName name="b" localSheetId="14" hidden="1">{"TABL1",#N/A,TRUE,"TABLX";"TABL2",#N/A,TRUE,"TABLX"}</definedName>
    <definedName name="b" localSheetId="15" hidden="1">{"TABL1",#N/A,TRUE,"TABLX";"TABL2",#N/A,TRUE,"TABLX"}</definedName>
    <definedName name="b" localSheetId="16" hidden="1">{"TABL1",#N/A,TRUE,"TABLX";"TABL2",#N/A,TRUE,"TABLX"}</definedName>
    <definedName name="b" localSheetId="17" hidden="1">{"TABL1",#N/A,TRUE,"TABLX";"TABL2",#N/A,TRUE,"TABLX"}</definedName>
    <definedName name="b" localSheetId="19" hidden="1">{"TABL1",#N/A,TRUE,"TABLX";"TABL2",#N/A,TRUE,"TABLX"}</definedName>
    <definedName name="b" localSheetId="20" hidden="1">{"TABL1",#N/A,TRUE,"TABLX";"TABL2",#N/A,TRUE,"TABLX"}</definedName>
    <definedName name="b" localSheetId="31" hidden="1">{"TABL1",#N/A,TRUE,"TABLX";"TABL2",#N/A,TRUE,"TABLX"}</definedName>
    <definedName name="b" localSheetId="32" hidden="1">{"TABL1",#N/A,TRUE,"TABLX";"TABL2",#N/A,TRUE,"TABLX"}</definedName>
    <definedName name="b" localSheetId="2" hidden="1">{"TABL1",#N/A,TRUE,"TABLX";"TABL2",#N/A,TRUE,"TABLX"}</definedName>
    <definedName name="b" localSheetId="33" hidden="1">{"TABL1",#N/A,TRUE,"TABLX";"TABL2",#N/A,TRUE,"TABLX"}</definedName>
    <definedName name="b" localSheetId="4" hidden="1">{"TABL1",#N/A,TRUE,"TABLX";"TABL2",#N/A,TRUE,"TABLX"}</definedName>
    <definedName name="b" localSheetId="5" hidden="1">{"TABL1",#N/A,TRUE,"TABLX";"TABL2",#N/A,TRUE,"TABLX"}</definedName>
    <definedName name="b" localSheetId="6" hidden="1">{"TABL1",#N/A,TRUE,"TABLX";"TABL2",#N/A,TRUE,"TABLX"}</definedName>
    <definedName name="b" localSheetId="7" hidden="1">{"TABL1",#N/A,TRUE,"TABLX";"TABL2",#N/A,TRUE,"TABLX"}</definedName>
    <definedName name="b" localSheetId="8" hidden="1">{"TABL1",#N/A,TRUE,"TABLX";"TABL2",#N/A,TRUE,"TABLX"}</definedName>
    <definedName name="B" localSheetId="3">#REF!</definedName>
    <definedName name="b" localSheetId="27" hidden="1">{"TABL1",#N/A,TRUE,"TABLX";"TABL2",#N/A,TRUE,"TABLX"}</definedName>
    <definedName name="b" localSheetId="28" hidden="1">{"TABL1",#N/A,TRUE,"TABLX";"TABL2",#N/A,TRUE,"TABLX"}</definedName>
    <definedName name="b" hidden="1">{"TABL1",#N/A,TRUE,"TABLX";"TABL2",#N/A,TRUE,"TABLX"}</definedName>
    <definedName name="Base_de_datos">#REF!</definedName>
    <definedName name="_xlnm.Database">#REF!</definedName>
    <definedName name="bisous" localSheetId="14" hidden="1">{"TABL1",#N/A,TRUE,"TABLX";"TABL2",#N/A,TRUE,"TABLX"}</definedName>
    <definedName name="bisous" localSheetId="15" hidden="1">{"TABL1",#N/A,TRUE,"TABLX";"TABL2",#N/A,TRUE,"TABLX"}</definedName>
    <definedName name="bisous" localSheetId="16" hidden="1">{"TABL1",#N/A,TRUE,"TABLX";"TABL2",#N/A,TRUE,"TABLX"}</definedName>
    <definedName name="bisous" localSheetId="17" hidden="1">{"TABL1",#N/A,TRUE,"TABLX";"TABL2",#N/A,TRUE,"TABLX"}</definedName>
    <definedName name="bisous" localSheetId="19" hidden="1">{"TABL1",#N/A,TRUE,"TABLX";"TABL2",#N/A,TRUE,"TABLX"}</definedName>
    <definedName name="bisous" localSheetId="20" hidden="1">{"TABL1",#N/A,TRUE,"TABLX";"TABL2",#N/A,TRUE,"TABLX"}</definedName>
    <definedName name="bisous" localSheetId="31" hidden="1">{"TABL1",#N/A,TRUE,"TABLX";"TABL2",#N/A,TRUE,"TABLX"}</definedName>
    <definedName name="bisous" localSheetId="32" hidden="1">{"TABL1",#N/A,TRUE,"TABLX";"TABL2",#N/A,TRUE,"TABLX"}</definedName>
    <definedName name="bisous" localSheetId="2" hidden="1">{"TABL1",#N/A,TRUE,"TABLX";"TABL2",#N/A,TRUE,"TABLX"}</definedName>
    <definedName name="bisous" localSheetId="33" hidden="1">{"TABL1",#N/A,TRUE,"TABLX";"TABL2",#N/A,TRUE,"TABLX"}</definedName>
    <definedName name="bisous" localSheetId="4" hidden="1">{"TABL1",#N/A,TRUE,"TABLX";"TABL2",#N/A,TRUE,"TABLX"}</definedName>
    <definedName name="bisous" localSheetId="5" hidden="1">{"TABL1",#N/A,TRUE,"TABLX";"TABL2",#N/A,TRUE,"TABLX"}</definedName>
    <definedName name="bisous" localSheetId="6" hidden="1">{"TABL1",#N/A,TRUE,"TABLX";"TABL2",#N/A,TRUE,"TABLX"}</definedName>
    <definedName name="bisous" localSheetId="7" hidden="1">{"TABL1",#N/A,TRUE,"TABLX";"TABL2",#N/A,TRUE,"TABLX"}</definedName>
    <definedName name="bisous" localSheetId="8" hidden="1">{"TABL1",#N/A,TRUE,"TABLX";"TABL2",#N/A,TRUE,"TABLX"}</definedName>
    <definedName name="bisous" localSheetId="3" hidden="1">{"TABL1",#N/A,TRUE,"TABLX";"TABL2",#N/A,TRUE,"TABLX"}</definedName>
    <definedName name="bisous" localSheetId="27" hidden="1">{"TABL1",#N/A,TRUE,"TABLX";"TABL2",#N/A,TRUE,"TABLX"}</definedName>
    <definedName name="bisous" localSheetId="28" hidden="1">{"TABL1",#N/A,TRUE,"TABLX";"TABL2",#N/A,TRUE,"TABLX"}</definedName>
    <definedName name="bisous" hidden="1">{"TABL1",#N/A,TRUE,"TABLX";"TABL2",#N/A,TRUE,"TABLX"}</definedName>
    <definedName name="blabla" localSheetId="14" hidden="1">{"TABL1",#N/A,TRUE,"TABLX";"TABL2",#N/A,TRUE,"TABLX"}</definedName>
    <definedName name="blabla" localSheetId="15" hidden="1">{"TABL1",#N/A,TRUE,"TABLX";"TABL2",#N/A,TRUE,"TABLX"}</definedName>
    <definedName name="blabla" localSheetId="16" hidden="1">{"TABL1",#N/A,TRUE,"TABLX";"TABL2",#N/A,TRUE,"TABLX"}</definedName>
    <definedName name="blabla" localSheetId="17" hidden="1">{"TABL1",#N/A,TRUE,"TABLX";"TABL2",#N/A,TRUE,"TABLX"}</definedName>
    <definedName name="blabla" localSheetId="19" hidden="1">{"TABL1",#N/A,TRUE,"TABLX";"TABL2",#N/A,TRUE,"TABLX"}</definedName>
    <definedName name="blabla" localSheetId="20" hidden="1">{"TABL1",#N/A,TRUE,"TABLX";"TABL2",#N/A,TRUE,"TABLX"}</definedName>
    <definedName name="blabla" localSheetId="31" hidden="1">{"TABL1",#N/A,TRUE,"TABLX";"TABL2",#N/A,TRUE,"TABLX"}</definedName>
    <definedName name="blabla" localSheetId="32" hidden="1">{"TABL1",#N/A,TRUE,"TABLX";"TABL2",#N/A,TRUE,"TABLX"}</definedName>
    <definedName name="blabla" localSheetId="2" hidden="1">{"TABL1",#N/A,TRUE,"TABLX";"TABL2",#N/A,TRUE,"TABLX"}</definedName>
    <definedName name="blabla" localSheetId="33" hidden="1">{"TABL1",#N/A,TRUE,"TABLX";"TABL2",#N/A,TRUE,"TABLX"}</definedName>
    <definedName name="blabla" localSheetId="4" hidden="1">{"TABL1",#N/A,TRUE,"TABLX";"TABL2",#N/A,TRUE,"TABLX"}</definedName>
    <definedName name="blabla" localSheetId="5" hidden="1">{"TABL1",#N/A,TRUE,"TABLX";"TABL2",#N/A,TRUE,"TABLX"}</definedName>
    <definedName name="blabla" localSheetId="6" hidden="1">{"TABL1",#N/A,TRUE,"TABLX";"TABL2",#N/A,TRUE,"TABLX"}</definedName>
    <definedName name="blabla" localSheetId="7" hidden="1">{"TABL1",#N/A,TRUE,"TABLX";"TABL2",#N/A,TRUE,"TABLX"}</definedName>
    <definedName name="blabla" localSheetId="8" hidden="1">{"TABL1",#N/A,TRUE,"TABLX";"TABL2",#N/A,TRUE,"TABLX"}</definedName>
    <definedName name="blabla" localSheetId="3" hidden="1">{"TABL1",#N/A,TRUE,"TABLX";"TABL2",#N/A,TRUE,"TABLX"}</definedName>
    <definedName name="blabla" localSheetId="9" hidden="1">{"TABL1",#N/A,TRUE,"TABLX";"TABL2",#N/A,TRUE,"TABLX"}</definedName>
    <definedName name="blabla" localSheetId="26" hidden="1">{"TABL1",#N/A,TRUE,"TABLX";"TABL2",#N/A,TRUE,"TABLX"}</definedName>
    <definedName name="blabla" localSheetId="27" hidden="1">{"TABL1",#N/A,TRUE,"TABLX";"TABL2",#N/A,TRUE,"TABLX"}</definedName>
    <definedName name="blabla" localSheetId="28" hidden="1">{"TABL1",#N/A,TRUE,"TABLX";"TABL2",#N/A,TRUE,"TABLX"}</definedName>
    <definedName name="blabla" localSheetId="38" hidden="1">{"TABL1",#N/A,TRUE,"TABLX";"TABL2",#N/A,TRUE,"TABLX"}</definedName>
    <definedName name="blabla" localSheetId="39" hidden="1">{"TABL1",#N/A,TRUE,"TABLX";"TABL2",#N/A,TRUE,"TABLX"}</definedName>
    <definedName name="blabla" localSheetId="10" hidden="1">{"TABL1",#N/A,TRUE,"TABLX";"TABL2",#N/A,TRUE,"TABLX"}</definedName>
    <definedName name="blabla" localSheetId="40" hidden="1">{"TABL1",#N/A,TRUE,"TABLX";"TABL2",#N/A,TRUE,"TABLX"}</definedName>
    <definedName name="blabla" localSheetId="21" hidden="1">{"TABL1",#N/A,TRUE,"TABLX";"TABL2",#N/A,TRUE,"TABLX"}</definedName>
    <definedName name="blabla" localSheetId="22" hidden="1">{"TABL1",#N/A,TRUE,"TABLX";"TABL2",#N/A,TRUE,"TABLX"}</definedName>
    <definedName name="blabla" localSheetId="23" hidden="1">{"TABL1",#N/A,TRUE,"TABLX";"TABL2",#N/A,TRUE,"TABLX"}</definedName>
    <definedName name="blabla" localSheetId="24" hidden="1">{"TABL1",#N/A,TRUE,"TABLX";"TABL2",#N/A,TRUE,"TABLX"}</definedName>
    <definedName name="blabla" localSheetId="25" hidden="1">{"TABL1",#N/A,TRUE,"TABLX";"TABL2",#N/A,TRUE,"TABLX"}</definedName>
    <definedName name="blabla" hidden="1">{"TABL1",#N/A,TRUE,"TABLX";"TABL2",#N/A,TRUE,"TABLX"}</definedName>
    <definedName name="blabla2" localSheetId="14" hidden="1">{"TABL1",#N/A,TRUE,"TABLX";"TABL2",#N/A,TRUE,"TABLX"}</definedName>
    <definedName name="blabla2" localSheetId="15" hidden="1">{"TABL1",#N/A,TRUE,"TABLX";"TABL2",#N/A,TRUE,"TABLX"}</definedName>
    <definedName name="blabla2" localSheetId="16" hidden="1">{"TABL1",#N/A,TRUE,"TABLX";"TABL2",#N/A,TRUE,"TABLX"}</definedName>
    <definedName name="blabla2" localSheetId="17" hidden="1">{"TABL1",#N/A,TRUE,"TABLX";"TABL2",#N/A,TRUE,"TABLX"}</definedName>
    <definedName name="blabla2" localSheetId="19" hidden="1">{"TABL1",#N/A,TRUE,"TABLX";"TABL2",#N/A,TRUE,"TABLX"}</definedName>
    <definedName name="blabla2" localSheetId="20" hidden="1">{"TABL1",#N/A,TRUE,"TABLX";"TABL2",#N/A,TRUE,"TABLX"}</definedName>
    <definedName name="blabla2" localSheetId="31" hidden="1">{"TABL1",#N/A,TRUE,"TABLX";"TABL2",#N/A,TRUE,"TABLX"}</definedName>
    <definedName name="blabla2" localSheetId="32" hidden="1">{"TABL1",#N/A,TRUE,"TABLX";"TABL2",#N/A,TRUE,"TABLX"}</definedName>
    <definedName name="blabla2" localSheetId="2" hidden="1">{"TABL1",#N/A,TRUE,"TABLX";"TABL2",#N/A,TRUE,"TABLX"}</definedName>
    <definedName name="blabla2" localSheetId="33" hidden="1">{"TABL1",#N/A,TRUE,"TABLX";"TABL2",#N/A,TRUE,"TABLX"}</definedName>
    <definedName name="blabla2" localSheetId="4" hidden="1">{"TABL1",#N/A,TRUE,"TABLX";"TABL2",#N/A,TRUE,"TABLX"}</definedName>
    <definedName name="blabla2" localSheetId="5" hidden="1">{"TABL1",#N/A,TRUE,"TABLX";"TABL2",#N/A,TRUE,"TABLX"}</definedName>
    <definedName name="blabla2" localSheetId="6" hidden="1">{"TABL1",#N/A,TRUE,"TABLX";"TABL2",#N/A,TRUE,"TABLX"}</definedName>
    <definedName name="blabla2" localSheetId="7" hidden="1">{"TABL1",#N/A,TRUE,"TABLX";"TABL2",#N/A,TRUE,"TABLX"}</definedName>
    <definedName name="blabla2" localSheetId="8" hidden="1">{"TABL1",#N/A,TRUE,"TABLX";"TABL2",#N/A,TRUE,"TABLX"}</definedName>
    <definedName name="blabla2" localSheetId="27" hidden="1">{"TABL1",#N/A,TRUE,"TABLX";"TABL2",#N/A,TRUE,"TABLX"}</definedName>
    <definedName name="blabla2" localSheetId="28" hidden="1">{"TABL1",#N/A,TRUE,"TABLX";"TABL2",#N/A,TRUE,"TABLX"}</definedName>
    <definedName name="blabla2" hidden="1">{"TABL1",#N/A,TRUE,"TABLX";"TABL2",#N/A,TRUE,"TABLX"}</definedName>
    <definedName name="BMASKeyIsInplace">FALSE</definedName>
    <definedName name="brut_graph2" localSheetId="3">#REF!</definedName>
    <definedName name="brut_graph2">#REF!</definedName>
    <definedName name="brut_mt" localSheetId="3">#REF!</definedName>
    <definedName name="brut_mt">#REF!</definedName>
    <definedName name="brut_tab1" localSheetId="3">#REF!</definedName>
    <definedName name="brut_tab1">#REF!</definedName>
    <definedName name="brut_txplein" localSheetId="3">#REF!</definedName>
    <definedName name="brut_txplein">#REF!</definedName>
    <definedName name="CALCULO_INICIAL_2008">#REF!</definedName>
    <definedName name="cb">#REF!</definedName>
    <definedName name="cc">#REF!</definedName>
    <definedName name="CHO_INAC_FLUX_ECHANT" localSheetId="3">#REF!</definedName>
    <definedName name="CHO_INAC_FLUX_ECHANT">#REF!</definedName>
    <definedName name="cm">#REF!</definedName>
    <definedName name="COHERENCE" localSheetId="3">#REF!</definedName>
    <definedName name="COHERENCE">#REF!</definedName>
    <definedName name="COHERENCE_FLUX_ECHANT" localSheetId="3">#REF!</definedName>
    <definedName name="COHERENCE_FLUX_ECHANT">#REF!</definedName>
    <definedName name="COMPARAISON_FLUXECHAN" localSheetId="3">#REF!</definedName>
    <definedName name="COMPARAISON_FLUXECHAN">#REF!</definedName>
    <definedName name="COMPROBACIÓN">#REF!</definedName>
    <definedName name="CONSULTA_EVALUACION">#REF!</definedName>
    <definedName name="Consulta_Evaluación">#REF!</definedName>
    <definedName name="Consulta5">#REF!</definedName>
    <definedName name="_xlnm.Criteria">[23]TRASPL!$H$81</definedName>
    <definedName name="D">#REF!</definedName>
    <definedName name="DA">#REF!</definedName>
    <definedName name="dat">#REF!</definedName>
    <definedName name="DATOS">[24]rangos!$E$2:$H$26</definedName>
    <definedName name="ddd">#REF!</definedName>
    <definedName name="dddd">#REF!</definedName>
    <definedName name="de">#REF!</definedName>
    <definedName name="deee">#REF!</definedName>
    <definedName name="DESLIZAMIENTO_ANTIG_TOTAL">#REF!</definedName>
    <definedName name="dv">#REF!</definedName>
    <definedName name="e">#REF!</definedName>
    <definedName name="ed">#REF!</definedName>
    <definedName name="edades">#REF!</definedName>
    <definedName name="EF_FAMI">#REF!</definedName>
    <definedName name="EIP">#REF!</definedName>
    <definedName name="EJUBI">#REF!</definedName>
    <definedName name="ENERO">#REF!</definedName>
    <definedName name="ENTRANTES">#REF!</definedName>
    <definedName name="EORFANDAD">#REF!</definedName>
    <definedName name="ETSIS">#REF!</definedName>
    <definedName name="euro">[25]SOMMAIRE!$C$131</definedName>
    <definedName name="EVIUDEDAD">#REF!</definedName>
    <definedName name="evo">#REF!</definedName>
    <definedName name="Febrero06">#REF!</definedName>
    <definedName name="FFAMILI_TOTAL">#REF!</definedName>
    <definedName name="fff">#REF!</definedName>
    <definedName name="ffffvf">#REF!</definedName>
    <definedName name="_xlnm.Recorder">#REF!</definedName>
    <definedName name="Format">#REF!</definedName>
    <definedName name="g">#REF!</definedName>
    <definedName name="GORLIZ">#REF!</definedName>
    <definedName name="grabació">#REF!</definedName>
    <definedName name="H">#REF!</definedName>
    <definedName name="HBID_sal_Agosto">#REF!</definedName>
    <definedName name="HBID_sal_Dic">#REF!</definedName>
    <definedName name="HBID_sal_Enero">#REF!</definedName>
    <definedName name="HBID_sal_Mar">#REF!</definedName>
    <definedName name="HBID_sal_mayo">#REF!</definedName>
    <definedName name="HBID_sal_Nov">#REF!</definedName>
    <definedName name="HBID_sal_Oct">#REF!</definedName>
    <definedName name="Header">#REF!</definedName>
    <definedName name="Heidi">#REF!</definedName>
    <definedName name="I.1.1._Pensiones_en_vigor_por_regímenes._Total_pensiones">#REF!</definedName>
    <definedName name="I.1.2._Pensiones_en_vigor_por_regímenes._Incapacidad_permanente">#REF!</definedName>
    <definedName name="I.1.3._Pensiones_en_vigor_por_regímenes._Jubilación">#REF!</definedName>
    <definedName name="I.1.4._Pensiones_en_vigor_por_regímenes._Viudedad">#REF!</definedName>
    <definedName name="I.1.5._Pensiones_en_vigor_por_regímenes._Orfandad">#REF!</definedName>
    <definedName name="I.1.6._Pensiones_en_vigor_por_regímenes._Favor_de_familiares">#REF!</definedName>
    <definedName name="impor">#REF!</definedName>
    <definedName name="importe">#REF!</definedName>
    <definedName name="IMPORTE_P67">'[14]IMPORTE POR CONCEPTOS'!$B$2:$Z$18</definedName>
    <definedName name="_xlnm.Print_Titles">#N/A</definedName>
    <definedName name="INCP_JUBILA">#REF!</definedName>
    <definedName name="IND.APROVISIONAMIENTOS">#REF!</definedName>
    <definedName name="INDIC_BASE" localSheetId="3">#REF!</definedName>
    <definedName name="INDIC_BASE">#REF!</definedName>
    <definedName name="INDIC_ECH" localSheetId="3">#REF!</definedName>
    <definedName name="INDIC_ECH">#REF!</definedName>
    <definedName name="Ingresos">#REF!</definedName>
    <definedName name="INVERSIONES">#REF!</definedName>
    <definedName name="ip">#REF!</definedName>
    <definedName name="J">#REF!</definedName>
    <definedName name="j63.1">#REF!</definedName>
    <definedName name="jjjmmhh" localSheetId="14" hidden="1">{"TABL1",#N/A,TRUE,"TABLX";"TABL2",#N/A,TRUE,"TABLX"}</definedName>
    <definedName name="jjjmmhh" localSheetId="15" hidden="1">{"TABL1",#N/A,TRUE,"TABLX";"TABL2",#N/A,TRUE,"TABLX"}</definedName>
    <definedName name="jjjmmhh" localSheetId="16" hidden="1">{"TABL1",#N/A,TRUE,"TABLX";"TABL2",#N/A,TRUE,"TABLX"}</definedName>
    <definedName name="jjjmmhh" localSheetId="17" hidden="1">{"TABL1",#N/A,TRUE,"TABLX";"TABL2",#N/A,TRUE,"TABLX"}</definedName>
    <definedName name="jjjmmhh" localSheetId="19" hidden="1">{"TABL1",#N/A,TRUE,"TABLX";"TABL2",#N/A,TRUE,"TABLX"}</definedName>
    <definedName name="jjjmmhh" localSheetId="20" hidden="1">{"TABL1",#N/A,TRUE,"TABLX";"TABL2",#N/A,TRUE,"TABLX"}</definedName>
    <definedName name="jjjmmhh" localSheetId="31" hidden="1">{"TABL1",#N/A,TRUE,"TABLX";"TABL2",#N/A,TRUE,"TABLX"}</definedName>
    <definedName name="jjjmmhh" localSheetId="32" hidden="1">{"TABL1",#N/A,TRUE,"TABLX";"TABL2",#N/A,TRUE,"TABLX"}</definedName>
    <definedName name="jjjmmhh" localSheetId="2" hidden="1">{"TABL1",#N/A,TRUE,"TABLX";"TABL2",#N/A,TRUE,"TABLX"}</definedName>
    <definedName name="jjjmmhh" localSheetId="33" hidden="1">{"TABL1",#N/A,TRUE,"TABLX";"TABL2",#N/A,TRUE,"TABLX"}</definedName>
    <definedName name="jjjmmhh" localSheetId="4" hidden="1">{"TABL1",#N/A,TRUE,"TABLX";"TABL2",#N/A,TRUE,"TABLX"}</definedName>
    <definedName name="jjjmmhh" localSheetId="5" hidden="1">{"TABL1",#N/A,TRUE,"TABLX";"TABL2",#N/A,TRUE,"TABLX"}</definedName>
    <definedName name="jjjmmhh" localSheetId="6" hidden="1">{"TABL1",#N/A,TRUE,"TABLX";"TABL2",#N/A,TRUE,"TABLX"}</definedName>
    <definedName name="jjjmmhh" localSheetId="7" hidden="1">{"TABL1",#N/A,TRUE,"TABLX";"TABL2",#N/A,TRUE,"TABLX"}</definedName>
    <definedName name="jjjmmhh" localSheetId="8" hidden="1">{"TABL1",#N/A,TRUE,"TABLX";"TABL2",#N/A,TRUE,"TABLX"}</definedName>
    <definedName name="jjjmmhh" localSheetId="27" hidden="1">{"TABL1",#N/A,TRUE,"TABLX";"TABL2",#N/A,TRUE,"TABLX"}</definedName>
    <definedName name="jjjmmhh" localSheetId="28" hidden="1">{"TABL1",#N/A,TRUE,"TABLX";"TABL2",#N/A,TRUE,"TABLX"}</definedName>
    <definedName name="jjjmmhh" hidden="1">{"TABL1",#N/A,TRUE,"TABLX";"TABL2",#N/A,TRUE,"TABLX"}</definedName>
    <definedName name="jjmmhh" localSheetId="14" hidden="1">{"TABL1",#N/A,TRUE,"TABLX";"TABL2",#N/A,TRUE,"TABLX"}</definedName>
    <definedName name="jjmmhh" localSheetId="15" hidden="1">{"TABL1",#N/A,TRUE,"TABLX";"TABL2",#N/A,TRUE,"TABLX"}</definedName>
    <definedName name="jjmmhh" localSheetId="16" hidden="1">{"TABL1",#N/A,TRUE,"TABLX";"TABL2",#N/A,TRUE,"TABLX"}</definedName>
    <definedName name="jjmmhh" localSheetId="17" hidden="1">{"TABL1",#N/A,TRUE,"TABLX";"TABL2",#N/A,TRUE,"TABLX"}</definedName>
    <definedName name="jjmmhh" localSheetId="19" hidden="1">{"TABL1",#N/A,TRUE,"TABLX";"TABL2",#N/A,TRUE,"TABLX"}</definedName>
    <definedName name="jjmmhh" localSheetId="20" hidden="1">{"TABL1",#N/A,TRUE,"TABLX";"TABL2",#N/A,TRUE,"TABLX"}</definedName>
    <definedName name="jjmmhh" localSheetId="31" hidden="1">{"TABL1",#N/A,TRUE,"TABLX";"TABL2",#N/A,TRUE,"TABLX"}</definedName>
    <definedName name="jjmmhh" localSheetId="32" hidden="1">{"TABL1",#N/A,TRUE,"TABLX";"TABL2",#N/A,TRUE,"TABLX"}</definedName>
    <definedName name="jjmmhh" localSheetId="2" hidden="1">{"TABL1",#N/A,TRUE,"TABLX";"TABL2",#N/A,TRUE,"TABLX"}</definedName>
    <definedName name="jjmmhh" localSheetId="33" hidden="1">{"TABL1",#N/A,TRUE,"TABLX";"TABL2",#N/A,TRUE,"TABLX"}</definedName>
    <definedName name="jjmmhh" localSheetId="4" hidden="1">{"TABL1",#N/A,TRUE,"TABLX";"TABL2",#N/A,TRUE,"TABLX"}</definedName>
    <definedName name="jjmmhh" localSheetId="5" hidden="1">{"TABL1",#N/A,TRUE,"TABLX";"TABL2",#N/A,TRUE,"TABLX"}</definedName>
    <definedName name="jjmmhh" localSheetId="6" hidden="1">{"TABL1",#N/A,TRUE,"TABLX";"TABL2",#N/A,TRUE,"TABLX"}</definedName>
    <definedName name="jjmmhh" localSheetId="7" hidden="1">{"TABL1",#N/A,TRUE,"TABLX";"TABL2",#N/A,TRUE,"TABLX"}</definedName>
    <definedName name="jjmmhh" localSheetId="8" hidden="1">{"TABL1",#N/A,TRUE,"TABLX";"TABL2",#N/A,TRUE,"TABLX"}</definedName>
    <definedName name="jjmmhh" localSheetId="3" hidden="1">{"TABL1",#N/A,TRUE,"TABLX";"TABL2",#N/A,TRUE,"TABLX"}</definedName>
    <definedName name="jjmmhh" localSheetId="9" hidden="1">{"TABL1",#N/A,TRUE,"TABLX";"TABL2",#N/A,TRUE,"TABLX"}</definedName>
    <definedName name="jjmmhh" localSheetId="26" hidden="1">{"TABL1",#N/A,TRUE,"TABLX";"TABL2",#N/A,TRUE,"TABLX"}</definedName>
    <definedName name="jjmmhh" localSheetId="27" hidden="1">{"TABL1",#N/A,TRUE,"TABLX";"TABL2",#N/A,TRUE,"TABLX"}</definedName>
    <definedName name="jjmmhh" localSheetId="28" hidden="1">{"TABL1",#N/A,TRUE,"TABLX";"TABL2",#N/A,TRUE,"TABLX"}</definedName>
    <definedName name="jjmmhh" localSheetId="38" hidden="1">{"TABL1",#N/A,TRUE,"TABLX";"TABL2",#N/A,TRUE,"TABLX"}</definedName>
    <definedName name="jjmmhh" localSheetId="39" hidden="1">{"TABL1",#N/A,TRUE,"TABLX";"TABL2",#N/A,TRUE,"TABLX"}</definedName>
    <definedName name="jjmmhh" localSheetId="10" hidden="1">{"TABL1",#N/A,TRUE,"TABLX";"TABL2",#N/A,TRUE,"TABLX"}</definedName>
    <definedName name="jjmmhh" localSheetId="40" hidden="1">{"TABL1",#N/A,TRUE,"TABLX";"TABL2",#N/A,TRUE,"TABLX"}</definedName>
    <definedName name="jjmmhh" localSheetId="21" hidden="1">{"TABL1",#N/A,TRUE,"TABLX";"TABL2",#N/A,TRUE,"TABLX"}</definedName>
    <definedName name="jjmmhh" localSheetId="22" hidden="1">{"TABL1",#N/A,TRUE,"TABLX";"TABL2",#N/A,TRUE,"TABLX"}</definedName>
    <definedName name="jjmmhh" localSheetId="23" hidden="1">{"TABL1",#N/A,TRUE,"TABLX";"TABL2",#N/A,TRUE,"TABLX"}</definedName>
    <definedName name="jjmmhh" localSheetId="24" hidden="1">{"TABL1",#N/A,TRUE,"TABLX";"TABL2",#N/A,TRUE,"TABLX"}</definedName>
    <definedName name="jjmmhh" localSheetId="25" hidden="1">{"TABL1",#N/A,TRUE,"TABLX";"TABL2",#N/A,TRUE,"TABLX"}</definedName>
    <definedName name="jjmmhh" hidden="1">{"TABL1",#N/A,TRUE,"TABLX";"TABL2",#N/A,TRUE,"TABLX"}</definedName>
    <definedName name="jmhjmh" localSheetId="14" hidden="1">{"TABL1",#N/A,TRUE,"TABLX";"TABL2",#N/A,TRUE,"TABLX"}</definedName>
    <definedName name="jmhjmh" localSheetId="15" hidden="1">{"TABL1",#N/A,TRUE,"TABLX";"TABL2",#N/A,TRUE,"TABLX"}</definedName>
    <definedName name="jmhjmh" localSheetId="16" hidden="1">{"TABL1",#N/A,TRUE,"TABLX";"TABL2",#N/A,TRUE,"TABLX"}</definedName>
    <definedName name="jmhjmh" localSheetId="17" hidden="1">{"TABL1",#N/A,TRUE,"TABLX";"TABL2",#N/A,TRUE,"TABLX"}</definedName>
    <definedName name="jmhjmh" localSheetId="19" hidden="1">{"TABL1",#N/A,TRUE,"TABLX";"TABL2",#N/A,TRUE,"TABLX"}</definedName>
    <definedName name="jmhjmh" localSheetId="20" hidden="1">{"TABL1",#N/A,TRUE,"TABLX";"TABL2",#N/A,TRUE,"TABLX"}</definedName>
    <definedName name="jmhjmh" localSheetId="31" hidden="1">{"TABL1",#N/A,TRUE,"TABLX";"TABL2",#N/A,TRUE,"TABLX"}</definedName>
    <definedName name="jmhjmh" localSheetId="32" hidden="1">{"TABL1",#N/A,TRUE,"TABLX";"TABL2",#N/A,TRUE,"TABLX"}</definedName>
    <definedName name="jmhjmh" localSheetId="2" hidden="1">{"TABL1",#N/A,TRUE,"TABLX";"TABL2",#N/A,TRUE,"TABLX"}</definedName>
    <definedName name="jmhjmh" localSheetId="33" hidden="1">{"TABL1",#N/A,TRUE,"TABLX";"TABL2",#N/A,TRUE,"TABLX"}</definedName>
    <definedName name="jmhjmh" localSheetId="4" hidden="1">{"TABL1",#N/A,TRUE,"TABLX";"TABL2",#N/A,TRUE,"TABLX"}</definedName>
    <definedName name="jmhjmh" localSheetId="5" hidden="1">{"TABL1",#N/A,TRUE,"TABLX";"TABL2",#N/A,TRUE,"TABLX"}</definedName>
    <definedName name="jmhjmh" localSheetId="6" hidden="1">{"TABL1",#N/A,TRUE,"TABLX";"TABL2",#N/A,TRUE,"TABLX"}</definedName>
    <definedName name="jmhjmh" localSheetId="7" hidden="1">{"TABL1",#N/A,TRUE,"TABLX";"TABL2",#N/A,TRUE,"TABLX"}</definedName>
    <definedName name="jmhjmh" localSheetId="8" hidden="1">{"TABL1",#N/A,TRUE,"TABLX";"TABL2",#N/A,TRUE,"TABLX"}</definedName>
    <definedName name="jmhjmh" localSheetId="3" hidden="1">{"TABL1",#N/A,TRUE,"TABLX";"TABL2",#N/A,TRUE,"TABLX"}</definedName>
    <definedName name="jmhjmh" localSheetId="9" hidden="1">{"TABL1",#N/A,TRUE,"TABLX";"TABL2",#N/A,TRUE,"TABLX"}</definedName>
    <definedName name="jmhjmh" localSheetId="26" hidden="1">{"TABL1",#N/A,TRUE,"TABLX";"TABL2",#N/A,TRUE,"TABLX"}</definedName>
    <definedName name="jmhjmh" localSheetId="27" hidden="1">{"TABL1",#N/A,TRUE,"TABLX";"TABL2",#N/A,TRUE,"TABLX"}</definedName>
    <definedName name="jmhjmh" localSheetId="28" hidden="1">{"TABL1",#N/A,TRUE,"TABLX";"TABL2",#N/A,TRUE,"TABLX"}</definedName>
    <definedName name="jmhjmh" localSheetId="38" hidden="1">{"TABL1",#N/A,TRUE,"TABLX";"TABL2",#N/A,TRUE,"TABLX"}</definedName>
    <definedName name="jmhjmh" localSheetId="39" hidden="1">{"TABL1",#N/A,TRUE,"TABLX";"TABL2",#N/A,TRUE,"TABLX"}</definedName>
    <definedName name="jmhjmh" localSheetId="10" hidden="1">{"TABL1",#N/A,TRUE,"TABLX";"TABL2",#N/A,TRUE,"TABLX"}</definedName>
    <definedName name="jmhjmh" localSheetId="40" hidden="1">{"TABL1",#N/A,TRUE,"TABLX";"TABL2",#N/A,TRUE,"TABLX"}</definedName>
    <definedName name="jmhjmh" localSheetId="21" hidden="1">{"TABL1",#N/A,TRUE,"TABLX";"TABL2",#N/A,TRUE,"TABLX"}</definedName>
    <definedName name="jmhjmh" localSheetId="22" hidden="1">{"TABL1",#N/A,TRUE,"TABLX";"TABL2",#N/A,TRUE,"TABLX"}</definedName>
    <definedName name="jmhjmh" localSheetId="23" hidden="1">{"TABL1",#N/A,TRUE,"TABLX";"TABL2",#N/A,TRUE,"TABLX"}</definedName>
    <definedName name="jmhjmh" localSheetId="24" hidden="1">{"TABL1",#N/A,TRUE,"TABLX";"TABL2",#N/A,TRUE,"TABLX"}</definedName>
    <definedName name="jmhjmh" localSheetId="25" hidden="1">{"TABL1",#N/A,TRUE,"TABLX";"TABL2",#N/A,TRUE,"TABLX"}</definedName>
    <definedName name="jmhjmh" hidden="1">{"TABL1",#N/A,TRUE,"TABLX";"TABL2",#N/A,TRUE,"TABLX"}</definedName>
    <definedName name="jmhjmhh" localSheetId="14" hidden="1">{"TABL1",#N/A,TRUE,"TABLX";"TABL2",#N/A,TRUE,"TABLX"}</definedName>
    <definedName name="jmhjmhh" localSheetId="15" hidden="1">{"TABL1",#N/A,TRUE,"TABLX";"TABL2",#N/A,TRUE,"TABLX"}</definedName>
    <definedName name="jmhjmhh" localSheetId="16" hidden="1">{"TABL1",#N/A,TRUE,"TABLX";"TABL2",#N/A,TRUE,"TABLX"}</definedName>
    <definedName name="jmhjmhh" localSheetId="17" hidden="1">{"TABL1",#N/A,TRUE,"TABLX";"TABL2",#N/A,TRUE,"TABLX"}</definedName>
    <definedName name="jmhjmhh" localSheetId="19" hidden="1">{"TABL1",#N/A,TRUE,"TABLX";"TABL2",#N/A,TRUE,"TABLX"}</definedName>
    <definedName name="jmhjmhh" localSheetId="20" hidden="1">{"TABL1",#N/A,TRUE,"TABLX";"TABL2",#N/A,TRUE,"TABLX"}</definedName>
    <definedName name="jmhjmhh" localSheetId="31" hidden="1">{"TABL1",#N/A,TRUE,"TABLX";"TABL2",#N/A,TRUE,"TABLX"}</definedName>
    <definedName name="jmhjmhh" localSheetId="32" hidden="1">{"TABL1",#N/A,TRUE,"TABLX";"TABL2",#N/A,TRUE,"TABLX"}</definedName>
    <definedName name="jmhjmhh" localSheetId="2" hidden="1">{"TABL1",#N/A,TRUE,"TABLX";"TABL2",#N/A,TRUE,"TABLX"}</definedName>
    <definedName name="jmhjmhh" localSheetId="33" hidden="1">{"TABL1",#N/A,TRUE,"TABLX";"TABL2",#N/A,TRUE,"TABLX"}</definedName>
    <definedName name="jmhjmhh" localSheetId="4" hidden="1">{"TABL1",#N/A,TRUE,"TABLX";"TABL2",#N/A,TRUE,"TABLX"}</definedName>
    <definedName name="jmhjmhh" localSheetId="5" hidden="1">{"TABL1",#N/A,TRUE,"TABLX";"TABL2",#N/A,TRUE,"TABLX"}</definedName>
    <definedName name="jmhjmhh" localSheetId="6" hidden="1">{"TABL1",#N/A,TRUE,"TABLX";"TABL2",#N/A,TRUE,"TABLX"}</definedName>
    <definedName name="jmhjmhh" localSheetId="7" hidden="1">{"TABL1",#N/A,TRUE,"TABLX";"TABL2",#N/A,TRUE,"TABLX"}</definedName>
    <definedName name="jmhjmhh" localSheetId="8" hidden="1">{"TABL1",#N/A,TRUE,"TABLX";"TABL2",#N/A,TRUE,"TABLX"}</definedName>
    <definedName name="jmhjmhh" localSheetId="27" hidden="1">{"TABL1",#N/A,TRUE,"TABLX";"TABL2",#N/A,TRUE,"TABLX"}</definedName>
    <definedName name="jmhjmhh" localSheetId="28" hidden="1">{"TABL1",#N/A,TRUE,"TABLX";"TABL2",#N/A,TRUE,"TABLX"}</definedName>
    <definedName name="jmhjmhh" hidden="1">{"TABL1",#N/A,TRUE,"TABLX";"TABL2",#N/A,TRUE,"TABLX"}</definedName>
    <definedName name="K">#REF!</definedName>
    <definedName name="kailis">#REF!</definedName>
    <definedName name="KK">#REF!</definedName>
    <definedName name="kkk">#REF!</definedName>
    <definedName name="kkkkk">#REF!</definedName>
    <definedName name="LIST_INCOHERENCE" localSheetId="3">#REF!</definedName>
    <definedName name="LIST_INCOHERENCE">#REF!</definedName>
    <definedName name="LIST_INCOHERENCE_2" localSheetId="3">#REF!</definedName>
    <definedName name="LIST_INCOHERENCE_2">#REF!</definedName>
    <definedName name="LIST_INCOHERENCE_CHO" localSheetId="3">#REF!</definedName>
    <definedName name="LIST_INCOHERENCE_CHO">#REF!</definedName>
    <definedName name="LIST_INCOHERENCE_CHO2" localSheetId="3">#REF!</definedName>
    <definedName name="LIST_INCOHERENCE_CHO2">#REF!</definedName>
    <definedName name="LL">#REF!</definedName>
    <definedName name="Mat">#REF!</definedName>
    <definedName name="Mes">[26]Rangos!$A$2:$B$13</definedName>
    <definedName name="MESES">"enero, febrero, marzo, abril, mayo, junio, julio, agosto, septiembre, octubre, noviembre, diciembre"</definedName>
    <definedName name="mmmmmm">#REF!</definedName>
    <definedName name="mmmmmmmm">#REF!</definedName>
    <definedName name="MOIS_EJ" localSheetId="3">#REF!</definedName>
    <definedName name="MOIS_EJ">#REF!</definedName>
    <definedName name="MONTANT" localSheetId="3">#REF!</definedName>
    <definedName name="MONTANT">#REF!</definedName>
    <definedName name="MONTANT_REVISION" localSheetId="3">#REF!</definedName>
    <definedName name="MONTANT_REVISION">#REF!</definedName>
    <definedName name="N">#REF!</definedName>
    <definedName name="npi">#REF!</definedName>
    <definedName name="paraconta">#REF!</definedName>
    <definedName name="PB_COHERENCE" localSheetId="3">#REF!</definedName>
    <definedName name="PB_COHERENCE">#REF!</definedName>
    <definedName name="PERSONAL">#REF!</definedName>
    <definedName name="POR_SOCIEDAD">#REF!</definedName>
    <definedName name="Probaa" localSheetId="3">#REF!</definedName>
    <definedName name="Probaa">#REF!</definedName>
    <definedName name="Q">#REF!</definedName>
    <definedName name="qq" localSheetId="15" hidden="1">[5]A11!#REF!</definedName>
    <definedName name="qq" localSheetId="17" hidden="1">[5]A11!#REF!</definedName>
    <definedName name="qq" localSheetId="20" hidden="1">[6]A11!#REF!</definedName>
    <definedName name="qq" localSheetId="31" hidden="1">[6]A11!#REF!</definedName>
    <definedName name="qq" localSheetId="2" hidden="1">[6]A11!#REF!</definedName>
    <definedName name="qq" localSheetId="33" hidden="1">[6]A11!#REF!</definedName>
    <definedName name="qq" localSheetId="34" hidden="1">[6]A11!#REF!</definedName>
    <definedName name="qq" localSheetId="4" hidden="1">[5]A11!#REF!</definedName>
    <definedName name="qq" localSheetId="7" hidden="1">[6]A11!#REF!</definedName>
    <definedName name="qq" localSheetId="8" hidden="1">[6]A11!#REF!</definedName>
    <definedName name="qq" localSheetId="3" hidden="1">[7]A11!#REF!</definedName>
    <definedName name="qq" localSheetId="9" hidden="1">[6]A11!#REF!</definedName>
    <definedName name="qq" localSheetId="26" hidden="1">[6]A11!#REF!</definedName>
    <definedName name="qq" localSheetId="27" hidden="1">[6]A11!#REF!</definedName>
    <definedName name="qq" localSheetId="28" hidden="1">[6]A11!#REF!</definedName>
    <definedName name="qq" localSheetId="36" hidden="1">[6]A11!#REF!</definedName>
    <definedName name="qq" localSheetId="38" hidden="1">[6]A11!#REF!</definedName>
    <definedName name="qq" localSheetId="39" hidden="1">[6]A11!#REF!</definedName>
    <definedName name="qq" localSheetId="10" hidden="1">[6]A11!#REF!</definedName>
    <definedName name="qq" localSheetId="40" hidden="1">[6]A11!#REF!</definedName>
    <definedName name="qq" localSheetId="18" hidden="1">[8]A11!#REF!</definedName>
    <definedName name="qq" localSheetId="21" hidden="1">[6]A11!#REF!</definedName>
    <definedName name="qq" localSheetId="22" hidden="1">[6]A11!#REF!</definedName>
    <definedName name="qq" localSheetId="23" hidden="1">[6]A11!#REF!</definedName>
    <definedName name="qq" localSheetId="24" hidden="1">[6]A11!#REF!</definedName>
    <definedName name="qq" localSheetId="25" hidden="1">[6]A11!#REF!</definedName>
    <definedName name="qq" hidden="1">[8]A11!#REF!</definedName>
    <definedName name="qqq" localSheetId="15" hidden="1">[5]A11!#REF!</definedName>
    <definedName name="qqq" localSheetId="17" hidden="1">[5]A11!#REF!</definedName>
    <definedName name="qqq" localSheetId="20" hidden="1">[6]A11!#REF!</definedName>
    <definedName name="qqq" localSheetId="31" hidden="1">[6]A11!#REF!</definedName>
    <definedName name="qqq" localSheetId="2" hidden="1">[6]A11!#REF!</definedName>
    <definedName name="qqq" localSheetId="33" hidden="1">[6]A11!#REF!</definedName>
    <definedName name="qqq" localSheetId="34" hidden="1">[6]A11!#REF!</definedName>
    <definedName name="qqq" localSheetId="4" hidden="1">[5]A11!#REF!</definedName>
    <definedName name="qqq" localSheetId="7" hidden="1">[6]A11!#REF!</definedName>
    <definedName name="qqq" localSheetId="8" hidden="1">[6]A11!#REF!</definedName>
    <definedName name="qqq" localSheetId="3" hidden="1">[7]A11!#REF!</definedName>
    <definedName name="qqq" localSheetId="9" hidden="1">[6]A11!#REF!</definedName>
    <definedName name="qqq" localSheetId="26" hidden="1">[6]A11!#REF!</definedName>
    <definedName name="qqq" localSheetId="27" hidden="1">[6]A11!#REF!</definedName>
    <definedName name="qqq" localSheetId="28" hidden="1">[6]A11!#REF!</definedName>
    <definedName name="qqq" localSheetId="36" hidden="1">[6]A11!#REF!</definedName>
    <definedName name="qqq" localSheetId="38" hidden="1">[6]A11!#REF!</definedName>
    <definedName name="qqq" localSheetId="39" hidden="1">[6]A11!#REF!</definedName>
    <definedName name="qqq" localSheetId="10" hidden="1">[6]A11!#REF!</definedName>
    <definedName name="qqq" localSheetId="40" hidden="1">[6]A11!#REF!</definedName>
    <definedName name="qqq" localSheetId="18" hidden="1">[8]A11!#REF!</definedName>
    <definedName name="qqq" localSheetId="21" hidden="1">[6]A11!#REF!</definedName>
    <definedName name="qqq" localSheetId="22" hidden="1">[6]A11!#REF!</definedName>
    <definedName name="qqq" localSheetId="23" hidden="1">[6]A11!#REF!</definedName>
    <definedName name="qqq" localSheetId="24" hidden="1">[6]A11!#REF!</definedName>
    <definedName name="qqq" localSheetId="25" hidden="1">[6]A11!#REF!</definedName>
    <definedName name="qqq" hidden="1">[8]A11!#REF!</definedName>
    <definedName name="qwrw">#REF!</definedName>
    <definedName name="RawData">#REF!</definedName>
    <definedName name="RawHeader">#REF!</definedName>
    <definedName name="Rodriguez">#REF!</definedName>
    <definedName name="SAS_TAB_TEST_INDICATEUR" localSheetId="3">#REF!</definedName>
    <definedName name="SAS_TAB_TEST_INDICATEUR">#REF!</definedName>
    <definedName name="SAS_TAB1" localSheetId="3">#REF!</definedName>
    <definedName name="SAS_TAB1">#REF!</definedName>
    <definedName name="sdfsdf" localSheetId="15" hidden="1">[27]A11!#REF!</definedName>
    <definedName name="sdfsdf" localSheetId="17" hidden="1">[27]A11!#REF!</definedName>
    <definedName name="sdfsdf" localSheetId="20" hidden="1">[28]A11!#REF!</definedName>
    <definedName name="sdfsdf" localSheetId="31" hidden="1">[28]A11!#REF!</definedName>
    <definedName name="sdfsdf" localSheetId="2" hidden="1">[28]A11!#REF!</definedName>
    <definedName name="sdfsdf" localSheetId="33" hidden="1">[28]A11!#REF!</definedName>
    <definedName name="sdfsdf" localSheetId="34" hidden="1">[28]A11!#REF!</definedName>
    <definedName name="sdfsdf" localSheetId="4" hidden="1">[27]A11!#REF!</definedName>
    <definedName name="sdfsdf" localSheetId="7" hidden="1">[28]A11!#REF!</definedName>
    <definedName name="sdfsdf" localSheetId="8" hidden="1">[28]A11!#REF!</definedName>
    <definedName name="sdfsdf" localSheetId="3" hidden="1">[29]A11!#REF!</definedName>
    <definedName name="sdfsdf" localSheetId="9" hidden="1">[28]A11!#REF!</definedName>
    <definedName name="sdfsdf" localSheetId="26" hidden="1">[28]A11!#REF!</definedName>
    <definedName name="sdfsdf" localSheetId="27" hidden="1">[28]A11!#REF!</definedName>
    <definedName name="sdfsdf" localSheetId="28" hidden="1">[28]A11!#REF!</definedName>
    <definedName name="sdfsdf" localSheetId="36" hidden="1">[28]A11!#REF!</definedName>
    <definedName name="sdfsdf" localSheetId="38" hidden="1">[28]A11!#REF!</definedName>
    <definedName name="sdfsdf" localSheetId="39" hidden="1">[28]A11!#REF!</definedName>
    <definedName name="sdfsdf" localSheetId="10" hidden="1">[28]A11!#REF!</definedName>
    <definedName name="sdfsdf" localSheetId="40" hidden="1">[28]A11!#REF!</definedName>
    <definedName name="sdfsdf" localSheetId="18" hidden="1">[30]A11!#REF!</definedName>
    <definedName name="sdfsdf" localSheetId="21" hidden="1">[28]A11!#REF!</definedName>
    <definedName name="sdfsdf" localSheetId="22" hidden="1">[28]A11!#REF!</definedName>
    <definedName name="sdfsdf" localSheetId="23" hidden="1">[28]A11!#REF!</definedName>
    <definedName name="sdfsdf" localSheetId="24" hidden="1">[28]A11!#REF!</definedName>
    <definedName name="sdfsdf" localSheetId="25" hidden="1">[28]A11!#REF!</definedName>
    <definedName name="sdfsdf" hidden="1">[30]A11!#REF!</definedName>
    <definedName name="ss">#REF!</definedName>
    <definedName name="t46h">[31]MS!$B$3:$B$63</definedName>
    <definedName name="Tab" localSheetId="3">#REF!</definedName>
    <definedName name="Tab">#REF!</definedName>
    <definedName name="Table" localSheetId="3">#REF!</definedName>
    <definedName name="Table">#REF!</definedName>
    <definedName name="table2" localSheetId="3">#REF!</definedName>
    <definedName name="table2">#REF!</definedName>
    <definedName name="tabx" localSheetId="14" hidden="1">{"g95_96m1",#N/A,FALSE,"Graf(95+96)M";"g95_96m2",#N/A,FALSE,"Graf(95+96)M";"g95_96mb1",#N/A,FALSE,"Graf(95+96)Mb";"g95_96mb2",#N/A,FALSE,"Graf(95+96)Mb";"g95_96f1",#N/A,FALSE,"Graf(95+96)F";"g95_96f2",#N/A,FALSE,"Graf(95+96)F";"g95_96fb1",#N/A,FALSE,"Graf(95+96)Fb";"g95_96fb2",#N/A,FALSE,"Graf(95+96)Fb"}</definedName>
    <definedName name="tabx" localSheetId="15" hidden="1">{"g95_96m1",#N/A,FALSE,"Graf(95+96)M";"g95_96m2",#N/A,FALSE,"Graf(95+96)M";"g95_96mb1",#N/A,FALSE,"Graf(95+96)Mb";"g95_96mb2",#N/A,FALSE,"Graf(95+96)Mb";"g95_96f1",#N/A,FALSE,"Graf(95+96)F";"g95_96f2",#N/A,FALSE,"Graf(95+96)F";"g95_96fb1",#N/A,FALSE,"Graf(95+96)Fb";"g95_96fb2",#N/A,FALSE,"Graf(95+96)Fb"}</definedName>
    <definedName name="tabx" localSheetId="16" hidden="1">{"g95_96m1",#N/A,FALSE,"Graf(95+96)M";"g95_96m2",#N/A,FALSE,"Graf(95+96)M";"g95_96mb1",#N/A,FALSE,"Graf(95+96)Mb";"g95_96mb2",#N/A,FALSE,"Graf(95+96)Mb";"g95_96f1",#N/A,FALSE,"Graf(95+96)F";"g95_96f2",#N/A,FALSE,"Graf(95+96)F";"g95_96fb1",#N/A,FALSE,"Graf(95+96)Fb";"g95_96fb2",#N/A,FALSE,"Graf(95+96)Fb"}</definedName>
    <definedName name="tabx" localSheetId="17" hidden="1">{"g95_96m1",#N/A,FALSE,"Graf(95+96)M";"g95_96m2",#N/A,FALSE,"Graf(95+96)M";"g95_96mb1",#N/A,FALSE,"Graf(95+96)Mb";"g95_96mb2",#N/A,FALSE,"Graf(95+96)Mb";"g95_96f1",#N/A,FALSE,"Graf(95+96)F";"g95_96f2",#N/A,FALSE,"Graf(95+96)F";"g95_96fb1",#N/A,FALSE,"Graf(95+96)Fb";"g95_96fb2",#N/A,FALSE,"Graf(95+96)Fb"}</definedName>
    <definedName name="tabx" localSheetId="19" hidden="1">{"g95_96m1",#N/A,FALSE,"Graf(95+96)M";"g95_96m2",#N/A,FALSE,"Graf(95+96)M";"g95_96mb1",#N/A,FALSE,"Graf(95+96)Mb";"g95_96mb2",#N/A,FALSE,"Graf(95+96)Mb";"g95_96f1",#N/A,FALSE,"Graf(95+96)F";"g95_96f2",#N/A,FALSE,"Graf(95+96)F";"g95_96fb1",#N/A,FALSE,"Graf(95+96)Fb";"g95_96fb2",#N/A,FALSE,"Graf(95+96)Fb"}</definedName>
    <definedName name="tabx" localSheetId="20" hidden="1">{"g95_96m1",#N/A,FALSE,"Graf(95+96)M";"g95_96m2",#N/A,FALSE,"Graf(95+96)M";"g95_96mb1",#N/A,FALSE,"Graf(95+96)Mb";"g95_96mb2",#N/A,FALSE,"Graf(95+96)Mb";"g95_96f1",#N/A,FALSE,"Graf(95+96)F";"g95_96f2",#N/A,FALSE,"Graf(95+96)F";"g95_96fb1",#N/A,FALSE,"Graf(95+96)Fb";"g95_96fb2",#N/A,FALSE,"Graf(95+96)Fb"}</definedName>
    <definedName name="tabx" localSheetId="31" hidden="1">{"g95_96m1",#N/A,FALSE,"Graf(95+96)M";"g95_96m2",#N/A,FALSE,"Graf(95+96)M";"g95_96mb1",#N/A,FALSE,"Graf(95+96)Mb";"g95_96mb2",#N/A,FALSE,"Graf(95+96)Mb";"g95_96f1",#N/A,FALSE,"Graf(95+96)F";"g95_96f2",#N/A,FALSE,"Graf(95+96)F";"g95_96fb1",#N/A,FALSE,"Graf(95+96)Fb";"g95_96fb2",#N/A,FALSE,"Graf(95+96)Fb"}</definedName>
    <definedName name="tabx" localSheetId="32"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localSheetId="3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localSheetId="5" hidden="1">{"g95_96m1",#N/A,FALSE,"Graf(95+96)M";"g95_96m2",#N/A,FALSE,"Graf(95+96)M";"g95_96mb1",#N/A,FALSE,"Graf(95+96)Mb";"g95_96mb2",#N/A,FALSE,"Graf(95+96)Mb";"g95_96f1",#N/A,FALSE,"Graf(95+96)F";"g95_96f2",#N/A,FALSE,"Graf(95+96)F";"g95_96fb1",#N/A,FALSE,"Graf(95+96)Fb";"g95_96fb2",#N/A,FALSE,"Graf(95+96)Fb"}</definedName>
    <definedName name="tabx" localSheetId="6" hidden="1">{"g95_96m1",#N/A,FALSE,"Graf(95+96)M";"g95_96m2",#N/A,FALSE,"Graf(95+96)M";"g95_96mb1",#N/A,FALSE,"Graf(95+96)Mb";"g95_96mb2",#N/A,FALSE,"Graf(95+96)Mb";"g95_96f1",#N/A,FALSE,"Graf(95+96)F";"g95_96f2",#N/A,FALSE,"Graf(95+96)F";"g95_96fb1",#N/A,FALSE,"Graf(95+96)Fb";"g95_96fb2",#N/A,FALSE,"Graf(95+96)Fb"}</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localSheetId="27" hidden="1">{"g95_96m1",#N/A,FALSE,"Graf(95+96)M";"g95_96m2",#N/A,FALSE,"Graf(95+96)M";"g95_96mb1",#N/A,FALSE,"Graf(95+96)Mb";"g95_96mb2",#N/A,FALSE,"Graf(95+96)Mb";"g95_96f1",#N/A,FALSE,"Graf(95+96)F";"g95_96f2",#N/A,FALSE,"Graf(95+96)F";"g95_96fb1",#N/A,FALSE,"Graf(95+96)Fb";"g95_96fb2",#N/A,FALSE,"Graf(95+96)Fb"}</definedName>
    <definedName name="tabx" localSheetId="2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vola" localSheetId="14" hidden="1">{"g95_96m1",#N/A,FALSE,"Graf(95+96)M";"g95_96m2",#N/A,FALSE,"Graf(95+96)M";"g95_96mb1",#N/A,FALSE,"Graf(95+96)Mb";"g95_96mb2",#N/A,FALSE,"Graf(95+96)Mb";"g95_96f1",#N/A,FALSE,"Graf(95+96)F";"g95_96f2",#N/A,FALSE,"Graf(95+96)F";"g95_96fb1",#N/A,FALSE,"Graf(95+96)Fb";"g95_96fb2",#N/A,FALSE,"Graf(95+96)Fb"}</definedName>
    <definedName name="tavola" localSheetId="15" hidden="1">{"g95_96m1",#N/A,FALSE,"Graf(95+96)M";"g95_96m2",#N/A,FALSE,"Graf(95+96)M";"g95_96mb1",#N/A,FALSE,"Graf(95+96)Mb";"g95_96mb2",#N/A,FALSE,"Graf(95+96)Mb";"g95_96f1",#N/A,FALSE,"Graf(95+96)F";"g95_96f2",#N/A,FALSE,"Graf(95+96)F";"g95_96fb1",#N/A,FALSE,"Graf(95+96)Fb";"g95_96fb2",#N/A,FALSE,"Graf(95+96)Fb"}</definedName>
    <definedName name="tavola" localSheetId="16" hidden="1">{"g95_96m1",#N/A,FALSE,"Graf(95+96)M";"g95_96m2",#N/A,FALSE,"Graf(95+96)M";"g95_96mb1",#N/A,FALSE,"Graf(95+96)Mb";"g95_96mb2",#N/A,FALSE,"Graf(95+96)Mb";"g95_96f1",#N/A,FALSE,"Graf(95+96)F";"g95_96f2",#N/A,FALSE,"Graf(95+96)F";"g95_96fb1",#N/A,FALSE,"Graf(95+96)Fb";"g95_96fb2",#N/A,FALSE,"Graf(95+96)Fb"}</definedName>
    <definedName name="tavola" localSheetId="17" hidden="1">{"g95_96m1",#N/A,FALSE,"Graf(95+96)M";"g95_96m2",#N/A,FALSE,"Graf(95+96)M";"g95_96mb1",#N/A,FALSE,"Graf(95+96)Mb";"g95_96mb2",#N/A,FALSE,"Graf(95+96)Mb";"g95_96f1",#N/A,FALSE,"Graf(95+96)F";"g95_96f2",#N/A,FALSE,"Graf(95+96)F";"g95_96fb1",#N/A,FALSE,"Graf(95+96)Fb";"g95_96fb2",#N/A,FALSE,"Graf(95+96)Fb"}</definedName>
    <definedName name="tavola" localSheetId="19" hidden="1">{"g95_96m1",#N/A,FALSE,"Graf(95+96)M";"g95_96m2",#N/A,FALSE,"Graf(95+96)M";"g95_96mb1",#N/A,FALSE,"Graf(95+96)Mb";"g95_96mb2",#N/A,FALSE,"Graf(95+96)Mb";"g95_96f1",#N/A,FALSE,"Graf(95+96)F";"g95_96f2",#N/A,FALSE,"Graf(95+96)F";"g95_96fb1",#N/A,FALSE,"Graf(95+96)Fb";"g95_96fb2",#N/A,FALSE,"Graf(95+96)Fb"}</definedName>
    <definedName name="tavola" localSheetId="20" hidden="1">{"g95_96m1",#N/A,FALSE,"Graf(95+96)M";"g95_96m2",#N/A,FALSE,"Graf(95+96)M";"g95_96mb1",#N/A,FALSE,"Graf(95+96)Mb";"g95_96mb2",#N/A,FALSE,"Graf(95+96)Mb";"g95_96f1",#N/A,FALSE,"Graf(95+96)F";"g95_96f2",#N/A,FALSE,"Graf(95+96)F";"g95_96fb1",#N/A,FALSE,"Graf(95+96)Fb";"g95_96fb2",#N/A,FALSE,"Graf(95+96)Fb"}</definedName>
    <definedName name="tavola" localSheetId="31" hidden="1">{"g95_96m1",#N/A,FALSE,"Graf(95+96)M";"g95_96m2",#N/A,FALSE,"Graf(95+96)M";"g95_96mb1",#N/A,FALSE,"Graf(95+96)Mb";"g95_96mb2",#N/A,FALSE,"Graf(95+96)Mb";"g95_96f1",#N/A,FALSE,"Graf(95+96)F";"g95_96f2",#N/A,FALSE,"Graf(95+96)F";"g95_96fb1",#N/A,FALSE,"Graf(95+96)Fb";"g95_96fb2",#N/A,FALSE,"Graf(95+96)Fb"}</definedName>
    <definedName name="tavola" localSheetId="32" hidden="1">{"g95_96m1",#N/A,FALSE,"Graf(95+96)M";"g95_96m2",#N/A,FALSE,"Graf(95+96)M";"g95_96mb1",#N/A,FALSE,"Graf(95+96)Mb";"g95_96mb2",#N/A,FALSE,"Graf(95+96)Mb";"g95_96f1",#N/A,FALSE,"Graf(95+96)F";"g95_96f2",#N/A,FALSE,"Graf(95+96)F";"g95_96fb1",#N/A,FALSE,"Graf(95+96)Fb";"g95_96fb2",#N/A,FALSE,"Graf(95+96)Fb"}</definedName>
    <definedName name="tavola" localSheetId="2" hidden="1">{"g95_96m1",#N/A,FALSE,"Graf(95+96)M";"g95_96m2",#N/A,FALSE,"Graf(95+96)M";"g95_96mb1",#N/A,FALSE,"Graf(95+96)Mb";"g95_96mb2",#N/A,FALSE,"Graf(95+96)Mb";"g95_96f1",#N/A,FALSE,"Graf(95+96)F";"g95_96f2",#N/A,FALSE,"Graf(95+96)F";"g95_96fb1",#N/A,FALSE,"Graf(95+96)Fb";"g95_96fb2",#N/A,FALSE,"Graf(95+96)Fb"}</definedName>
    <definedName name="tavola" localSheetId="33" hidden="1">{"g95_96m1",#N/A,FALSE,"Graf(95+96)M";"g95_96m2",#N/A,FALSE,"Graf(95+96)M";"g95_96mb1",#N/A,FALSE,"Graf(95+96)Mb";"g95_96mb2",#N/A,FALSE,"Graf(95+96)Mb";"g95_96f1",#N/A,FALSE,"Graf(95+96)F";"g95_96f2",#N/A,FALSE,"Graf(95+96)F";"g95_96fb1",#N/A,FALSE,"Graf(95+96)Fb";"g95_96fb2",#N/A,FALSE,"Graf(95+96)Fb"}</definedName>
    <definedName name="tavola" localSheetId="4" hidden="1">{"g95_96m1",#N/A,FALSE,"Graf(95+96)M";"g95_96m2",#N/A,FALSE,"Graf(95+96)M";"g95_96mb1",#N/A,FALSE,"Graf(95+96)Mb";"g95_96mb2",#N/A,FALSE,"Graf(95+96)Mb";"g95_96f1",#N/A,FALSE,"Graf(95+96)F";"g95_96f2",#N/A,FALSE,"Graf(95+96)F";"g95_96fb1",#N/A,FALSE,"Graf(95+96)Fb";"g95_96fb2",#N/A,FALSE,"Graf(95+96)Fb"}</definedName>
    <definedName name="tavola" localSheetId="5" hidden="1">{"g95_96m1",#N/A,FALSE,"Graf(95+96)M";"g95_96m2",#N/A,FALSE,"Graf(95+96)M";"g95_96mb1",#N/A,FALSE,"Graf(95+96)Mb";"g95_96mb2",#N/A,FALSE,"Graf(95+96)Mb";"g95_96f1",#N/A,FALSE,"Graf(95+96)F";"g95_96f2",#N/A,FALSE,"Graf(95+96)F";"g95_96fb1",#N/A,FALSE,"Graf(95+96)Fb";"g95_96fb2",#N/A,FALSE,"Graf(95+96)Fb"}</definedName>
    <definedName name="tavola" localSheetId="6" hidden="1">{"g95_96m1",#N/A,FALSE,"Graf(95+96)M";"g95_96m2",#N/A,FALSE,"Graf(95+96)M";"g95_96mb1",#N/A,FALSE,"Graf(95+96)Mb";"g95_96mb2",#N/A,FALSE,"Graf(95+96)Mb";"g95_96f1",#N/A,FALSE,"Graf(95+96)F";"g95_96f2",#N/A,FALSE,"Graf(95+96)F";"g95_96fb1",#N/A,FALSE,"Graf(95+96)Fb";"g95_96fb2",#N/A,FALSE,"Graf(95+96)Fb"}</definedName>
    <definedName name="tavola" localSheetId="7" hidden="1">{"g95_96m1",#N/A,FALSE,"Graf(95+96)M";"g95_96m2",#N/A,FALSE,"Graf(95+96)M";"g95_96mb1",#N/A,FALSE,"Graf(95+96)Mb";"g95_96mb2",#N/A,FALSE,"Graf(95+96)Mb";"g95_96f1",#N/A,FALSE,"Graf(95+96)F";"g95_96f2",#N/A,FALSE,"Graf(95+96)F";"g95_96fb1",#N/A,FALSE,"Graf(95+96)Fb";"g95_96fb2",#N/A,FALSE,"Graf(95+96)Fb"}</definedName>
    <definedName name="tavola" localSheetId="8" hidden="1">{"g95_96m1",#N/A,FALSE,"Graf(95+96)M";"g95_96m2",#N/A,FALSE,"Graf(95+96)M";"g95_96mb1",#N/A,FALSE,"Graf(95+96)Mb";"g95_96mb2",#N/A,FALSE,"Graf(95+96)Mb";"g95_96f1",#N/A,FALSE,"Graf(95+96)F";"g95_96f2",#N/A,FALSE,"Graf(95+96)F";"g95_96fb1",#N/A,FALSE,"Graf(95+96)Fb";"g95_96fb2",#N/A,FALSE,"Graf(95+96)Fb"}</definedName>
    <definedName name="tavola" localSheetId="27" hidden="1">{"g95_96m1",#N/A,FALSE,"Graf(95+96)M";"g95_96m2",#N/A,FALSE,"Graf(95+96)M";"g95_96mb1",#N/A,FALSE,"Graf(95+96)Mb";"g95_96mb2",#N/A,FALSE,"Graf(95+96)Mb";"g95_96f1",#N/A,FALSE,"Graf(95+96)F";"g95_96f2",#N/A,FALSE,"Graf(95+96)F";"g95_96fb1",#N/A,FALSE,"Graf(95+96)Fb";"g95_96fb2",#N/A,FALSE,"Graf(95+96)Fb"}</definedName>
    <definedName name="tavola" localSheetId="28" hidden="1">{"g95_96m1",#N/A,FALSE,"Graf(95+96)M";"g95_96m2",#N/A,FALSE,"Graf(95+96)M";"g95_96mb1",#N/A,FALSE,"Graf(95+96)Mb";"g95_96mb2",#N/A,FALSE,"Graf(95+96)Mb";"g95_96f1",#N/A,FALSE,"Graf(95+96)F";"g95_96f2",#N/A,FALSE,"Graf(95+96)F";"g95_96fb1",#N/A,FALSE,"Graf(95+96)Fb";"g95_96fb2",#N/A,FALSE,"Graf(95+96)Fb"}</definedName>
    <definedName name="tavola" hidden="1">{"g95_96m1",#N/A,FALSE,"Graf(95+96)M";"g95_96m2",#N/A,FALSE,"Graf(95+96)M";"g95_96mb1",#N/A,FALSE,"Graf(95+96)Mb";"g95_96mb2",#N/A,FALSE,"Graf(95+96)Mb";"g95_96f1",#N/A,FALSE,"Graf(95+96)F";"g95_96f2",#N/A,FALSE,"Graf(95+96)F";"g95_96fb1",#N/A,FALSE,"Graf(95+96)Fb";"g95_96fb2",#N/A,FALSE,"Graf(95+96)Fb"}</definedName>
    <definedName name="TEST0">#REF!</definedName>
    <definedName name="TESTHKEY">#REF!</definedName>
    <definedName name="TESTKEYS">#REF!</definedName>
    <definedName name="TESTVKEY">#REF!</definedName>
    <definedName name="TMS">[32]MS!$B$3:$B$63</definedName>
    <definedName name="TMTR">[32]MTR!$B$3:$B$52</definedName>
    <definedName name="tmtrr">[31]MTR!$B$3:$B$61</definedName>
    <definedName name="tnvb">[31]MS!$B$3:$B$63</definedName>
    <definedName name="toto" localSheetId="3">#REF!</definedName>
    <definedName name="toto">#REF!</definedName>
    <definedName name="TRAMOS_CUANTÍA">#REF!</definedName>
    <definedName name="TSHO" localSheetId="3">#REF!</definedName>
    <definedName name="TSHO">#REF!</definedName>
    <definedName name="TSM" localSheetId="3">#REF!</definedName>
    <definedName name="TSM">#REF!</definedName>
    <definedName name="ve">#REF!</definedName>
    <definedName name="VERIFICATION_MONTANT" localSheetId="3">#REF!</definedName>
    <definedName name="VERIFICATION_MONTANT">#REF!</definedName>
    <definedName name="VERIFICATION_PRORATISATION" localSheetId="3">#REF!</definedName>
    <definedName name="VERIFICATION_PRORATISATION">#REF!</definedName>
    <definedName name="VERIFICATION_PRORATISATION2" localSheetId="3">#REF!</definedName>
    <definedName name="VERIFICATION_PRORATISATION2">#REF!</definedName>
    <definedName name="VIUDE_ORFAN">#REF!</definedName>
    <definedName name="vvcwxcv" localSheetId="15" hidden="1">[27]A11!#REF!</definedName>
    <definedName name="vvcwxcv" localSheetId="17" hidden="1">[27]A11!#REF!</definedName>
    <definedName name="vvcwxcv" localSheetId="20" hidden="1">[28]A11!#REF!</definedName>
    <definedName name="vvcwxcv" localSheetId="31" hidden="1">[28]A11!#REF!</definedName>
    <definedName name="vvcwxcv" localSheetId="2" hidden="1">[28]A11!#REF!</definedName>
    <definedName name="vvcwxcv" localSheetId="33" hidden="1">[28]A11!#REF!</definedName>
    <definedName name="vvcwxcv" localSheetId="34" hidden="1">[28]A11!#REF!</definedName>
    <definedName name="vvcwxcv" localSheetId="4" hidden="1">[27]A11!#REF!</definedName>
    <definedName name="vvcwxcv" localSheetId="7" hidden="1">[28]A11!#REF!</definedName>
    <definedName name="vvcwxcv" localSheetId="8" hidden="1">[28]A11!#REF!</definedName>
    <definedName name="vvcwxcv" localSheetId="3" hidden="1">[29]A11!#REF!</definedName>
    <definedName name="vvcwxcv" localSheetId="9" hidden="1">[28]A11!#REF!</definedName>
    <definedName name="vvcwxcv" localSheetId="26" hidden="1">[28]A11!#REF!</definedName>
    <definedName name="vvcwxcv" localSheetId="27" hidden="1">[28]A11!#REF!</definedName>
    <definedName name="vvcwxcv" localSheetId="28" hidden="1">[28]A11!#REF!</definedName>
    <definedName name="vvcwxcv" localSheetId="36" hidden="1">[28]A11!#REF!</definedName>
    <definedName name="vvcwxcv" localSheetId="38" hidden="1">[28]A11!#REF!</definedName>
    <definedName name="vvcwxcv" localSheetId="39" hidden="1">[28]A11!#REF!</definedName>
    <definedName name="vvcwxcv" localSheetId="10" hidden="1">[28]A11!#REF!</definedName>
    <definedName name="vvcwxcv" localSheetId="40" hidden="1">[28]A11!#REF!</definedName>
    <definedName name="vvcwxcv" localSheetId="18" hidden="1">[30]A11!#REF!</definedName>
    <definedName name="vvcwxcv" localSheetId="21" hidden="1">[28]A11!#REF!</definedName>
    <definedName name="vvcwxcv" localSheetId="22" hidden="1">[28]A11!#REF!</definedName>
    <definedName name="vvcwxcv" localSheetId="23" hidden="1">[28]A11!#REF!</definedName>
    <definedName name="vvcwxcv" localSheetId="24" hidden="1">[28]A11!#REF!</definedName>
    <definedName name="vvcwxcv" localSheetId="25" hidden="1">[28]A11!#REF!</definedName>
    <definedName name="vvcwxcv" hidden="1">[30]A11!#REF!</definedName>
    <definedName name="w" localSheetId="15" hidden="1">'[1]Time series'!#REF!</definedName>
    <definedName name="w" localSheetId="17" hidden="1">'[1]Time series'!#REF!</definedName>
    <definedName name="w" localSheetId="20" hidden="1">'[2]Time series'!#REF!</definedName>
    <definedName name="w" localSheetId="31" hidden="1">'[2]Time series'!#REF!</definedName>
    <definedName name="w" localSheetId="2" hidden="1">'[2]Time series'!#REF!</definedName>
    <definedName name="w" localSheetId="33" hidden="1">'[2]Time series'!#REF!</definedName>
    <definedName name="w" localSheetId="34" hidden="1">'[2]Time series'!#REF!</definedName>
    <definedName name="w" localSheetId="4" hidden="1">'[1]Time series'!#REF!</definedName>
    <definedName name="w" localSheetId="7" hidden="1">'[2]Time series'!#REF!</definedName>
    <definedName name="w" localSheetId="8" hidden="1">'[2]Time series'!#REF!</definedName>
    <definedName name="w" localSheetId="3" hidden="1">'[3]Time series'!#REF!</definedName>
    <definedName name="w" localSheetId="9" hidden="1">'[2]Time series'!#REF!</definedName>
    <definedName name="w" localSheetId="26" hidden="1">'[2]Time series'!#REF!</definedName>
    <definedName name="w" localSheetId="27" hidden="1">'[2]Time series'!#REF!</definedName>
    <definedName name="w" localSheetId="28" hidden="1">'[2]Time series'!#REF!</definedName>
    <definedName name="w" localSheetId="36" hidden="1">'[2]Time series'!#REF!</definedName>
    <definedName name="w" localSheetId="38" hidden="1">'[2]Time series'!#REF!</definedName>
    <definedName name="w" localSheetId="39" hidden="1">'[2]Time series'!#REF!</definedName>
    <definedName name="w" localSheetId="10" hidden="1">'[2]Time series'!#REF!</definedName>
    <definedName name="w" localSheetId="40" hidden="1">'[2]Time series'!#REF!</definedName>
    <definedName name="w" localSheetId="18" hidden="1">'[4]Time series'!#REF!</definedName>
    <definedName name="w" localSheetId="21" hidden="1">'[2]Time series'!#REF!</definedName>
    <definedName name="w" localSheetId="22" hidden="1">'[2]Time series'!#REF!</definedName>
    <definedName name="w" localSheetId="23" hidden="1">'[2]Time series'!#REF!</definedName>
    <definedName name="w" localSheetId="24" hidden="1">'[2]Time series'!#REF!</definedName>
    <definedName name="w" localSheetId="25" hidden="1">'[2]Time series'!#REF!</definedName>
    <definedName name="w" hidden="1">'[4]Time series'!#REF!</definedName>
    <definedName name="wrn.Graf95_96." localSheetId="14" hidden="1">{"g95_96m1",#N/A,FALSE,"Graf(95+96)M";"g95_96m2",#N/A,FALSE,"Graf(95+96)M";"g95_96mb1",#N/A,FALSE,"Graf(95+96)Mb";"g95_96mb2",#N/A,FALSE,"Graf(95+96)Mb";"g95_96f1",#N/A,FALSE,"Graf(95+96)F";"g95_96f2",#N/A,FALSE,"Graf(95+96)F";"g95_96fb1",#N/A,FALSE,"Graf(95+96)Fb";"g95_96fb2",#N/A,FALSE,"Graf(95+96)Fb"}</definedName>
    <definedName name="wrn.Graf95_96." localSheetId="15" hidden="1">{"g95_96m1",#N/A,FALSE,"Graf(95+96)M";"g95_96m2",#N/A,FALSE,"Graf(95+96)M";"g95_96mb1",#N/A,FALSE,"Graf(95+96)Mb";"g95_96mb2",#N/A,FALSE,"Graf(95+96)Mb";"g95_96f1",#N/A,FALSE,"Graf(95+96)F";"g95_96f2",#N/A,FALSE,"Graf(95+96)F";"g95_96fb1",#N/A,FALSE,"Graf(95+96)Fb";"g95_96fb2",#N/A,FALSE,"Graf(95+96)Fb"}</definedName>
    <definedName name="wrn.Graf95_96." localSheetId="16" hidden="1">{"g95_96m1",#N/A,FALSE,"Graf(95+96)M";"g95_96m2",#N/A,FALSE,"Graf(95+96)M";"g95_96mb1",#N/A,FALSE,"Graf(95+96)Mb";"g95_96mb2",#N/A,FALSE,"Graf(95+96)Mb";"g95_96f1",#N/A,FALSE,"Graf(95+96)F";"g95_96f2",#N/A,FALSE,"Graf(95+96)F";"g95_96fb1",#N/A,FALSE,"Graf(95+96)Fb";"g95_96fb2",#N/A,FALSE,"Graf(95+96)Fb"}</definedName>
    <definedName name="wrn.Graf95_96." localSheetId="17" hidden="1">{"g95_96m1",#N/A,FALSE,"Graf(95+96)M";"g95_96m2",#N/A,FALSE,"Graf(95+96)M";"g95_96mb1",#N/A,FALSE,"Graf(95+96)Mb";"g95_96mb2",#N/A,FALSE,"Graf(95+96)Mb";"g95_96f1",#N/A,FALSE,"Graf(95+96)F";"g95_96f2",#N/A,FALSE,"Graf(95+96)F";"g95_96fb1",#N/A,FALSE,"Graf(95+96)Fb";"g95_96fb2",#N/A,FALSE,"Graf(95+96)Fb"}</definedName>
    <definedName name="wrn.Graf95_96." localSheetId="19" hidden="1">{"g95_96m1",#N/A,FALSE,"Graf(95+96)M";"g95_96m2",#N/A,FALSE,"Graf(95+96)M";"g95_96mb1",#N/A,FALSE,"Graf(95+96)Mb";"g95_96mb2",#N/A,FALSE,"Graf(95+96)Mb";"g95_96f1",#N/A,FALSE,"Graf(95+96)F";"g95_96f2",#N/A,FALSE,"Graf(95+96)F";"g95_96fb1",#N/A,FALSE,"Graf(95+96)Fb";"g95_96fb2",#N/A,FALSE,"Graf(95+96)Fb"}</definedName>
    <definedName name="wrn.Graf95_96." localSheetId="20" hidden="1">{"g95_96m1",#N/A,FALSE,"Graf(95+96)M";"g95_96m2",#N/A,FALSE,"Graf(95+96)M";"g95_96mb1",#N/A,FALSE,"Graf(95+96)Mb";"g95_96mb2",#N/A,FALSE,"Graf(95+96)Mb";"g95_96f1",#N/A,FALSE,"Graf(95+96)F";"g95_96f2",#N/A,FALSE,"Graf(95+96)F";"g95_96fb1",#N/A,FALSE,"Graf(95+96)Fb";"g95_96fb2",#N/A,FALSE,"Graf(95+96)Fb"}</definedName>
    <definedName name="wrn.Graf95_96." localSheetId="31" hidden="1">{"g95_96m1",#N/A,FALSE,"Graf(95+96)M";"g95_96m2",#N/A,FALSE,"Graf(95+96)M";"g95_96mb1",#N/A,FALSE,"Graf(95+96)Mb";"g95_96mb2",#N/A,FALSE,"Graf(95+96)Mb";"g95_96f1",#N/A,FALSE,"Graf(95+96)F";"g95_96f2",#N/A,FALSE,"Graf(95+96)F";"g95_96fb1",#N/A,FALSE,"Graf(95+96)Fb";"g95_96fb2",#N/A,FALSE,"Graf(95+96)Fb"}</definedName>
    <definedName name="wrn.Graf95_96." localSheetId="32"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localSheetId="3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localSheetId="5" hidden="1">{"g95_96m1",#N/A,FALSE,"Graf(95+96)M";"g95_96m2",#N/A,FALSE,"Graf(95+96)M";"g95_96mb1",#N/A,FALSE,"Graf(95+96)Mb";"g95_96mb2",#N/A,FALSE,"Graf(95+96)Mb";"g95_96f1",#N/A,FALSE,"Graf(95+96)F";"g95_96f2",#N/A,FALSE,"Graf(95+96)F";"g95_96fb1",#N/A,FALSE,"Graf(95+96)Fb";"g95_96fb2",#N/A,FALSE,"Graf(95+96)Fb"}</definedName>
    <definedName name="wrn.Graf95_96." localSheetId="6" hidden="1">{"g95_96m1",#N/A,FALSE,"Graf(95+96)M";"g95_96m2",#N/A,FALSE,"Graf(95+96)M";"g95_96mb1",#N/A,FALSE,"Graf(95+96)Mb";"g95_96mb2",#N/A,FALSE,"Graf(95+96)Mb";"g95_96f1",#N/A,FALSE,"Graf(95+96)F";"g95_96f2",#N/A,FALSE,"Graf(95+96)F";"g95_96fb1",#N/A,FALSE,"Graf(95+96)Fb";"g95_96fb2",#N/A,FALSE,"Graf(95+96)Fb"}</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localSheetId="27" hidden="1">{"g95_96m1",#N/A,FALSE,"Graf(95+96)M";"g95_96m2",#N/A,FALSE,"Graf(95+96)M";"g95_96mb1",#N/A,FALSE,"Graf(95+96)Mb";"g95_96mb2",#N/A,FALSE,"Graf(95+96)Mb";"g95_96f1",#N/A,FALSE,"Graf(95+96)F";"g95_96f2",#N/A,FALSE,"Graf(95+96)F";"g95_96fb1",#N/A,FALSE,"Graf(95+96)Fb";"g95_96fb2",#N/A,FALSE,"Graf(95+96)Fb"}</definedName>
    <definedName name="wrn.Graf95_96." localSheetId="2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apport." localSheetId="14" hidden="1">{"TABL1",#N/A,TRUE,"TABLX";"TABL2",#N/A,TRUE,"TABLX"}</definedName>
    <definedName name="wrn.Rapport." localSheetId="15" hidden="1">{"TABL1",#N/A,TRUE,"TABLX";"TABL2",#N/A,TRUE,"TABLX"}</definedName>
    <definedName name="wrn.Rapport." localSheetId="16" hidden="1">{"TABL1",#N/A,TRUE,"TABLX";"TABL2",#N/A,TRUE,"TABLX"}</definedName>
    <definedName name="wrn.Rapport." localSheetId="17" hidden="1">{"TABL1",#N/A,TRUE,"TABLX";"TABL2",#N/A,TRUE,"TABLX"}</definedName>
    <definedName name="wrn.Rapport." localSheetId="19" hidden="1">{"TABL1",#N/A,TRUE,"TABLX";"TABL2",#N/A,TRUE,"TABLX"}</definedName>
    <definedName name="wrn.Rapport." localSheetId="20" hidden="1">{"TABL1",#N/A,TRUE,"TABLX";"TABL2",#N/A,TRUE,"TABLX"}</definedName>
    <definedName name="wrn.Rapport." localSheetId="31" hidden="1">{"TABL1",#N/A,TRUE,"TABLX";"TABL2",#N/A,TRUE,"TABLX"}</definedName>
    <definedName name="wrn.Rapport." localSheetId="32" hidden="1">{"TABL1",#N/A,TRUE,"TABLX";"TABL2",#N/A,TRUE,"TABLX"}</definedName>
    <definedName name="wrn.Rapport." localSheetId="2" hidden="1">{"TABL1",#N/A,TRUE,"TABLX";"TABL2",#N/A,TRUE,"TABLX"}</definedName>
    <definedName name="wrn.Rapport." localSheetId="33" hidden="1">{"TABL1",#N/A,TRUE,"TABLX";"TABL2",#N/A,TRUE,"TABLX"}</definedName>
    <definedName name="wrn.Rapport." localSheetId="4" hidden="1">{"TABL1",#N/A,TRUE,"TABLX";"TABL2",#N/A,TRUE,"TABLX"}</definedName>
    <definedName name="wrn.Rapport." localSheetId="5" hidden="1">{"TABL1",#N/A,TRUE,"TABLX";"TABL2",#N/A,TRUE,"TABLX"}</definedName>
    <definedName name="wrn.Rapport." localSheetId="6" hidden="1">{"TABL1",#N/A,TRUE,"TABLX";"TABL2",#N/A,TRUE,"TABLX"}</definedName>
    <definedName name="wrn.Rapport." localSheetId="7" hidden="1">{"TABL1",#N/A,TRUE,"TABLX";"TABL2",#N/A,TRUE,"TABLX"}</definedName>
    <definedName name="wrn.Rapport." localSheetId="8" hidden="1">{"TABL1",#N/A,TRUE,"TABLX";"TABL2",#N/A,TRUE,"TABLX"}</definedName>
    <definedName name="wrn.Rapport." localSheetId="3" hidden="1">{"TABL1",#N/A,TRUE,"TABLX";"TABL2",#N/A,TRUE,"TABLX"}</definedName>
    <definedName name="wrn.Rapport." localSheetId="9" hidden="1">{"TABL1",#N/A,TRUE,"TABLX";"TABL2",#N/A,TRUE,"TABLX"}</definedName>
    <definedName name="wrn.Rapport." localSheetId="26" hidden="1">{"TABL1",#N/A,TRUE,"TABLX";"TABL2",#N/A,TRUE,"TABLX"}</definedName>
    <definedName name="wrn.Rapport." localSheetId="27" hidden="1">{"TABL1",#N/A,TRUE,"TABLX";"TABL2",#N/A,TRUE,"TABLX"}</definedName>
    <definedName name="wrn.Rapport." localSheetId="28" hidden="1">{"TABL1",#N/A,TRUE,"TABLX";"TABL2",#N/A,TRUE,"TABLX"}</definedName>
    <definedName name="wrn.Rapport." localSheetId="38" hidden="1">{"TABL1",#N/A,TRUE,"TABLX";"TABL2",#N/A,TRUE,"TABLX"}</definedName>
    <definedName name="wrn.Rapport." localSheetId="39" hidden="1">{"TABL1",#N/A,TRUE,"TABLX";"TABL2",#N/A,TRUE,"TABLX"}</definedName>
    <definedName name="wrn.Rapport." localSheetId="10" hidden="1">{"TABL1",#N/A,TRUE,"TABLX";"TABL2",#N/A,TRUE,"TABLX"}</definedName>
    <definedName name="wrn.Rapport." localSheetId="40" hidden="1">{"TABL1",#N/A,TRUE,"TABLX";"TABL2",#N/A,TRUE,"TABLX"}</definedName>
    <definedName name="wrn.Rapport." localSheetId="18" hidden="1">{"TABL1",#N/A,TRUE,"TABLX";"TABL2",#N/A,TRUE,"TABLX"}</definedName>
    <definedName name="wrn.Rapport." localSheetId="21" hidden="1">{"TABL1",#N/A,TRUE,"TABLX";"TABL2",#N/A,TRUE,"TABLX"}</definedName>
    <definedName name="wrn.Rapport." localSheetId="22" hidden="1">{"TABL1",#N/A,TRUE,"TABLX";"TABL2",#N/A,TRUE,"TABLX"}</definedName>
    <definedName name="wrn.Rapport." localSheetId="23" hidden="1">{"TABL1",#N/A,TRUE,"TABLX";"TABL2",#N/A,TRUE,"TABLX"}</definedName>
    <definedName name="wrn.Rapport." localSheetId="24" hidden="1">{"TABL1",#N/A,TRUE,"TABLX";"TABL2",#N/A,TRUE,"TABLX"}</definedName>
    <definedName name="wrn.Rapport." localSheetId="25" hidden="1">{"TABL1",#N/A,TRUE,"TABLX";"TABL2",#N/A,TRUE,"TABLX"}</definedName>
    <definedName name="wrn.Rapport." hidden="1">{"TABL1",#N/A,TRUE,"TABLX";"TABL2",#N/A,TRUE,"TABLX"}</definedName>
    <definedName name="wrn.TabARA." localSheetId="14" hidden="1">{"Page1",#N/A,FALSE,"ARA M&amp;F&amp;T";"Page2",#N/A,FALSE,"ARA M&amp;F&amp;T";"Page3",#N/A,FALSE,"ARA M&amp;F&amp;T"}</definedName>
    <definedName name="wrn.TabARA." localSheetId="15" hidden="1">{"Page1",#N/A,FALSE,"ARA M&amp;F&amp;T";"Page2",#N/A,FALSE,"ARA M&amp;F&amp;T";"Page3",#N/A,FALSE,"ARA M&amp;F&amp;T"}</definedName>
    <definedName name="wrn.TabARA." localSheetId="16" hidden="1">{"Page1",#N/A,FALSE,"ARA M&amp;F&amp;T";"Page2",#N/A,FALSE,"ARA M&amp;F&amp;T";"Page3",#N/A,FALSE,"ARA M&amp;F&amp;T"}</definedName>
    <definedName name="wrn.TabARA." localSheetId="17" hidden="1">{"Page1",#N/A,FALSE,"ARA M&amp;F&amp;T";"Page2",#N/A,FALSE,"ARA M&amp;F&amp;T";"Page3",#N/A,FALSE,"ARA M&amp;F&amp;T"}</definedName>
    <definedName name="wrn.TabARA." localSheetId="19" hidden="1">{"Page1",#N/A,FALSE,"ARA M&amp;F&amp;T";"Page2",#N/A,FALSE,"ARA M&amp;F&amp;T";"Page3",#N/A,FALSE,"ARA M&amp;F&amp;T"}</definedName>
    <definedName name="wrn.TabARA." localSheetId="20" hidden="1">{"Page1",#N/A,FALSE,"ARA M&amp;F&amp;T";"Page2",#N/A,FALSE,"ARA M&amp;F&amp;T";"Page3",#N/A,FALSE,"ARA M&amp;F&amp;T"}</definedName>
    <definedName name="wrn.TabARA." localSheetId="31" hidden="1">{"Page1",#N/A,FALSE,"ARA M&amp;F&amp;T";"Page2",#N/A,FALSE,"ARA M&amp;F&amp;T";"Page3",#N/A,FALSE,"ARA M&amp;F&amp;T"}</definedName>
    <definedName name="wrn.TabARA." localSheetId="32" hidden="1">{"Page1",#N/A,FALSE,"ARA M&amp;F&amp;T";"Page2",#N/A,FALSE,"ARA M&amp;F&amp;T";"Page3",#N/A,FALSE,"ARA M&amp;F&amp;T"}</definedName>
    <definedName name="wrn.TabARA." localSheetId="2" hidden="1">{"Page1",#N/A,FALSE,"ARA M&amp;F&amp;T";"Page2",#N/A,FALSE,"ARA M&amp;F&amp;T";"Page3",#N/A,FALSE,"ARA M&amp;F&amp;T"}</definedName>
    <definedName name="wrn.TabARA." localSheetId="33" hidden="1">{"Page1",#N/A,FALSE,"ARA M&amp;F&amp;T";"Page2",#N/A,FALSE,"ARA M&amp;F&amp;T";"Page3",#N/A,FALSE,"ARA M&amp;F&amp;T"}</definedName>
    <definedName name="wrn.TabARA." localSheetId="4" hidden="1">{"Page1",#N/A,FALSE,"ARA M&amp;F&amp;T";"Page2",#N/A,FALSE,"ARA M&amp;F&amp;T";"Page3",#N/A,FALSE,"ARA M&amp;F&amp;T"}</definedName>
    <definedName name="wrn.TabARA." localSheetId="5" hidden="1">{"Page1",#N/A,FALSE,"ARA M&amp;F&amp;T";"Page2",#N/A,FALSE,"ARA M&amp;F&amp;T";"Page3",#N/A,FALSE,"ARA M&amp;F&amp;T"}</definedName>
    <definedName name="wrn.TabARA." localSheetId="6" hidden="1">{"Page1",#N/A,FALSE,"ARA M&amp;F&amp;T";"Page2",#N/A,FALSE,"ARA M&amp;F&amp;T";"Page3",#N/A,FALSE,"ARA M&amp;F&amp;T"}</definedName>
    <definedName name="wrn.TabARA." localSheetId="7" hidden="1">{"Page1",#N/A,FALSE,"ARA M&amp;F&amp;T";"Page2",#N/A,FALSE,"ARA M&amp;F&amp;T";"Page3",#N/A,FALSE,"ARA M&amp;F&amp;T"}</definedName>
    <definedName name="wrn.TabARA." localSheetId="8" hidden="1">{"Page1",#N/A,FALSE,"ARA M&amp;F&amp;T";"Page2",#N/A,FALSE,"ARA M&amp;F&amp;T";"Page3",#N/A,FALSE,"ARA M&amp;F&amp;T"}</definedName>
    <definedName name="wrn.TabARA." localSheetId="27" hidden="1">{"Page1",#N/A,FALSE,"ARA M&amp;F&amp;T";"Page2",#N/A,FALSE,"ARA M&amp;F&amp;T";"Page3",#N/A,FALSE,"ARA M&amp;F&amp;T"}</definedName>
    <definedName name="wrn.TabARA." localSheetId="28" hidden="1">{"Page1",#N/A,FALSE,"ARA M&amp;F&amp;T";"Page2",#N/A,FALSE,"ARA M&amp;F&amp;T";"Page3",#N/A,FALSE,"ARA M&amp;F&amp;T"}</definedName>
    <definedName name="wrn.TabARA." hidden="1">{"Page1",#N/A,FALSE,"ARA M&amp;F&amp;T";"Page2",#N/A,FALSE,"ARA M&amp;F&amp;T";"Page3",#N/A,FALSE,"ARA M&amp;F&amp;T"}</definedName>
    <definedName name="WW">#REF!</definedName>
    <definedName name="x" localSheetId="14" hidden="1">{"TABL1",#N/A,TRUE,"TABLX";"TABL2",#N/A,TRUE,"TABLX"}</definedName>
    <definedName name="x" localSheetId="15" hidden="1">{"TABL1",#N/A,TRUE,"TABLX";"TABL2",#N/A,TRUE,"TABLX"}</definedName>
    <definedName name="x" localSheetId="16" hidden="1">{"TABL1",#N/A,TRUE,"TABLX";"TABL2",#N/A,TRUE,"TABLX"}</definedName>
    <definedName name="x" localSheetId="17" hidden="1">{"TABL1",#N/A,TRUE,"TABLX";"TABL2",#N/A,TRUE,"TABLX"}</definedName>
    <definedName name="x" localSheetId="19" hidden="1">{"TABL1",#N/A,TRUE,"TABLX";"TABL2",#N/A,TRUE,"TABLX"}</definedName>
    <definedName name="x" localSheetId="20" hidden="1">{"TABL1",#N/A,TRUE,"TABLX";"TABL2",#N/A,TRUE,"TABLX"}</definedName>
    <definedName name="x" localSheetId="31" hidden="1">{"TABL1",#N/A,TRUE,"TABLX";"TABL2",#N/A,TRUE,"TABLX"}</definedName>
    <definedName name="x" localSheetId="32" hidden="1">{"TABL1",#N/A,TRUE,"TABLX";"TABL2",#N/A,TRUE,"TABLX"}</definedName>
    <definedName name="x" localSheetId="2" hidden="1">{"TABL1",#N/A,TRUE,"TABLX";"TABL2",#N/A,TRUE,"TABLX"}</definedName>
    <definedName name="x" localSheetId="33" hidden="1">{"TABL1",#N/A,TRUE,"TABLX";"TABL2",#N/A,TRUE,"TABLX"}</definedName>
    <definedName name="x" localSheetId="4" hidden="1">{"TABL1",#N/A,TRUE,"TABLX";"TABL2",#N/A,TRUE,"TABLX"}</definedName>
    <definedName name="x" localSheetId="5" hidden="1">{"TABL1",#N/A,TRUE,"TABLX";"TABL2",#N/A,TRUE,"TABLX"}</definedName>
    <definedName name="x" localSheetId="6" hidden="1">{"TABL1",#N/A,TRUE,"TABLX";"TABL2",#N/A,TRUE,"TABLX"}</definedName>
    <definedName name="x" localSheetId="7" hidden="1">{"TABL1",#N/A,TRUE,"TABLX";"TABL2",#N/A,TRUE,"TABLX"}</definedName>
    <definedName name="x" localSheetId="8" hidden="1">{"TABL1",#N/A,TRUE,"TABLX";"TABL2",#N/A,TRUE,"TABLX"}</definedName>
    <definedName name="x" localSheetId="3" hidden="1">{"TABL1",#N/A,TRUE,"TABLX";"TABL2",#N/A,TRUE,"TABLX"}</definedName>
    <definedName name="x" localSheetId="27" hidden="1">{"TABL1",#N/A,TRUE,"TABLX";"TABL2",#N/A,TRUE,"TABLX"}</definedName>
    <definedName name="x" localSheetId="28" hidden="1">{"TABL1",#N/A,TRUE,"TABLX";"TABL2",#N/A,TRUE,"TABLX"}</definedName>
    <definedName name="x" hidden="1">{"TABL1",#N/A,TRUE,"TABLX";"TABL2",#N/A,TRUE,"TABLX"}</definedName>
    <definedName name="xx">#REF!</definedName>
    <definedName name="y" localSheetId="15" hidden="1">'[10]Time series'!#REF!</definedName>
    <definedName name="y" localSheetId="17" hidden="1">'[10]Time series'!#REF!</definedName>
    <definedName name="y" localSheetId="20" hidden="1">'[11]Time series'!#REF!</definedName>
    <definedName name="y" localSheetId="31" hidden="1">'[11]Time series'!#REF!</definedName>
    <definedName name="y" localSheetId="2" hidden="1">'[11]Time series'!#REF!</definedName>
    <definedName name="y" localSheetId="33" hidden="1">'[11]Time series'!#REF!</definedName>
    <definedName name="y" localSheetId="4" hidden="1">'[10]Time series'!#REF!</definedName>
    <definedName name="y" localSheetId="7" hidden="1">'[11]Time series'!#REF!</definedName>
    <definedName name="y" localSheetId="8" hidden="1">'[11]Time series'!#REF!</definedName>
    <definedName name="y" localSheetId="3" hidden="1">'[12]Time series'!#REF!</definedName>
    <definedName name="y" localSheetId="9" hidden="1">'[11]Time series'!#REF!</definedName>
    <definedName name="y" localSheetId="26" hidden="1">'[11]Time series'!#REF!</definedName>
    <definedName name="y" localSheetId="27" hidden="1">'[11]Time series'!#REF!</definedName>
    <definedName name="y" localSheetId="28" hidden="1">'[11]Time series'!#REF!</definedName>
    <definedName name="y" localSheetId="36" hidden="1">'[11]Time series'!#REF!</definedName>
    <definedName name="y" localSheetId="38" hidden="1">'[11]Time series'!#REF!</definedName>
    <definedName name="y" localSheetId="39" hidden="1">'[11]Time series'!#REF!</definedName>
    <definedName name="y" localSheetId="10" hidden="1">'[11]Time series'!#REF!</definedName>
    <definedName name="y" localSheetId="40" hidden="1">'[11]Time series'!#REF!</definedName>
    <definedName name="y" localSheetId="18" hidden="1">'[13]Time series'!#REF!</definedName>
    <definedName name="y" localSheetId="21" hidden="1">'[11]Time series'!#REF!</definedName>
    <definedName name="y" localSheetId="22" hidden="1">'[11]Time series'!#REF!</definedName>
    <definedName name="y" localSheetId="23" hidden="1">'[11]Time series'!#REF!</definedName>
    <definedName name="y" localSheetId="24" hidden="1">'[11]Time series'!#REF!</definedName>
    <definedName name="y" localSheetId="25" hidden="1">'[11]Time series'!#REF!</definedName>
    <definedName name="y" hidden="1">'[13]Time series'!#REF!</definedName>
    <definedName name="years" localSheetId="3">[33]txcot!#REF!</definedName>
    <definedName name="years">[33]txcot!#REF!</definedName>
    <definedName name="yyy">#REF!</definedName>
    <definedName name="z">#REF!</definedName>
    <definedName name="_xlnm.Print_Area">#REF!</definedName>
  </definedNames>
  <calcPr calcId="162913"/>
</workbook>
</file>

<file path=xl/calcChain.xml><?xml version="1.0" encoding="utf-8"?>
<calcChain xmlns="http://schemas.openxmlformats.org/spreadsheetml/2006/main">
  <c r="C10" i="58" l="1"/>
  <c r="C7" i="58"/>
  <c r="I4" i="98"/>
  <c r="M4" i="98"/>
  <c r="Q4" i="98"/>
  <c r="E7" i="98"/>
  <c r="L7" i="98"/>
  <c r="M7" i="98"/>
  <c r="T7" i="98"/>
  <c r="AN7" i="98"/>
  <c r="I7" i="98"/>
  <c r="P7" i="98"/>
  <c r="AJ7" i="98"/>
  <c r="D7" i="98"/>
  <c r="H7" i="98"/>
  <c r="X7" i="98"/>
  <c r="AB7" i="98"/>
  <c r="AF7" i="98"/>
  <c r="AR7" i="98"/>
  <c r="U4" i="98"/>
  <c r="Q7" i="98"/>
  <c r="Y4" i="98"/>
  <c r="X5" i="73"/>
  <c r="BV3" i="89"/>
  <c r="BU3" i="89"/>
  <c r="BT3" i="89"/>
  <c r="BS3" i="89"/>
  <c r="BR3" i="89"/>
  <c r="BQ3" i="89"/>
  <c r="BP3" i="89"/>
  <c r="BO3" i="89"/>
  <c r="BN3" i="89"/>
  <c r="BM3" i="89"/>
  <c r="BL3" i="89"/>
  <c r="BK3" i="89"/>
  <c r="BJ3" i="89"/>
  <c r="BI3" i="89"/>
  <c r="BH3" i="89"/>
  <c r="BG3" i="89"/>
  <c r="BF3" i="89"/>
  <c r="BE3" i="89"/>
  <c r="BD3" i="89"/>
  <c r="BC3" i="89"/>
  <c r="BB3" i="89"/>
  <c r="BA3" i="89"/>
  <c r="AZ3" i="89"/>
  <c r="AY3" i="89"/>
  <c r="AX3" i="89"/>
  <c r="AW3" i="89"/>
  <c r="AV3" i="89"/>
  <c r="AU3" i="89"/>
  <c r="AT3" i="89"/>
  <c r="AS3" i="89"/>
  <c r="AR3" i="89"/>
  <c r="AQ3" i="89"/>
  <c r="AP3" i="89"/>
  <c r="AO3" i="89"/>
  <c r="AN3" i="89"/>
  <c r="AM3" i="89"/>
  <c r="AL3" i="89"/>
  <c r="AK3" i="89"/>
  <c r="AJ3" i="89"/>
  <c r="AI3" i="89"/>
  <c r="AH3" i="89"/>
  <c r="AG3" i="89"/>
  <c r="AF3" i="89"/>
  <c r="AE3" i="89"/>
  <c r="AD3" i="89"/>
  <c r="AC3" i="89"/>
  <c r="AB3" i="89"/>
  <c r="AA3" i="89"/>
  <c r="Z3" i="89"/>
  <c r="Y3" i="89"/>
  <c r="X3" i="89"/>
  <c r="W3" i="89"/>
  <c r="V3" i="89"/>
  <c r="BV2" i="89"/>
  <c r="BU2" i="89"/>
  <c r="BT2" i="89"/>
  <c r="BS2" i="89"/>
  <c r="BR2" i="89"/>
  <c r="BQ2" i="89"/>
  <c r="BP2" i="89"/>
  <c r="BO2" i="89"/>
  <c r="BN2" i="89"/>
  <c r="BM2" i="89"/>
  <c r="BL2" i="89"/>
  <c r="BK2" i="89"/>
  <c r="BJ2" i="89"/>
  <c r="BI2" i="89"/>
  <c r="BH2" i="89"/>
  <c r="BG2" i="89"/>
  <c r="BF2" i="89"/>
  <c r="BE2" i="89"/>
  <c r="BD2" i="89"/>
  <c r="BC2" i="89"/>
  <c r="BB2" i="89"/>
  <c r="BA2" i="89"/>
  <c r="AZ2" i="89"/>
  <c r="AY2" i="89"/>
  <c r="AX2" i="89"/>
  <c r="AW2" i="89"/>
  <c r="AV2" i="89"/>
  <c r="AU2" i="89"/>
  <c r="AT2" i="89"/>
  <c r="AS2" i="89"/>
  <c r="AR2" i="89"/>
  <c r="AQ2" i="89"/>
  <c r="AP2" i="89"/>
  <c r="AO2" i="89"/>
  <c r="AN2" i="89"/>
  <c r="AM2" i="89"/>
  <c r="AL2" i="89"/>
  <c r="AK2" i="89"/>
  <c r="AJ2" i="89"/>
  <c r="AI2" i="89"/>
  <c r="AH2" i="89"/>
  <c r="AG2" i="89"/>
  <c r="AF2" i="89"/>
  <c r="AE2" i="89"/>
  <c r="AD2" i="89"/>
  <c r="AC2" i="89"/>
  <c r="AB2" i="89"/>
  <c r="AA2" i="89"/>
  <c r="Z2" i="89"/>
  <c r="Y2" i="89"/>
  <c r="X2" i="89"/>
  <c r="W2" i="89"/>
  <c r="V2" i="89"/>
  <c r="D11" i="86"/>
  <c r="D9" i="86"/>
  <c r="R6" i="86"/>
  <c r="D11" i="85"/>
  <c r="D9" i="85"/>
  <c r="R6" i="85"/>
  <c r="X5" i="78"/>
  <c r="E4" i="77"/>
  <c r="F4" i="77"/>
  <c r="G4" i="77"/>
  <c r="H4" i="77"/>
  <c r="I4" i="77"/>
  <c r="J4" i="77"/>
  <c r="K4" i="77"/>
  <c r="L4" i="77"/>
  <c r="M4" i="77"/>
  <c r="N4" i="77"/>
  <c r="BX22" i="76"/>
  <c r="BX21" i="76"/>
  <c r="BX20" i="76"/>
  <c r="BX19" i="76"/>
  <c r="BX18" i="76"/>
  <c r="BX17" i="76"/>
  <c r="BX16" i="76"/>
  <c r="BX15" i="76"/>
  <c r="BX14" i="76"/>
  <c r="BX13" i="76"/>
  <c r="BX12" i="76"/>
  <c r="BX11" i="76"/>
  <c r="U7" i="98"/>
  <c r="AC4" i="98"/>
  <c r="M15" i="63"/>
  <c r="S15" i="63"/>
  <c r="M14" i="63"/>
  <c r="S14" i="63"/>
  <c r="M13" i="63"/>
  <c r="S13" i="63"/>
  <c r="M12" i="63"/>
  <c r="S12" i="63"/>
  <c r="M11" i="63"/>
  <c r="S11" i="63"/>
  <c r="M10" i="63"/>
  <c r="S10" i="63"/>
  <c r="M9" i="63"/>
  <c r="S9" i="63"/>
  <c r="M8" i="63"/>
  <c r="S8" i="63"/>
  <c r="M7" i="63"/>
  <c r="S7" i="63"/>
  <c r="M6" i="63"/>
  <c r="S6" i="63"/>
  <c r="M5" i="63"/>
  <c r="S5" i="63"/>
  <c r="Y7" i="98"/>
  <c r="AG4" i="98"/>
  <c r="AC7" i="98"/>
  <c r="AK4" i="98"/>
  <c r="AG7" i="98"/>
  <c r="AO4" i="98"/>
  <c r="AK7" i="98"/>
  <c r="AS4" i="98"/>
  <c r="AO7" i="98"/>
  <c r="AS7" i="98"/>
</calcChain>
</file>

<file path=xl/sharedStrings.xml><?xml version="1.0" encoding="utf-8"?>
<sst xmlns="http://schemas.openxmlformats.org/spreadsheetml/2006/main" count="885" uniqueCount="359">
  <si>
    <t>Chapitre 1 – Les dépenses du système de retraite</t>
  </si>
  <si>
    <t>Chapitre 2. Les ressources et le solde financier du système de retraite</t>
  </si>
  <si>
    <t>Figure 2.1 – Dépenses du système de retraite en % du PIB observées et projetées</t>
  </si>
  <si>
    <t>Tableau 2.1 – Dépenses en part de PIB (%) en 2020 et 2019 et écart de dépenses entre 2020 et 2019 (en point de %)</t>
  </si>
  <si>
    <t>Tableau 2.2 - Écarts 2020-2019 de masses de dépenses et de PIB en valeur</t>
  </si>
  <si>
    <t>Chapitre 4. Le pilotage de l’équilibre financier du système de retraite</t>
  </si>
  <si>
    <t>Chapitre 3. La sensibilité des dépenses et du solde du système de retraite à différentes hypothèses</t>
  </si>
  <si>
    <t>Deuxième partie – Les résultats : les évolutions du système de retraite au regard de l'objectif de pérennité financière</t>
  </si>
  <si>
    <t>Figure 2.3 - L’effet des réformes sur les dépenses du système de retraite en % du PIB : illustration sur le scénario C du COR de 2012 (scénario 1,3 %)</t>
  </si>
  <si>
    <t>Figure 2.4 – Les déterminants de l’évolution de la masse des pensions</t>
  </si>
  <si>
    <t>Figure 2.5 – Âge moyen conjoncturel de départ à la retraite</t>
  </si>
  <si>
    <t>Figure 2.6 – Effectifs de retraités et de cotisants observés et projetés</t>
  </si>
  <si>
    <t>Tableau 2.4 – Taux de cotisation apparent et taux de prélèvement d’équilibre en 2019</t>
  </si>
  <si>
    <t>Tableau 2.5 – Écarts 2021-2020 de ressources en part de PIB (convention EEC)</t>
  </si>
  <si>
    <t>Tableau 2.6 – Écarts 2021-2020 de soldes en part de PIB (convention EEC)</t>
  </si>
  <si>
    <t>Tableau 2.7 - Écarts 2021-2020 de ressources en part de PIB (convention TCC)</t>
  </si>
  <si>
    <t>Tableau 2.8 – Écarts 2021-2020 de solde en part de PIB (convention TCC)</t>
  </si>
  <si>
    <t>Tableau 2.9 - Écarts 2021-2020 de ressources en part de PIB (convention EPR)</t>
  </si>
  <si>
    <t>Tableau 2.10 – Écarts 2021-2020 de solde en part de PIB (convention EPR)</t>
  </si>
  <si>
    <t>Tableau 2.13 – Montants des réserves financières (en valeur de marché) au sein du système de retraite par répartition au 31 décembre 2020</t>
  </si>
  <si>
    <t>Tableau 2.14 – Montants des provisions des régimes préfinancés au sein du système de retraite au 31 décembre 2020</t>
  </si>
  <si>
    <t>Taux de prélèvement d’équilibre corrigé du ratio démographique</t>
  </si>
  <si>
    <t>Salariés du secteur privé</t>
  </si>
  <si>
    <t>Fonctionnaires d'État civils</t>
  </si>
  <si>
    <t>Fonctionnaires d'État militaires</t>
  </si>
  <si>
    <t>Fonctionnaires territoriaux et hospitaliers</t>
  </si>
  <si>
    <t>Professionnels libéraux (hors avocats)</t>
  </si>
  <si>
    <t>Artisans et commerçants</t>
  </si>
  <si>
    <t>Non-salariés agricoles</t>
  </si>
  <si>
    <t>Tous régimes</t>
  </si>
  <si>
    <t>Réserves des régimes en répartition</t>
  </si>
  <si>
    <t>En milliards d'euros</t>
  </si>
  <si>
    <t>En mois de prestations</t>
  </si>
  <si>
    <t>Variation des réserves par rapport à 2019</t>
  </si>
  <si>
    <t>CNAVPL</t>
  </si>
  <si>
    <t>CNBF</t>
  </si>
  <si>
    <t>Sous total "régimes de base"</t>
  </si>
  <si>
    <t>CNRACL</t>
  </si>
  <si>
    <t>CRPCEN </t>
  </si>
  <si>
    <t>Sous total "régimes intégrés"</t>
  </si>
  <si>
    <t>AGIRC-ARRCO</t>
  </si>
  <si>
    <t>IRCANTEC</t>
  </si>
  <si>
    <t>RCI</t>
  </si>
  <si>
    <t>CNAVPL complémentaire</t>
  </si>
  <si>
    <t>CRPNPAC</t>
  </si>
  <si>
    <t>MSA complémentaire</t>
  </si>
  <si>
    <t>Sous total "régimes complémentaires"</t>
  </si>
  <si>
    <t xml:space="preserve">Total des réserves </t>
  </si>
  <si>
    <t>FRR (actif en valeur de marché)</t>
  </si>
  <si>
    <t>Régimes préfinancés (capitalisation et répartition provisionnée)</t>
  </si>
  <si>
    <t>Provisions
(en milliards d'euros)</t>
  </si>
  <si>
    <t>Actif en valeur comptable 
(en milliards d'euros)</t>
  </si>
  <si>
    <t>Actif  en valeur de marché 
(en milliards d'euros)</t>
  </si>
  <si>
    <t>RAFP</t>
  </si>
  <si>
    <t>CAVP</t>
  </si>
  <si>
    <t>BDF</t>
  </si>
  <si>
    <t xml:space="preserve">Total </t>
  </si>
  <si>
    <t>Cotisations sociales</t>
  </si>
  <si>
    <t xml:space="preserve">ITAF </t>
  </si>
  <si>
    <t>Subventions d'équilibre (État)</t>
  </si>
  <si>
    <t>Transferts depuis organismes extérieurs</t>
  </si>
  <si>
    <t>Autres produits</t>
  </si>
  <si>
    <t>Besoin de financement</t>
  </si>
  <si>
    <t>En %</t>
  </si>
  <si>
    <t>Revenus d'activité</t>
  </si>
  <si>
    <t>Consommation</t>
  </si>
  <si>
    <t>Revenus du capital</t>
  </si>
  <si>
    <t>Retraites</t>
  </si>
  <si>
    <t>ITAF et prises en charge Etat</t>
  </si>
  <si>
    <t>Compensation démographique</t>
  </si>
  <si>
    <t>Prises en charge  FSV</t>
  </si>
  <si>
    <t>Transferts entre organismes (externes)</t>
  </si>
  <si>
    <t>Subvention d'équilibre</t>
  </si>
  <si>
    <t xml:space="preserve"> Transferts entre organismes (internes)</t>
  </si>
  <si>
    <t>Produits de gestion, financiers</t>
  </si>
  <si>
    <t>Pour mémoire : total en milliards d'euros</t>
  </si>
  <si>
    <t>NSA comp</t>
  </si>
  <si>
    <t>RSI comp</t>
  </si>
  <si>
    <t>CNAVPL comp</t>
  </si>
  <si>
    <t>AGIRC+ARRCO</t>
  </si>
  <si>
    <t>NSA base</t>
  </si>
  <si>
    <t>SNCF</t>
  </si>
  <si>
    <t xml:space="preserve">Régime FPE </t>
  </si>
  <si>
    <t>MSA salariés</t>
  </si>
  <si>
    <t>CNAVTS + SSI</t>
  </si>
  <si>
    <t>Retour au sommaire</t>
  </si>
  <si>
    <t>Sources : données des régimes.</t>
  </si>
  <si>
    <t>Taux de cotisation apparent (cotisations / assiettes de cotisations)</t>
  </si>
  <si>
    <t>Population affiliée</t>
  </si>
  <si>
    <t>Dépenses, en % du PIB</t>
  </si>
  <si>
    <t>Obs</t>
  </si>
  <si>
    <t>Dépenses de retraite, en % des dépenses de retraite</t>
  </si>
  <si>
    <t>Scénario 1,3 %</t>
  </si>
  <si>
    <t>Scénario C</t>
  </si>
  <si>
    <t>Scénario C'</t>
  </si>
  <si>
    <t>Pas de réformes et indexation salaire</t>
  </si>
  <si>
    <t>Pas de réformes et indexation sur les prix</t>
  </si>
  <si>
    <t>Réformes et indexation sur les prix</t>
  </si>
  <si>
    <t>2.2a Pension moyenne de l’ensemble des retraités, relative au revenu d’activité moyen 
(en % du revenu d’activité moyen brut)</t>
  </si>
  <si>
    <t>2.2b Rapport entre le nombre de cotisants et le nombre de retraités</t>
  </si>
  <si>
    <t>Variantes de chômage</t>
  </si>
  <si>
    <t>Moyenne par génération</t>
  </si>
  <si>
    <t>Pension moyenne de l’ensemble des retraités, relative au revenu d’activité moyen 
(en % du revenu d’activité moyen brut)</t>
  </si>
  <si>
    <t>[4,5%-1,8%]</t>
  </si>
  <si>
    <t>[10%-1,0%]</t>
  </si>
  <si>
    <t>Rapport entre le nombre de cotisants et le nombre de retraités</t>
  </si>
  <si>
    <t>Tous scénarios</t>
  </si>
  <si>
    <t>Nombre de retraités (en millions)</t>
  </si>
  <si>
    <t>Observé</t>
  </si>
  <si>
    <t>Nombre de cotisants (en millions)</t>
  </si>
  <si>
    <t>1,3% - juin 2021</t>
  </si>
  <si>
    <t>1,3 % - nov 2020</t>
  </si>
  <si>
    <t>Tableau 2.1a - Part des dépenses dans le PIB dans le rapport annuel de juin 2021</t>
  </si>
  <si>
    <t>Scénario</t>
  </si>
  <si>
    <t>1,8 %</t>
  </si>
  <si>
    <t>1,5 %</t>
  </si>
  <si>
    <t>1,3 %</t>
  </si>
  <si>
    <t>1,0 %</t>
  </si>
  <si>
    <t>Tableau 2.1b - Part des dépenses dans le PIB dans le rapport annuel de novembre 2020</t>
  </si>
  <si>
    <t>Tableau 2.1c - écarts 2021 - 2020 de la part des dépenses en % du PIB</t>
  </si>
  <si>
    <t>Tableau 2.2a - Effet numérateur : écart de dépenses en valeur</t>
  </si>
  <si>
    <t>Tableau 2.2b - Effet dénominateur : écart de PIB en valeur</t>
  </si>
  <si>
    <t xml:space="preserve">Observé </t>
  </si>
  <si>
    <t>Convention EEC</t>
  </si>
  <si>
    <t>Convention TCC</t>
  </si>
  <si>
    <t>Convention EPR</t>
  </si>
  <si>
    <t>Données complémentaires : variantes de chômage</t>
  </si>
  <si>
    <t>Ressources, en % du PIB</t>
  </si>
  <si>
    <t>Au 1er janvier de chaque année</t>
  </si>
  <si>
    <t>Taux de la contribution employeur au régime des Pensions civiles et militaires de retraite (PCMR)</t>
  </si>
  <si>
    <t>Civils, employés dans un ministère</t>
  </si>
  <si>
    <t>Militaires</t>
  </si>
  <si>
    <t>Civils, autres employeurs</t>
  </si>
  <si>
    <t>Conv. EEC - tous sc.</t>
  </si>
  <si>
    <t>Conv. TCC - 1,8%</t>
  </si>
  <si>
    <t>Conv. TCC - 1,5%</t>
  </si>
  <si>
    <t>Conv. TCC - 1,3%</t>
  </si>
  <si>
    <t>Conv. TCC - 1,0%</t>
  </si>
  <si>
    <t>Conv. EPR - 1,8%</t>
  </si>
  <si>
    <t>Conv. EPR - 1,5%</t>
  </si>
  <si>
    <t>Conv. EPR - 1,3%</t>
  </si>
  <si>
    <t>Conv. EPR - 1,0%</t>
  </si>
  <si>
    <t>Année</t>
  </si>
  <si>
    <t>2.6a Part de la masse salariale FP
(en % de la masse des revenus d’activité bruts)</t>
  </si>
  <si>
    <t>2.6b Taux de prélèvement global
(en % de la masse des revenus d’activité bruts)
Convention TCC</t>
  </si>
  <si>
    <t>2.6b Taux de prélèvement global
(en % de la masse des revenus d’activité bruts)
Convention EEC</t>
  </si>
  <si>
    <t>2.6b Taux de prélèvement global
(en % de la masse des revenus d’activité bruts)
Convention EPR</t>
  </si>
  <si>
    <t>Besoins de financement (soldes des dépenses et des ressources, hors charges et produits financiers)</t>
  </si>
  <si>
    <t>Tous régimes (hors transfert FRR)</t>
  </si>
  <si>
    <t>Tous régimes (y c transfert FRR)</t>
  </si>
  <si>
    <t>Salariés  privé base</t>
  </si>
  <si>
    <t>Salariés  privé compl.</t>
  </si>
  <si>
    <t>Fonctionnaires</t>
  </si>
  <si>
    <t>Non-Salariés</t>
  </si>
  <si>
    <t xml:space="preserve"> Régimes spéciaux </t>
  </si>
  <si>
    <t xml:space="preserve"> FSV</t>
  </si>
  <si>
    <t>Tableau 2.5a - Part des ressources dans le PIB dans le rapport annuel de juin 2021 (convention EEC)</t>
  </si>
  <si>
    <t>Tableau 2.5b - Part des ressources dans le PIB dans le rapport annuel de novembre 2020 (convention EEC)</t>
  </si>
  <si>
    <t>Tableau 2.5c - écarts 2021 - 2020 de la part des ressources en % du PIB (convention EEC)</t>
  </si>
  <si>
    <t>Tableau 2.6a - Solde en part de PIB dans le rapport annuel de juin 2021 (convention EEC)</t>
  </si>
  <si>
    <t>Tableau 2.6b - Solde en part de PIB dans le rapport annuel novembre 2020 (convention EEC)</t>
  </si>
  <si>
    <t>Tableau 2.6c - écarts 2021 - 2020 du solde en % du PIB (convention EEC)</t>
  </si>
  <si>
    <t>Tableau 2.7a - Part des ressources dans le PIB dans le rapport annuel de juin 2021 (convention TCC)</t>
  </si>
  <si>
    <t>Tableau 2.7b - Part des ressources dans le PIB dans le rapport annuel de novembre 2020 (convention TCC)</t>
  </si>
  <si>
    <t>Tableau 2.7c - écarts 2021 - 2020 de la part des ressources en % du PIB (convention TCC)</t>
  </si>
  <si>
    <t>Tableau 2.8a - Solde en part de PIB dans le rapport annuel de juin 2021 (convention TCC)</t>
  </si>
  <si>
    <t>Tableau 2.8b - Solde en part de PIB dans le rapport annuel de novembre 2020 (convention TCC)</t>
  </si>
  <si>
    <t>Tableau 2.8c - écarts 2021 - 2020 du solde en % du PIB (convention TCC)</t>
  </si>
  <si>
    <t>Tableau 2.9a - Part des ressources dans le PIB dans le rapport annuel de juin 2021 (convention EPR)</t>
  </si>
  <si>
    <t>Tableau 2.9b - Part des ressources dans le PIB dans le rapport annuel de novembre 2020 (convention EPR)</t>
  </si>
  <si>
    <t>Tableau 2.9c - écarts 2021 - 2020 de la part des ressources en % du PIB (convention EPR)</t>
  </si>
  <si>
    <t>Tableau 2.10a - Solde en part de PIB dans le rapport annuel de juin 2021 (convention EPR)</t>
  </si>
  <si>
    <t>Tableau 2.10b - Solde en part de PIB dans le rapport annuel de novembre 2020 (convention EPR)</t>
  </si>
  <si>
    <t>Tableau 2.10c - écarts 2021 - 2020 du solde en % du PIB (convention EPR)</t>
  </si>
  <si>
    <t>en % du PIB</t>
  </si>
  <si>
    <t>Taux de croissance des revenus d'activité</t>
  </si>
  <si>
    <t>à long terme  --&gt;</t>
  </si>
  <si>
    <t>sur la période  --&gt;</t>
  </si>
  <si>
    <t>Taux de chômage</t>
  </si>
  <si>
    <t>de long terme</t>
  </si>
  <si>
    <t>sur la période</t>
  </si>
  <si>
    <t>Part des dépenses de retraite</t>
  </si>
  <si>
    <t>Sc 1,3 %</t>
  </si>
  <si>
    <t>Espérance de vie centrale</t>
  </si>
  <si>
    <t>Fécondité centrale</t>
  </si>
  <si>
    <t>Solde migratoire bas</t>
  </si>
  <si>
    <t>Variante [4,5%-1,3%]</t>
  </si>
  <si>
    <t>Scénario 1,3%</t>
  </si>
  <si>
    <t>Variante [10%-1,3%]</t>
  </si>
  <si>
    <t>Part des primes stable</t>
  </si>
  <si>
    <t>Convention</t>
  </si>
  <si>
    <t>EEC</t>
  </si>
  <si>
    <t>Solde du système de retraite</t>
  </si>
  <si>
    <t>1,8%</t>
  </si>
  <si>
    <t>1,5%</t>
  </si>
  <si>
    <t>1,3%</t>
  </si>
  <si>
    <t>1,0%</t>
  </si>
  <si>
    <t>Solde conjoncturel</t>
  </si>
  <si>
    <t>Solde structurel</t>
  </si>
  <si>
    <t>TCC</t>
  </si>
  <si>
    <t>EPR</t>
  </si>
  <si>
    <t>Situation de référence</t>
  </si>
  <si>
    <t>Ref.</t>
  </si>
  <si>
    <t>Écart à la situation de référence</t>
  </si>
  <si>
    <t>en % de la masse des revenus d'activité</t>
  </si>
  <si>
    <t>en % des prestations versées</t>
  </si>
  <si>
    <t>CNAV + ARRCO</t>
  </si>
  <si>
    <t>Ratio cotisants / retraités</t>
  </si>
  <si>
    <t xml:space="preserve">Tableau 2.7 -  Écarts 2021-2020 de ressources en part de PIB (convention TCC)
</t>
  </si>
  <si>
    <t xml:space="preserve">Tableau 2.6 -  Écarts 2021-2020 de soldes en part de PIB (convention EEC)
</t>
  </si>
  <si>
    <t xml:space="preserve">Tableau 2.5 -  Écarts 2021-2020 de ressources en part de PIB (convention EEC)
</t>
  </si>
  <si>
    <t xml:space="preserve">Tableau 2.8 -  Écarts 2021-2020 de soldes en part de PIB (convention TCC)
</t>
  </si>
  <si>
    <t xml:space="preserve">Tableau 2.9 -  Écarts 2021-2020 de ressources en part de PIB (convention EPR)
</t>
  </si>
  <si>
    <t xml:space="preserve">Tableau 2.10 -  Écarts 2021-2020 de soldes en part de PIB (convention EPR)
</t>
  </si>
  <si>
    <t>Tableau 2.11 – Solde moyen à l’horizon de 25 ans en % du PIB</t>
  </si>
  <si>
    <t>Tableau 2.11 – Solde  moyen à l’horizon de 25 ans en % du PIB</t>
  </si>
  <si>
    <t>Tableau 2.12 – Solde moyen à l’horizon 2070 en % du PIB</t>
  </si>
  <si>
    <t>Tableau 2.12 – Solde financier moyen à l’horizon 2070 en % du PIB</t>
  </si>
  <si>
    <t>Figure 2.18 – Sensibilité de la part des dépenses de retraite projetée dans le PIB à l’hypothèse de taux de chômage</t>
  </si>
  <si>
    <t>Figure 2.18 – Sensibilité de la part des dépenses dans le PIB et du solde financier annuel projeté du système de retraite à l'hypothèse de taux de chômage</t>
  </si>
  <si>
    <t>Figure 2.19 – Sensibilité de la part des dépenses de retraite projetée dans le PIB à l’hypothèse de part des primes dans la fonction publique</t>
  </si>
  <si>
    <t>Tableau 2.15 - Décomposition du solde financier du système de retraite en % du PIB</t>
  </si>
  <si>
    <t>Tableau 2.16 – Ajustement de l’âge conjoncturel pour équilibrer structurellement le système de retraite chaque année jusqu’à 2070</t>
  </si>
  <si>
    <t>Tableau 2.17 – Ajustement de la pension relative pour équilibrer structurellement le système de retraite chaque année jusqu’à 2070</t>
  </si>
  <si>
    <t>Tableau 2.18 – Ajustement du taux de prélèvement pour équilibrer structurellement le système de retraite chaque année jusqu’à 2070</t>
  </si>
  <si>
    <t>+0,6 pt</t>
  </si>
  <si>
    <t>-0,3 pt</t>
  </si>
  <si>
    <t>-0,2 pt</t>
  </si>
  <si>
    <t>+1,3 pt</t>
  </si>
  <si>
    <t>-0,4 pt</t>
  </si>
  <si>
    <t>+0,8 pt</t>
  </si>
  <si>
    <t>+1,8 pt</t>
  </si>
  <si>
    <t>-0,5 pt</t>
  </si>
  <si>
    <t>+0,5 pt</t>
  </si>
  <si>
    <t>+1,2 pt</t>
  </si>
  <si>
    <t>+0,7 pt</t>
  </si>
  <si>
    <t>+0,1 pt</t>
  </si>
  <si>
    <t>-1,4 pt</t>
  </si>
  <si>
    <t>-1,9 pt</t>
  </si>
  <si>
    <t>-0,8 pt</t>
  </si>
  <si>
    <t>-2,0 pts</t>
  </si>
  <si>
    <t>-1,3 pt</t>
  </si>
  <si>
    <t>+0,9 pt</t>
  </si>
  <si>
    <t>-2,1 pts</t>
  </si>
  <si>
    <t>-1,6 pt</t>
  </si>
  <si>
    <t>-1,2 pt</t>
  </si>
  <si>
    <t>-1,0 pt</t>
  </si>
  <si>
    <t>-0,6 pt</t>
  </si>
  <si>
    <t>+0,2 pt</t>
  </si>
  <si>
    <t>-0,9 pt</t>
  </si>
  <si>
    <t>-1,7 pt</t>
  </si>
  <si>
    <t>-2,6 pts</t>
  </si>
  <si>
    <t>-0,2 an</t>
  </si>
  <si>
    <t>+0,1 an</t>
  </si>
  <si>
    <t>-0,9 an</t>
  </si>
  <si>
    <t>-1,8 an</t>
  </si>
  <si>
    <t>-0,5 an</t>
  </si>
  <si>
    <t>-1,2 an</t>
  </si>
  <si>
    <t>-0,3 an</t>
  </si>
  <si>
    <t>-0,8 an</t>
  </si>
  <si>
    <t>-1,5 an</t>
  </si>
  <si>
    <t>-1,3 an</t>
  </si>
  <si>
    <t>+0,2 an</t>
  </si>
  <si>
    <t>0 an</t>
  </si>
  <si>
    <t>+0,4 an</t>
  </si>
  <si>
    <t>+0,6 an</t>
  </si>
  <si>
    <t>+0,7 an</t>
  </si>
  <si>
    <t>+0,3 an</t>
  </si>
  <si>
    <t>-1,0 an</t>
  </si>
  <si>
    <t>+0,5 an</t>
  </si>
  <si>
    <t>-0,4 an</t>
  </si>
  <si>
    <t>+0,8 an</t>
  </si>
  <si>
    <t>+0,9 an</t>
  </si>
  <si>
    <t>Tableau 2.16– Ajustement de l’âge conjoncturel pour équilibrer structurellement le système de retraite chaque année jusqu’à 2070</t>
  </si>
  <si>
    <t>Tableau 2.17– Ajustement de la pension relative pour équilibrer structurellement le système de retraite chaque année jusqu’à 2070</t>
  </si>
  <si>
    <t>Tableau 2.19 – Ajustement du solde structurel moyen à l’horizon de 25 ans en pourcentage de la masse des revenus d’activité et des prestations versées</t>
  </si>
  <si>
    <t>Tableau 2.20 – Ajustement du solde structurel moyen à l’horizon 2070 en pourcentage de la masse des revenus d’activité et des prestations versées</t>
  </si>
  <si>
    <t>-1,5 pt</t>
  </si>
  <si>
    <t>+0,3 pt</t>
  </si>
  <si>
    <t>-0,7 pt</t>
  </si>
  <si>
    <t>+1,4 pt</t>
  </si>
  <si>
    <t>-0,1 pt</t>
  </si>
  <si>
    <t>+0,4 pt</t>
  </si>
  <si>
    <t>+1,5 pt</t>
  </si>
  <si>
    <t>Privées</t>
  </si>
  <si>
    <t>Publiques</t>
  </si>
  <si>
    <t>Suède</t>
  </si>
  <si>
    <t>Royaume-Uni</t>
  </si>
  <si>
    <t>Pays-Bas</t>
  </si>
  <si>
    <t>Japon</t>
  </si>
  <si>
    <t>Italie</t>
  </si>
  <si>
    <t>France</t>
  </si>
  <si>
    <t>États-Unis</t>
  </si>
  <si>
    <t>Espagne</t>
  </si>
  <si>
    <t>Canada</t>
  </si>
  <si>
    <t>Belgique</t>
  </si>
  <si>
    <t>Allemagne</t>
  </si>
  <si>
    <t>1,3 % - juin 2019</t>
  </si>
  <si>
    <t>Figure 2.7 – Parts des dépenses dans le PIB dans les projections de juin 2021, de novembre 2020 et de juin 2019 (scénario 1,3 %)</t>
  </si>
  <si>
    <t>-2,1 ans</t>
  </si>
  <si>
    <t>-2,3 ans</t>
  </si>
  <si>
    <t>-0,7 an</t>
  </si>
  <si>
    <t>-1,1 an</t>
  </si>
  <si>
    <t>+1,6 pt</t>
  </si>
  <si>
    <t>+1,0 pt</t>
  </si>
  <si>
    <t>-1,8 pt</t>
  </si>
  <si>
    <t>-3,1 pts</t>
  </si>
  <si>
    <t>-2,3 pts</t>
  </si>
  <si>
    <t>CNBF complémentaire</t>
  </si>
  <si>
    <t>+2,5 pts</t>
  </si>
  <si>
    <t>Figure II - Part des dépenses (publiques et privées) dans le PIB en 2002 et 2017 dans les pays suivis par le COR</t>
  </si>
  <si>
    <t>-2,9 ans</t>
  </si>
  <si>
    <t>-3,2 ans</t>
  </si>
  <si>
    <t>-2,0 ans</t>
  </si>
  <si>
    <t>-1,6 an</t>
  </si>
  <si>
    <t>-0,1 an</t>
  </si>
  <si>
    <t>-0,6 an</t>
  </si>
  <si>
    <t>+1,0 an</t>
  </si>
  <si>
    <t>+2,0 pts</t>
  </si>
  <si>
    <t>+3,8 pts</t>
  </si>
  <si>
    <t>+5,4 pts</t>
  </si>
  <si>
    <t>+5,8 pts</t>
  </si>
  <si>
    <t>+3,9 pts</t>
  </si>
  <si>
    <t>+4,3 pts</t>
  </si>
  <si>
    <t>+2,8 pts</t>
  </si>
  <si>
    <t>+3,2 pts</t>
  </si>
  <si>
    <t>+2,4 pts</t>
  </si>
  <si>
    <t>-2,2 pts</t>
  </si>
  <si>
    <t>+1,7 pt</t>
  </si>
  <si>
    <t>+2,1 pts</t>
  </si>
  <si>
    <t>-1,1 pt</t>
  </si>
  <si>
    <t>-2,8 pts</t>
  </si>
  <si>
    <t>-4,1 pts</t>
  </si>
  <si>
    <t>-4,7 pts</t>
  </si>
  <si>
    <t>-3 pts</t>
  </si>
  <si>
    <t>-3,5 pts</t>
  </si>
  <si>
    <t>-2,5 pts</t>
  </si>
  <si>
    <t>Figure 2.4 – Les déterminants des dépenses du système de retraite</t>
  </si>
  <si>
    <t>Figure 2.9 – Structure de financement du système de retraite</t>
  </si>
  <si>
    <t>Figure 2.9 – Structure de financement du système de retraite de 2004 à 2020</t>
  </si>
  <si>
    <t>Figure 2.10 – Structure de financement du système de retraite par assiette économique</t>
  </si>
  <si>
    <t>Figure 2.11 – Structures de financement des principaux régimes de retraite en 2020</t>
  </si>
  <si>
    <t>Figure 2.12 – Ressources observées et projetées du système de retraite en % dans le PIB selon la convention comptable retenue</t>
  </si>
  <si>
    <t>Figure 2.13 – Taux de cotisation employeur CNAV+AGIRC-ARRCO (salarié sous le plafond de la Sécurité sociale) et de la CNRACL et taux de contribution des employeurs de fonctionnaires de l'État (CAS « pensions »)</t>
  </si>
  <si>
    <t>Figure 2.14 - Contribution de l’État selon les trois conventions comptables</t>
  </si>
  <si>
    <t>Figure 2.15 – Les déterminants de l’évolution des ressources du système de retraite</t>
  </si>
  <si>
    <t>Figure 2.19 – Sensibilité de la part des dépenses dans le PIB et du solde financier annuel projeté du système de retraite à l'hypothèse de taux de chômage</t>
  </si>
  <si>
    <t>Figure 2.20 – Sensibilité de la part des dépenses de retraite projetée dans le PIB à l’hypothèse de part des primes dans la fonction publique</t>
  </si>
  <si>
    <t>Figure 2.21 – Niveau de l’écart de production (PIB effectif - PIB potentiel)</t>
  </si>
  <si>
    <t xml:space="preserve"> Tableau 2.20 – Solde structurel moyen à l’horizon 2070 en pourcentage de la masse des revenus d’activité et des prestations versées
</t>
  </si>
  <si>
    <t xml:space="preserve">Tableau 2.19 – Solde structurel moyen à l’horizon de 25 ans en pourcentage de la masse des revenus d’activité et des prestations versées
</t>
  </si>
  <si>
    <t>Figure 2.17 – Solde observé et projeté du système de retraite selon la convention comptable retenue, hors prise en compte du transfert du FRR en 2020</t>
  </si>
  <si>
    <t>Figure 2.2 – Dépenses du système de retraite en % des dépenses publiques</t>
  </si>
  <si>
    <t>Figure 2.3 – L’effet des réformes sur les dépenses du système de retraite en % du PIB : illustration sur le scénario C du COR de 2012 (scénario 1,3 %)</t>
  </si>
  <si>
    <t xml:space="preserve">Tableau 2.1 – Dépenses en part de PIB (%) en 2021 et 2020 et écart de dépenses entre 2021 et 2020 (en point de %)
</t>
  </si>
  <si>
    <t xml:space="preserve">Tableau 2.2 – Écarts 2021-2020 de masses de dépenses et de PIB en valeur
</t>
  </si>
  <si>
    <t xml:space="preserve">Figure 2.16 – Solde observé du système de retraite, en % du PIB
</t>
  </si>
  <si>
    <t>Figure 2.16 – Solde observé du système de retraite, en % du PIB</t>
  </si>
  <si>
    <t xml:space="preserve">Figure 2.20 – Sensibilité de la part des dépenses de retraite projetée dans le PIB à l’hypothèse de part des primes dans la fonction publique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</si>
</sst>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1" formatCode="_-* #,##0_-;\-* #,##0_-;_-* &quot;-&quot;_-;_-@_-"/>
    <numFmt numFmtId="44" formatCode="_-* #,##0.00\ &quot;€&quot;_-;\-* #,##0.00\ &quot;€&quot;_-;_-* &quot;-&quot;??\ &quot;€&quot;_-;_-@_-"/>
    <numFmt numFmtId="43" formatCode="_-* #,##0.00_-;\-* #,##0.00_-;_-* &quot;-&quot;??_-;_-@_-"/>
    <numFmt numFmtId="164" formatCode="_-* #,##0.00\ _€_-;\-* #,##0.00\ _€_-;_-* &quot;-&quot;??\ _€_-;_-@_-"/>
    <numFmt numFmtId="165" formatCode="#,##0.0"/>
    <numFmt numFmtId="166" formatCode="_(* #,##0_);_(* \(#,##0\);_(* &quot;-&quot;_);_(@_)"/>
    <numFmt numFmtId="167" formatCode="_(&quot;$&quot;* #,##0_);_(&quot;$&quot;* \(#,##0\);_(&quot;$&quot;* &quot;-&quot;_);_(@_)"/>
    <numFmt numFmtId="168" formatCode="_(* #,##0.00_);_(* \(#,##0.00\);_(* &quot;-&quot;??_);_(@_)"/>
    <numFmt numFmtId="169" formatCode="General_)"/>
    <numFmt numFmtId="170" formatCode="&quot;£&quot;#,##0.00;\-&quot;£&quot;#,##0.00"/>
    <numFmt numFmtId="171" formatCode="#,##0.000"/>
    <numFmt numFmtId="172" formatCode="#,##0.00%;[Red]\(#,##0.00%\)"/>
    <numFmt numFmtId="173" formatCode="&quot;$&quot;#,##0\ ;\(&quot;$&quot;#,##0\)"/>
    <numFmt numFmtId="174" formatCode="mmmm\ d\,\ yyyy"/>
    <numFmt numFmtId="175" formatCode="0.0"/>
    <numFmt numFmtId="176" formatCode="0&quot; F&quot;\ ;\(0&quot; F&quot;\)"/>
    <numFmt numFmtId="177" formatCode="0_)"/>
    <numFmt numFmtId="178" formatCode="&quot;$&quot;#,##0_);\(&quot;$&quot;#,##0.0\)"/>
    <numFmt numFmtId="179" formatCode="#,##0\ &quot;F&quot;;\-#,##0\ &quot;F&quot;"/>
    <numFmt numFmtId="180" formatCode="0.00_)"/>
    <numFmt numFmtId="181" formatCode="#\ ###\ ##0_-;\-#\ ###\ ##0_-;_-0_-;_-@_ "/>
    <numFmt numFmtId="182" formatCode="_ * #,##0.00_ ;_ * \-#,##0.00_ ;_ * &quot;-&quot;??_ ;_ @_ "/>
    <numFmt numFmtId="183" formatCode="_-* #,##0.00\ _F_-;\-* #,##0.00\ _F_-;_-* &quot;-&quot;??\ _F_-;_-@_-"/>
    <numFmt numFmtId="184" formatCode="#\ ##0_-;\-#\ ##0_-;_-0_-;_-@_ "/>
    <numFmt numFmtId="185" formatCode="#,##0.00&quot; &quot;[$€-407];[Red]&quot;-&quot;#,##0.00&quot; &quot;[$€-407]"/>
    <numFmt numFmtId="186" formatCode="0.0%"/>
    <numFmt numFmtId="187" formatCode="_-* #,##0.0\ _€_-;\-* #,##0.0\ _€_-;_-* &quot;-&quot;??\ _€_-;_-@_-"/>
    <numFmt numFmtId="188" formatCode="#,##0.0_ ;\-#,##0.0\ "/>
    <numFmt numFmtId="189" formatCode="0.0&quot; pt&quot;"/>
    <numFmt numFmtId="190" formatCode="0.000%"/>
    <numFmt numFmtId="191" formatCode="0.0000000%"/>
    <numFmt numFmtId="192" formatCode="0_ ;\-0\ "/>
    <numFmt numFmtId="193" formatCode="0.000000000"/>
    <numFmt numFmtId="194" formatCode="0.0&quot; ans&quot;"/>
  </numFmts>
  <fonts count="13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b/>
      <sz val="12"/>
      <name val="Times New Roman"/>
      <family val="1"/>
    </font>
    <font>
      <sz val="11"/>
      <name val="Times New Roman"/>
      <family val="1"/>
    </font>
    <font>
      <sz val="10"/>
      <name val="Arial"/>
      <family val="2"/>
    </font>
    <font>
      <sz val="11"/>
      <color theme="1"/>
      <name val="Calibri"/>
      <family val="2"/>
      <scheme val="minor"/>
    </font>
    <font>
      <sz val="10"/>
      <name val="Times New Roman"/>
      <family val="1"/>
    </font>
    <font>
      <sz val="10"/>
      <name val="MS Sans Serif"/>
      <family val="2"/>
    </font>
    <font>
      <i/>
      <sz val="10"/>
      <name val="Times New Roman"/>
      <family val="1"/>
    </font>
    <font>
      <sz val="10"/>
      <color indexed="8"/>
      <name val="Arial"/>
      <family val="2"/>
    </font>
    <font>
      <sz val="10"/>
      <color indexed="9"/>
      <name val="Arial"/>
      <family val="2"/>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sz val="7.5"/>
      <name val="Century Schoolbook"/>
      <family val="1"/>
    </font>
    <font>
      <b/>
      <sz val="8"/>
      <color indexed="8"/>
      <name val="MS Sans Serif"/>
      <family val="2"/>
    </font>
    <font>
      <b/>
      <u/>
      <sz val="8.5"/>
      <color indexed="8"/>
      <name val="MS Sans Serif"/>
      <family val="2"/>
    </font>
    <font>
      <b/>
      <sz val="8.5"/>
      <color indexed="12"/>
      <name val="MS Sans Serif"/>
      <family val="2"/>
    </font>
    <font>
      <u/>
      <sz val="10"/>
      <color theme="10"/>
      <name val="Calibri"/>
      <family val="2"/>
    </font>
    <font>
      <u/>
      <sz val="10"/>
      <color theme="10"/>
      <name val="Arial"/>
      <family val="2"/>
    </font>
    <font>
      <sz val="12"/>
      <color theme="1"/>
      <name val="Calibri"/>
      <family val="2"/>
      <scheme val="minor"/>
    </font>
    <font>
      <sz val="10"/>
      <color indexed="8"/>
      <name val="MS Sans Serif"/>
      <family val="2"/>
    </font>
    <font>
      <sz val="8"/>
      <name val="Helvetica"/>
      <family val="2"/>
    </font>
    <font>
      <sz val="8.5"/>
      <color indexed="8"/>
      <name val="MS Sans Serif"/>
      <family val="2"/>
    </font>
    <font>
      <sz val="12"/>
      <name val="Arial CE"/>
      <family val="2"/>
    </font>
    <font>
      <sz val="8"/>
      <color indexed="8"/>
      <name val="Arial"/>
      <family val="2"/>
    </font>
    <font>
      <u/>
      <sz val="10"/>
      <color indexed="12"/>
      <name val="MS Sans Serif"/>
      <family val="2"/>
    </font>
    <font>
      <u/>
      <sz val="10"/>
      <color indexed="12"/>
      <name val="Times New Roman"/>
      <family val="1"/>
    </font>
    <font>
      <u/>
      <sz val="8"/>
      <color theme="10"/>
      <name val="Arial"/>
      <family val="2"/>
    </font>
    <font>
      <b/>
      <sz val="10"/>
      <name val="Arial"/>
      <family val="2"/>
    </font>
    <font>
      <b/>
      <sz val="8.5"/>
      <color indexed="8"/>
      <name val="MS Sans Serif"/>
      <family val="2"/>
    </font>
    <font>
      <u/>
      <sz val="11"/>
      <color theme="10"/>
      <name val="Calibri"/>
      <family val="2"/>
    </font>
    <font>
      <sz val="11"/>
      <color theme="1"/>
      <name val="Segoe UI"/>
      <family val="2"/>
    </font>
    <font>
      <sz val="10"/>
      <color theme="1"/>
      <name val="Arial"/>
      <family val="2"/>
    </font>
    <font>
      <sz val="10"/>
      <color theme="1"/>
      <name val="Calibri"/>
      <family val="2"/>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b/>
      <sz val="8"/>
      <name val="Arial"/>
      <family val="2"/>
    </font>
    <font>
      <sz val="10"/>
      <name val="Arial Cyr"/>
    </font>
    <font>
      <sz val="11"/>
      <name val="돋움"/>
      <family val="3"/>
    </font>
    <font>
      <sz val="8"/>
      <name val="MS Sans Serif"/>
      <family val="2"/>
    </font>
    <font>
      <i/>
      <sz val="12"/>
      <name val="Times New Roman"/>
      <family val="1"/>
    </font>
    <font>
      <b/>
      <i/>
      <u/>
      <sz val="11"/>
      <color theme="1"/>
      <name val="Arial"/>
      <family val="2"/>
    </font>
    <font>
      <sz val="11"/>
      <color theme="1"/>
      <name val="Arial"/>
      <family val="2"/>
    </font>
    <font>
      <b/>
      <sz val="11"/>
      <color theme="1"/>
      <name val="Arial"/>
      <family val="2"/>
    </font>
    <font>
      <sz val="12"/>
      <name val="Times New Roman"/>
      <family val="1"/>
    </font>
    <font>
      <b/>
      <sz val="14"/>
      <color rgb="FF002060"/>
      <name val="Times New Roman"/>
      <family val="1"/>
    </font>
    <font>
      <b/>
      <sz val="12"/>
      <color rgb="FF002060"/>
      <name val="Times New Roman"/>
      <family val="1"/>
    </font>
    <font>
      <u/>
      <sz val="10"/>
      <color theme="10"/>
      <name val="Arial"/>
      <family val="2"/>
    </font>
    <font>
      <u/>
      <sz val="11"/>
      <color theme="10"/>
      <name val="Times New Roman"/>
      <family val="1"/>
    </font>
    <font>
      <b/>
      <sz val="12"/>
      <color theme="1"/>
      <name val="Times New Roman"/>
      <family val="1"/>
    </font>
    <font>
      <sz val="10"/>
      <color rgb="FFFF0000"/>
      <name val="Times New Roman"/>
      <family val="1"/>
    </font>
    <font>
      <sz val="11"/>
      <color theme="1"/>
      <name val="Times New Roman"/>
      <family val="1"/>
    </font>
    <font>
      <sz val="12"/>
      <color rgb="FFFF0000"/>
      <name val="Times New Roman"/>
      <family val="1"/>
    </font>
    <font>
      <sz val="11"/>
      <color rgb="FFFF0000"/>
      <name val="Times New Roman"/>
      <family val="1"/>
    </font>
    <font>
      <sz val="10"/>
      <color theme="1"/>
      <name val="Times New Roman"/>
      <family val="1"/>
    </font>
    <font>
      <b/>
      <sz val="10"/>
      <name val="Times New Roman"/>
      <family val="1"/>
    </font>
    <font>
      <b/>
      <sz val="10"/>
      <color theme="0" tint="-0.34998626667073579"/>
      <name val="Times New Roman"/>
      <family val="1"/>
    </font>
    <font>
      <sz val="10"/>
      <color theme="0" tint="-0.34998626667073579"/>
      <name val="Times New Roman"/>
      <family val="1"/>
    </font>
    <font>
      <b/>
      <sz val="11"/>
      <name val="Times New Roman"/>
      <family val="1"/>
    </font>
    <font>
      <sz val="11"/>
      <color theme="0"/>
      <name val="Times New Roman"/>
      <family val="1"/>
    </font>
    <font>
      <sz val="10"/>
      <name val="Arial"/>
      <family val="2"/>
    </font>
    <font>
      <sz val="11"/>
      <color rgb="FFFF0000"/>
      <name val="Calibri"/>
      <family val="2"/>
      <scheme val="minor"/>
    </font>
    <font>
      <b/>
      <sz val="12"/>
      <color rgb="FFFF0000"/>
      <name val="Times New Roman"/>
      <family val="1"/>
    </font>
    <font>
      <sz val="11"/>
      <name val="Calibri"/>
      <family val="2"/>
      <scheme val="minor"/>
    </font>
    <font>
      <i/>
      <sz val="9"/>
      <color theme="9" tint="-0.249977111117893"/>
      <name val="Times New Roman"/>
      <family val="1"/>
    </font>
    <font>
      <b/>
      <sz val="10"/>
      <color theme="1"/>
      <name val="Times New Roman"/>
      <family val="1"/>
    </font>
    <font>
      <b/>
      <sz val="14"/>
      <color theme="1"/>
      <name val="Calibri"/>
      <family val="2"/>
      <scheme val="minor"/>
    </font>
    <font>
      <b/>
      <sz val="10"/>
      <color rgb="FFFF0000"/>
      <name val="Times New Roman"/>
      <family val="1"/>
    </font>
    <font>
      <sz val="12"/>
      <color theme="1"/>
      <name val="Times New Roman"/>
      <family val="1"/>
    </font>
    <font>
      <b/>
      <sz val="12"/>
      <color theme="0"/>
      <name val="Times New Roman"/>
      <family val="1"/>
    </font>
    <font>
      <b/>
      <sz val="11"/>
      <color theme="1"/>
      <name val="Times New Roman"/>
      <family val="1"/>
    </font>
    <font>
      <sz val="9"/>
      <color theme="1"/>
      <name val="Times New Roman"/>
      <family val="1"/>
    </font>
    <font>
      <i/>
      <sz val="11"/>
      <color theme="0" tint="-0.249977111117893"/>
      <name val="Calibri"/>
      <family val="2"/>
      <scheme val="minor"/>
    </font>
    <font>
      <sz val="12"/>
      <color rgb="FF002060"/>
      <name val="Times New Roman"/>
      <family val="1"/>
    </font>
    <font>
      <b/>
      <sz val="11"/>
      <color rgb="FFFF0000"/>
      <name val="Times New Roman"/>
      <family val="1"/>
    </font>
    <font>
      <b/>
      <sz val="11"/>
      <color theme="0"/>
      <name val="Times New Roman"/>
      <family val="1"/>
    </font>
    <font>
      <b/>
      <sz val="12"/>
      <color rgb="FF000000"/>
      <name val="Times New Roman"/>
      <family val="1"/>
    </font>
    <font>
      <sz val="11"/>
      <color theme="0"/>
      <name val="Calibri"/>
      <family val="2"/>
      <scheme val="minor"/>
    </font>
    <font>
      <i/>
      <sz val="11"/>
      <color theme="0"/>
      <name val="Times New Roman"/>
      <family val="1"/>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rgb="FFFFFFCC"/>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
      <patternFill patternType="solid">
        <fgColor rgb="FFD9D9D9"/>
        <bgColor indexed="64"/>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64"/>
      </patternFill>
    </fill>
  </fills>
  <borders count="245">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thin">
        <color rgb="FFB2B2B2"/>
      </left>
      <right style="thin">
        <color rgb="FFB2B2B2"/>
      </right>
      <top style="thin">
        <color rgb="FFB2B2B2"/>
      </top>
      <bottom style="thin">
        <color rgb="FFB2B2B2"/>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bottom/>
      <diagonal/>
    </border>
    <border>
      <left/>
      <right style="dotted">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double">
        <color indexed="64"/>
      </top>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diagonal/>
    </border>
    <border>
      <left style="medium">
        <color auto="1"/>
      </left>
      <right style="medium">
        <color auto="1"/>
      </right>
      <top style="thin">
        <color indexed="64"/>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style="dotted">
        <color auto="1"/>
      </left>
      <right style="dotted">
        <color auto="1"/>
      </right>
      <top style="medium">
        <color auto="1"/>
      </top>
      <bottom/>
      <diagonal/>
    </border>
    <border>
      <left style="dotted">
        <color auto="1"/>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indexed="64"/>
      </left>
      <right/>
      <top style="medium">
        <color auto="1"/>
      </top>
      <bottom style="dotted">
        <color indexed="64"/>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indexed="64"/>
      </left>
      <right/>
      <top style="dotted">
        <color indexed="64"/>
      </top>
      <bottom style="dotted">
        <color indexed="64"/>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dotted">
        <color auto="1"/>
      </bottom>
      <diagonal/>
    </border>
    <border>
      <left style="thin">
        <color auto="1"/>
      </left>
      <right/>
      <top/>
      <bottom style="dotted">
        <color auto="1"/>
      </bottom>
      <diagonal/>
    </border>
    <border>
      <left style="thin">
        <color auto="1"/>
      </left>
      <right style="medium">
        <color auto="1"/>
      </right>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style="dotted">
        <color auto="1"/>
      </top>
      <bottom/>
      <diagonal/>
    </border>
    <border>
      <left style="thin">
        <color auto="1"/>
      </left>
      <right/>
      <top style="dotted">
        <color auto="1"/>
      </top>
      <bottom/>
      <diagonal/>
    </border>
    <border>
      <left style="thin">
        <color auto="1"/>
      </left>
      <right style="medium">
        <color auto="1"/>
      </right>
      <top style="dotted">
        <color auto="1"/>
      </top>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top style="dotted">
        <color auto="1"/>
      </top>
      <bottom style="dotted">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top style="dashed">
        <color auto="1"/>
      </top>
      <bottom style="medium">
        <color auto="1"/>
      </bottom>
      <diagonal/>
    </border>
    <border>
      <left style="medium">
        <color auto="1"/>
      </left>
      <right/>
      <top style="medium">
        <color auto="1"/>
      </top>
      <bottom style="dotted">
        <color auto="1"/>
      </bottom>
      <diagonal/>
    </border>
    <border>
      <left style="dashed">
        <color auto="1"/>
      </left>
      <right style="medium">
        <color auto="1"/>
      </right>
      <top/>
      <bottom style="dotted">
        <color auto="1"/>
      </bottom>
      <diagonal/>
    </border>
    <border>
      <left style="medium">
        <color auto="1"/>
      </left>
      <right/>
      <top style="dotted">
        <color auto="1"/>
      </top>
      <bottom style="medium">
        <color auto="1"/>
      </bottom>
      <diagonal/>
    </border>
    <border>
      <left style="dashed">
        <color auto="1"/>
      </left>
      <right style="medium">
        <color auto="1"/>
      </right>
      <top style="dotted">
        <color auto="1"/>
      </top>
      <bottom style="medium">
        <color auto="1"/>
      </bottom>
      <diagonal/>
    </border>
    <border>
      <left style="medium">
        <color auto="1"/>
      </left>
      <right style="dashed">
        <color auto="1"/>
      </right>
      <top/>
      <bottom style="dotted">
        <color auto="1"/>
      </bottom>
      <diagonal/>
    </border>
    <border>
      <left style="medium">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style="dashed">
        <color auto="1"/>
      </left>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ashed">
        <color auto="1"/>
      </right>
      <top style="medium">
        <color auto="1"/>
      </top>
      <bottom/>
      <diagonal/>
    </border>
    <border>
      <left style="dashed">
        <color auto="1"/>
      </left>
      <right style="medium">
        <color auto="1"/>
      </right>
      <top/>
      <bottom style="dashed">
        <color auto="1"/>
      </bottom>
      <diagonal/>
    </border>
    <border>
      <left style="dashed">
        <color auto="1"/>
      </left>
      <right/>
      <top/>
      <bottom style="dashed">
        <color auto="1"/>
      </bottom>
      <diagonal/>
    </border>
    <border>
      <left style="dashed">
        <color auto="1"/>
      </left>
      <right style="dashed">
        <color auto="1"/>
      </right>
      <top/>
      <bottom style="dashed">
        <color auto="1"/>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dotted">
        <color auto="1"/>
      </left>
      <right style="dashed">
        <color auto="1"/>
      </right>
      <top style="medium">
        <color auto="1"/>
      </top>
      <bottom style="dotted">
        <color auto="1"/>
      </bottom>
      <diagonal/>
    </border>
    <border>
      <left style="dotted">
        <color auto="1"/>
      </left>
      <right style="dashed">
        <color auto="1"/>
      </right>
      <top style="dotted">
        <color auto="1"/>
      </top>
      <bottom style="medium">
        <color auto="1"/>
      </bottom>
      <diagonal/>
    </border>
    <border>
      <left style="dashed">
        <color auto="1"/>
      </left>
      <right style="dashed">
        <color auto="1"/>
      </right>
      <top/>
      <bottom/>
      <diagonal/>
    </border>
    <border>
      <left style="dashed">
        <color auto="1"/>
      </left>
      <right style="medium">
        <color auto="1"/>
      </right>
      <top/>
      <bottom/>
      <diagonal/>
    </border>
    <border>
      <left style="medium">
        <color auto="1"/>
      </left>
      <right style="medium">
        <color auto="1"/>
      </right>
      <top style="dashed">
        <color auto="1"/>
      </top>
      <bottom style="dashed">
        <color auto="1"/>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dashed">
        <color auto="1"/>
      </left>
      <right style="medium">
        <color auto="1"/>
      </right>
      <top style="dotted">
        <color auto="1"/>
      </top>
      <bottom/>
      <diagonal/>
    </border>
    <border>
      <left style="medium">
        <color indexed="8"/>
      </left>
      <right/>
      <top style="medium">
        <color indexed="8"/>
      </top>
      <bottom style="medium">
        <color indexed="8"/>
      </bottom>
      <diagonal/>
    </border>
    <border>
      <left style="medium">
        <color indexed="64"/>
      </left>
      <right style="medium">
        <color indexed="8"/>
      </right>
      <top style="medium">
        <color indexed="64"/>
      </top>
      <bottom style="medium">
        <color indexed="8"/>
      </bottom>
      <diagonal/>
    </border>
    <border>
      <left style="medium">
        <color indexed="8"/>
      </left>
      <right style="dotted">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style="dotted">
        <color indexed="8"/>
      </left>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8"/>
      </left>
      <right/>
      <top style="medium">
        <color indexed="8"/>
      </top>
      <bottom/>
      <diagonal/>
    </border>
    <border>
      <left style="medium">
        <color indexed="64"/>
      </left>
      <right style="medium">
        <color indexed="8"/>
      </right>
      <top style="medium">
        <color indexed="8"/>
      </top>
      <bottom/>
      <diagonal/>
    </border>
    <border>
      <left style="medium">
        <color indexed="8"/>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style="medium">
        <color indexed="64"/>
      </right>
      <top style="medium">
        <color indexed="8"/>
      </top>
      <bottom/>
      <diagonal/>
    </border>
    <border>
      <left style="medium">
        <color indexed="8"/>
      </left>
      <right/>
      <top/>
      <bottom/>
      <diagonal/>
    </border>
    <border>
      <left style="medium">
        <color indexed="64"/>
      </left>
      <right style="medium">
        <color indexed="8"/>
      </right>
      <top style="medium">
        <color indexed="64"/>
      </top>
      <bottom style="medium">
        <color indexed="64"/>
      </bottom>
      <diagonal/>
    </border>
    <border>
      <left style="medium">
        <color indexed="8"/>
      </left>
      <right style="dotted">
        <color indexed="8"/>
      </right>
      <top style="medium">
        <color indexed="64"/>
      </top>
      <bottom style="medium">
        <color indexed="64"/>
      </bottom>
      <diagonal/>
    </border>
    <border>
      <left style="dotted">
        <color indexed="8"/>
      </left>
      <right style="dotted">
        <color indexed="8"/>
      </right>
      <top style="medium">
        <color indexed="64"/>
      </top>
      <bottom style="medium">
        <color indexed="64"/>
      </bottom>
      <diagonal/>
    </border>
    <border>
      <left style="dotted">
        <color indexed="8"/>
      </left>
      <right style="medium">
        <color indexed="64"/>
      </right>
      <top style="medium">
        <color indexed="64"/>
      </top>
      <bottom style="medium">
        <color indexed="64"/>
      </bottom>
      <diagonal/>
    </border>
    <border>
      <left style="medium">
        <color indexed="64"/>
      </left>
      <right style="medium">
        <color indexed="8"/>
      </right>
      <top/>
      <bottom style="dotted">
        <color indexed="8"/>
      </bottom>
      <diagonal/>
    </border>
    <border>
      <left style="medium">
        <color indexed="8"/>
      </left>
      <right style="dotted">
        <color indexed="8"/>
      </right>
      <top/>
      <bottom style="dotted">
        <color indexed="8"/>
      </bottom>
      <diagonal/>
    </border>
    <border>
      <left style="dotted">
        <color indexed="8"/>
      </left>
      <right style="dotted">
        <color indexed="8"/>
      </right>
      <top/>
      <bottom style="dotted">
        <color indexed="8"/>
      </bottom>
      <diagonal/>
    </border>
    <border>
      <left style="dotted">
        <color indexed="8"/>
      </left>
      <right/>
      <top/>
      <bottom style="dotted">
        <color indexed="8"/>
      </bottom>
      <diagonal/>
    </border>
    <border>
      <left style="dotted">
        <color indexed="8"/>
      </left>
      <right style="medium">
        <color indexed="64"/>
      </right>
      <top/>
      <bottom style="dotted">
        <color indexed="8"/>
      </bottom>
      <diagonal/>
    </border>
    <border>
      <left style="medium">
        <color indexed="64"/>
      </left>
      <right style="medium">
        <color indexed="8"/>
      </right>
      <top style="dotted">
        <color indexed="8"/>
      </top>
      <bottom style="dotted">
        <color indexed="8"/>
      </bottom>
      <diagonal/>
    </border>
    <border>
      <left style="medium">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top style="dotted">
        <color indexed="8"/>
      </top>
      <bottom style="dotted">
        <color indexed="8"/>
      </bottom>
      <diagonal/>
    </border>
    <border>
      <left style="dotted">
        <color indexed="8"/>
      </left>
      <right style="medium">
        <color indexed="64"/>
      </right>
      <top style="dotted">
        <color indexed="8"/>
      </top>
      <bottom style="dotted">
        <color indexed="8"/>
      </bottom>
      <diagonal/>
    </border>
    <border>
      <left style="medium">
        <color indexed="64"/>
      </left>
      <right style="medium">
        <color indexed="8"/>
      </right>
      <top style="dotted">
        <color indexed="8"/>
      </top>
      <bottom/>
      <diagonal/>
    </border>
    <border>
      <left style="medium">
        <color indexed="8"/>
      </left>
      <right/>
      <top/>
      <bottom style="medium">
        <color indexed="8"/>
      </bottom>
      <diagonal/>
    </border>
    <border>
      <left style="medium">
        <color indexed="64"/>
      </left>
      <right style="medium">
        <color indexed="8"/>
      </right>
      <top style="dotted">
        <color indexed="8"/>
      </top>
      <bottom style="medium">
        <color indexed="64"/>
      </bottom>
      <diagonal/>
    </border>
    <border>
      <left style="medium">
        <color indexed="8"/>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top style="dotted">
        <color indexed="8"/>
      </top>
      <bottom style="medium">
        <color indexed="64"/>
      </bottom>
      <diagonal/>
    </border>
    <border>
      <left style="dotted">
        <color indexed="8"/>
      </left>
      <right style="medium">
        <color indexed="64"/>
      </right>
      <top style="dotted">
        <color indexed="8"/>
      </top>
      <bottom style="medium">
        <color indexed="64"/>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style="dashed">
        <color auto="1"/>
      </right>
      <top style="medium">
        <color auto="1"/>
      </top>
      <bottom style="dotted">
        <color auto="1"/>
      </bottom>
      <diagonal/>
    </border>
    <border>
      <left style="dashed">
        <color auto="1"/>
      </left>
      <right style="dashed">
        <color auto="1"/>
      </right>
      <top style="medium">
        <color auto="1"/>
      </top>
      <bottom style="dotted">
        <color auto="1"/>
      </bottom>
      <diagonal/>
    </border>
    <border>
      <left style="dashed">
        <color auto="1"/>
      </left>
      <right style="medium">
        <color auto="1"/>
      </right>
      <top style="medium">
        <color auto="1"/>
      </top>
      <bottom style="dotted">
        <color auto="1"/>
      </bottom>
      <diagonal/>
    </border>
    <border>
      <left style="medium">
        <color auto="1"/>
      </left>
      <right style="medium">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medium">
        <color indexed="64"/>
      </right>
      <top/>
      <bottom style="medium">
        <color indexed="64"/>
      </bottom>
      <diagonal/>
    </border>
    <border>
      <left style="medium">
        <color auto="1"/>
      </left>
      <right/>
      <top/>
      <bottom/>
      <diagonal/>
    </border>
    <border>
      <left/>
      <right style="medium">
        <color auto="1"/>
      </right>
      <top/>
      <bottom/>
      <diagonal/>
    </border>
    <border>
      <left style="medium">
        <color auto="1"/>
      </left>
      <right/>
      <top/>
      <bottom style="dotted">
        <color auto="1"/>
      </bottom>
      <diagonal/>
    </border>
    <border>
      <left/>
      <right style="medium">
        <color auto="1"/>
      </right>
      <top/>
      <bottom style="dotted">
        <color auto="1"/>
      </bottom>
      <diagonal/>
    </border>
    <border>
      <left style="medium">
        <color auto="1"/>
      </left>
      <right style="hair">
        <color auto="1"/>
      </right>
      <top/>
      <bottom style="dotted">
        <color auto="1"/>
      </bottom>
      <diagonal/>
    </border>
    <border>
      <left style="hair">
        <color auto="1"/>
      </left>
      <right style="hair">
        <color auto="1"/>
      </right>
      <top/>
      <bottom style="dotted">
        <color auto="1"/>
      </bottom>
      <diagonal/>
    </border>
    <border>
      <left style="hair">
        <color auto="1"/>
      </left>
      <right style="medium">
        <color auto="1"/>
      </right>
      <top/>
      <bottom style="dotted">
        <color auto="1"/>
      </bottom>
      <diagonal/>
    </border>
    <border>
      <left/>
      <right style="medium">
        <color auto="1"/>
      </right>
      <top style="dotted">
        <color auto="1"/>
      </top>
      <bottom style="dotted">
        <color auto="1"/>
      </bottom>
      <diagonal/>
    </border>
    <border>
      <left style="medium">
        <color auto="1"/>
      </left>
      <right style="hair">
        <color auto="1"/>
      </right>
      <top style="dotted">
        <color auto="1"/>
      </top>
      <bottom style="dotted">
        <color auto="1"/>
      </bottom>
      <diagonal/>
    </border>
    <border>
      <left style="hair">
        <color auto="1"/>
      </left>
      <right style="hair">
        <color auto="1"/>
      </right>
      <top style="dotted">
        <color auto="1"/>
      </top>
      <bottom style="dotted">
        <color auto="1"/>
      </bottom>
      <diagonal/>
    </border>
    <border>
      <left style="hair">
        <color auto="1"/>
      </left>
      <right style="medium">
        <color auto="1"/>
      </right>
      <top style="dotted">
        <color auto="1"/>
      </top>
      <bottom style="dotted">
        <color auto="1"/>
      </bottom>
      <diagonal/>
    </border>
    <border>
      <left/>
      <right style="medium">
        <color auto="1"/>
      </right>
      <top style="dotted">
        <color auto="1"/>
      </top>
      <bottom style="medium">
        <color auto="1"/>
      </bottom>
      <diagonal/>
    </border>
    <border>
      <left style="medium">
        <color auto="1"/>
      </left>
      <right style="hair">
        <color auto="1"/>
      </right>
      <top style="dotted">
        <color auto="1"/>
      </top>
      <bottom style="medium">
        <color auto="1"/>
      </bottom>
      <diagonal/>
    </border>
    <border>
      <left style="hair">
        <color auto="1"/>
      </left>
      <right style="hair">
        <color auto="1"/>
      </right>
      <top style="dotted">
        <color auto="1"/>
      </top>
      <bottom style="medium">
        <color auto="1"/>
      </bottom>
      <diagonal/>
    </border>
    <border>
      <left style="hair">
        <color auto="1"/>
      </left>
      <right style="medium">
        <color auto="1"/>
      </right>
      <top style="dotted">
        <color auto="1"/>
      </top>
      <bottom style="medium">
        <color auto="1"/>
      </bottom>
      <diagonal/>
    </border>
    <border>
      <left style="medium">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medium">
        <color auto="1"/>
      </left>
      <right style="dashed">
        <color auto="1"/>
      </right>
      <top/>
      <bottom style="dashed">
        <color auto="1"/>
      </bottom>
      <diagonal/>
    </border>
    <border>
      <left style="dashed">
        <color auto="1"/>
      </left>
      <right/>
      <top style="medium">
        <color auto="1"/>
      </top>
      <bottom style="dashed">
        <color auto="1"/>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thin">
        <color indexed="64"/>
      </left>
      <right/>
      <top style="medium">
        <color auto="1"/>
      </top>
      <bottom/>
      <diagonal/>
    </border>
    <border>
      <left style="thin">
        <color indexed="64"/>
      </left>
      <right style="medium">
        <color indexed="64"/>
      </right>
      <top style="medium">
        <color auto="1"/>
      </top>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auto="1"/>
      </left>
      <right style="dashed">
        <color auto="1"/>
      </right>
      <top style="medium">
        <color auto="1"/>
      </top>
      <bottom/>
      <diagonal/>
    </border>
    <border>
      <left/>
      <right style="dashed">
        <color auto="1"/>
      </right>
      <top style="medium">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dashed">
        <color auto="1"/>
      </left>
      <right style="dashed">
        <color auto="1"/>
      </right>
      <top style="medium">
        <color indexed="64"/>
      </top>
      <bottom style="thin">
        <color indexed="64"/>
      </bottom>
      <diagonal/>
    </border>
    <border>
      <left style="dashed">
        <color auto="1"/>
      </left>
      <right style="medium">
        <color auto="1"/>
      </right>
      <top style="medium">
        <color auto="1"/>
      </top>
      <bottom/>
      <diagonal/>
    </border>
    <border>
      <left style="dashed">
        <color auto="1"/>
      </left>
      <right style="medium">
        <color auto="1"/>
      </right>
      <top style="dashed">
        <color auto="1"/>
      </top>
      <bottom/>
      <diagonal/>
    </border>
    <border>
      <left style="medium">
        <color indexed="64"/>
      </left>
      <right/>
      <top/>
      <bottom style="medium">
        <color indexed="64"/>
      </bottom>
      <diagonal/>
    </border>
    <border>
      <left/>
      <right/>
      <top/>
      <bottom style="medium">
        <color indexed="64"/>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style="medium">
        <color auto="1"/>
      </left>
      <right/>
      <top style="medium">
        <color auto="1"/>
      </top>
      <bottom style="dashed">
        <color auto="1"/>
      </bottom>
      <diagonal/>
    </border>
    <border>
      <left style="medium">
        <color auto="1"/>
      </left>
      <right/>
      <top style="dashed">
        <color auto="1"/>
      </top>
      <bottom style="medium">
        <color auto="1"/>
      </bottom>
      <diagonal/>
    </border>
    <border>
      <left style="medium">
        <color auto="1"/>
      </left>
      <right/>
      <top/>
      <bottom style="dashed">
        <color auto="1"/>
      </bottom>
      <diagonal/>
    </border>
    <border>
      <left style="medium">
        <color auto="1"/>
      </left>
      <right/>
      <top style="dashed">
        <color auto="1"/>
      </top>
      <bottom style="dashed">
        <color auto="1"/>
      </bottom>
      <diagonal/>
    </border>
    <border>
      <left style="medium">
        <color indexed="64"/>
      </left>
      <right style="medium">
        <color indexed="64"/>
      </right>
      <top/>
      <bottom style="dashed">
        <color auto="1"/>
      </bottom>
      <diagonal/>
    </border>
    <border>
      <left/>
      <right/>
      <top/>
      <bottom style="dashed">
        <color auto="1"/>
      </bottom>
      <diagonal/>
    </border>
    <border>
      <left/>
      <right/>
      <top style="dashed">
        <color auto="1"/>
      </top>
      <bottom style="dashed">
        <color auto="1"/>
      </bottom>
      <diagonal/>
    </border>
    <border>
      <left/>
      <right/>
      <top style="dashed">
        <color auto="1"/>
      </top>
      <bottom style="medium">
        <color auto="1"/>
      </bottom>
      <diagonal/>
    </border>
    <border>
      <left style="dashed">
        <color auto="1"/>
      </left>
      <right style="dotted">
        <color auto="1"/>
      </right>
      <top style="medium">
        <color auto="1"/>
      </top>
      <bottom style="dashed">
        <color auto="1"/>
      </bottom>
      <diagonal/>
    </border>
    <border>
      <left style="dashed">
        <color auto="1"/>
      </left>
      <right style="dotted">
        <color auto="1"/>
      </right>
      <top style="dashed">
        <color auto="1"/>
      </top>
      <bottom style="dashed">
        <color auto="1"/>
      </bottom>
      <diagonal/>
    </border>
    <border>
      <left style="dashed">
        <color auto="1"/>
      </left>
      <right style="dotted">
        <color auto="1"/>
      </right>
      <top style="dashed">
        <color auto="1"/>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style="medium">
        <color auto="1"/>
      </left>
      <right style="medium">
        <color auto="1"/>
      </right>
      <top style="dotted">
        <color auto="1"/>
      </top>
      <bottom style="dotted">
        <color auto="1"/>
      </bottom>
      <diagonal/>
    </border>
    <border>
      <left style="medium">
        <color indexed="64"/>
      </left>
      <right style="medium">
        <color indexed="64"/>
      </right>
      <top/>
      <bottom style="medium">
        <color indexed="64"/>
      </bottom>
      <diagonal/>
    </border>
    <border>
      <left style="medium">
        <color auto="1"/>
      </left>
      <right style="medium">
        <color auto="1"/>
      </right>
      <top/>
      <bottom style="dotted">
        <color auto="1"/>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s>
  <cellStyleXfs count="391">
    <xf numFmtId="0" fontId="0" fillId="0" borderId="0"/>
    <xf numFmtId="0" fontId="21" fillId="0" borderId="0"/>
    <xf numFmtId="9" fontId="18" fillId="0" borderId="0" applyFont="0" applyFill="0" applyBorder="0" applyAlignment="0" applyProtection="0"/>
    <xf numFmtId="0" fontId="21" fillId="0" borderId="0" applyNumberFormat="0" applyFill="0" applyBorder="0" applyProtection="0">
      <alignment horizontal="left"/>
    </xf>
    <xf numFmtId="0" fontId="21" fillId="0" borderId="0" applyNumberFormat="0" applyFill="0" applyBorder="0" applyAlignment="0" applyProtection="0"/>
    <xf numFmtId="0" fontId="21" fillId="0" borderId="0" applyNumberFormat="0" applyFill="0" applyBorder="0" applyAlignment="0" applyProtection="0"/>
    <xf numFmtId="0" fontId="18" fillId="0" borderId="0"/>
    <xf numFmtId="164" fontId="18" fillId="0" borderId="0" applyFont="0" applyFill="0" applyBorder="0" applyAlignment="0" applyProtection="0"/>
    <xf numFmtId="0" fontId="22" fillId="0" borderId="0"/>
    <xf numFmtId="164" fontId="21" fillId="0" borderId="0" applyFont="0" applyFill="0" applyBorder="0" applyAlignment="0" applyProtection="0"/>
    <xf numFmtId="0" fontId="24" fillId="0" borderId="0"/>
    <xf numFmtId="0" fontId="25" fillId="0" borderId="0"/>
    <xf numFmtId="166" fontId="21" fillId="0" borderId="0" applyFont="0" applyFill="0" applyBorder="0" applyAlignment="0" applyProtection="0"/>
    <xf numFmtId="167" fontId="21" fillId="0" borderId="0" applyFont="0" applyFill="0" applyBorder="0" applyAlignment="0" applyProtection="0"/>
    <xf numFmtId="44" fontId="21" fillId="0" borderId="0" applyFont="0" applyFill="0" applyBorder="0" applyAlignment="0" applyProtection="0"/>
    <xf numFmtId="168" fontId="21" fillId="0" borderId="0" applyFont="0" applyFill="0" applyBorder="0" applyAlignment="0" applyProtection="0"/>
    <xf numFmtId="0" fontId="21" fillId="0" borderId="0"/>
    <xf numFmtId="9" fontId="22" fillId="0" borderId="0" applyFont="0" applyFill="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3" fillId="0" borderId="1">
      <alignment horizontal="center" vertical="center"/>
    </xf>
    <xf numFmtId="0" fontId="28" fillId="4" borderId="0" applyNumberFormat="0" applyBorder="0" applyAlignment="0" applyProtection="0"/>
    <xf numFmtId="169" fontId="29" fillId="0" borderId="0">
      <alignment vertical="top"/>
    </xf>
    <xf numFmtId="0" fontId="30" fillId="17" borderId="2" applyNumberFormat="0" applyAlignment="0" applyProtection="0"/>
    <xf numFmtId="0" fontId="31" fillId="0" borderId="3"/>
    <xf numFmtId="0" fontId="32" fillId="18" borderId="4" applyNumberFormat="0" applyAlignment="0" applyProtection="0"/>
    <xf numFmtId="0" fontId="33" fillId="19" borderId="0">
      <alignment horizontal="center"/>
    </xf>
    <xf numFmtId="170" fontId="23" fillId="0" borderId="0" applyFont="0" applyFill="0" applyBorder="0" applyProtection="0">
      <alignment horizontal="right" vertical="top"/>
    </xf>
    <xf numFmtId="1" fontId="34" fillId="0" borderId="0">
      <alignment vertical="top"/>
    </xf>
    <xf numFmtId="3" fontId="35" fillId="0" borderId="0">
      <alignment horizontal="right"/>
    </xf>
    <xf numFmtId="165" fontId="35" fillId="0" borderId="0">
      <alignment horizontal="right" vertical="top"/>
    </xf>
    <xf numFmtId="171" fontId="35" fillId="0" borderId="0">
      <alignment horizontal="right" vertical="top"/>
    </xf>
    <xf numFmtId="3" fontId="34" fillId="0" borderId="0" applyFill="0" applyBorder="0">
      <alignment horizontal="right" vertical="top"/>
    </xf>
    <xf numFmtId="165" fontId="35" fillId="0" borderId="0">
      <alignment horizontal="right" vertical="top"/>
    </xf>
    <xf numFmtId="172" fontId="36" fillId="0" borderId="0" applyFont="0" applyFill="0" applyBorder="0" applyAlignment="0" applyProtection="0">
      <alignment horizontal="right" vertical="top"/>
    </xf>
    <xf numFmtId="171" fontId="34" fillId="0" borderId="0">
      <alignment horizontal="right" vertical="top"/>
    </xf>
    <xf numFmtId="3" fontId="37" fillId="0" borderId="0" applyFont="0" applyFill="0" applyBorder="0" applyAlignment="0" applyProtection="0"/>
    <xf numFmtId="173" fontId="37" fillId="0" borderId="0" applyFont="0" applyFill="0" applyBorder="0" applyAlignment="0" applyProtection="0"/>
    <xf numFmtId="174" fontId="21" fillId="0" borderId="0" applyFill="0" applyBorder="0" applyAlignment="0" applyProtection="0"/>
    <xf numFmtId="175" fontId="23" fillId="0" borderId="0" applyBorder="0"/>
    <xf numFmtId="175" fontId="23" fillId="0" borderId="5"/>
    <xf numFmtId="0" fontId="38" fillId="0" borderId="0" applyNumberFormat="0" applyFill="0" applyBorder="0" applyAlignment="0" applyProtection="0"/>
    <xf numFmtId="0" fontId="39" fillId="0" borderId="0" applyNumberForma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0" fillId="0" borderId="0" applyNumberFormat="0" applyFill="0" applyBorder="0" applyAlignment="0" applyProtection="0"/>
    <xf numFmtId="165" fontId="21" fillId="0" borderId="0" applyFill="0" applyBorder="0" applyAlignment="0" applyProtection="0"/>
    <xf numFmtId="3" fontId="21" fillId="0" borderId="0" applyFill="0" applyBorder="0" applyAlignment="0" applyProtection="0"/>
    <xf numFmtId="2" fontId="37" fillId="0" borderId="0" applyFont="0" applyFill="0" applyBorder="0" applyAlignment="0" applyProtection="0"/>
    <xf numFmtId="176" fontId="41" fillId="0" borderId="0">
      <alignment horizontal="right"/>
      <protection locked="0"/>
    </xf>
    <xf numFmtId="0" fontId="42" fillId="5" borderId="0" applyNumberFormat="0" applyBorder="0" applyAlignment="0" applyProtection="0"/>
    <xf numFmtId="38" fontId="31" fillId="19" borderId="0" applyNumberFormat="0" applyBorder="0" applyAlignment="0" applyProtection="0"/>
    <xf numFmtId="0" fontId="39" fillId="0" borderId="6" applyNumberFormat="0" applyAlignment="0" applyProtection="0">
      <alignment horizontal="left" vertical="center"/>
    </xf>
    <xf numFmtId="0" fontId="39" fillId="0" borderId="1">
      <alignment horizontal="left" vertical="center"/>
    </xf>
    <xf numFmtId="177" fontId="43" fillId="0" borderId="7" applyNumberFormat="0" applyFill="0" applyBorder="0" applyProtection="0">
      <alignment horizontal="left"/>
    </xf>
    <xf numFmtId="0" fontId="44" fillId="0" borderId="8" applyNumberFormat="0" applyFill="0" applyAlignment="0" applyProtection="0"/>
    <xf numFmtId="0" fontId="45" fillId="0" borderId="9" applyNumberFormat="0" applyFill="0" applyAlignment="0" applyProtection="0"/>
    <xf numFmtId="0" fontId="46" fillId="0" borderId="10" applyNumberFormat="0" applyFill="0" applyAlignment="0" applyProtection="0"/>
    <xf numFmtId="0" fontId="46" fillId="0" borderId="0" applyNumberFormat="0" applyFill="0" applyBorder="0" applyAlignment="0" applyProtection="0"/>
    <xf numFmtId="178" fontId="36" fillId="0" borderId="0">
      <protection locked="0"/>
    </xf>
    <xf numFmtId="178" fontId="36" fillId="0" borderId="0">
      <protection locked="0"/>
    </xf>
    <xf numFmtId="0" fontId="47" fillId="8" borderId="2" applyNumberFormat="0" applyAlignment="0" applyProtection="0"/>
    <xf numFmtId="10" fontId="31" fillId="20" borderId="3" applyNumberFormat="0" applyBorder="0" applyAlignment="0" applyProtection="0"/>
    <xf numFmtId="0" fontId="31" fillId="19" borderId="11">
      <alignment horizontal="center" wrapText="1"/>
    </xf>
    <xf numFmtId="0" fontId="48" fillId="0" borderId="0" applyNumberFormat="0" applyFill="0" applyBorder="0" applyAlignment="0" applyProtection="0">
      <alignment vertical="top"/>
      <protection locked="0"/>
    </xf>
    <xf numFmtId="0" fontId="49" fillId="0" borderId="12" applyNumberFormat="0" applyFill="0" applyAlignment="0" applyProtection="0"/>
    <xf numFmtId="0" fontId="50" fillId="0" borderId="0"/>
    <xf numFmtId="164" fontId="51" fillId="0" borderId="0" applyFont="0" applyFill="0" applyBorder="0" applyAlignment="0" applyProtection="0"/>
    <xf numFmtId="164" fontId="21" fillId="0" borderId="0" applyFont="0" applyFill="0" applyBorder="0" applyAlignment="0" applyProtection="0"/>
    <xf numFmtId="179" fontId="21" fillId="0" borderId="0" applyFill="0" applyBorder="0" applyAlignment="0" applyProtection="0"/>
    <xf numFmtId="0" fontId="20" fillId="0" borderId="0"/>
    <xf numFmtId="0" fontId="21" fillId="0" borderId="0"/>
    <xf numFmtId="0" fontId="52" fillId="21" borderId="0" applyNumberFormat="0" applyBorder="0" applyAlignment="0" applyProtection="0"/>
    <xf numFmtId="180" fontId="53" fillId="0" borderId="0"/>
    <xf numFmtId="0" fontId="21" fillId="0" borderId="0"/>
    <xf numFmtId="0" fontId="21" fillId="0" borderId="0"/>
    <xf numFmtId="0" fontId="21" fillId="0" borderId="0"/>
    <xf numFmtId="0" fontId="21" fillId="0" borderId="0"/>
    <xf numFmtId="0" fontId="21" fillId="0" borderId="0"/>
    <xf numFmtId="1" fontId="29" fillId="0" borderId="0">
      <alignment vertical="top" wrapText="1"/>
    </xf>
    <xf numFmtId="1" fontId="54" fillId="0" borderId="0" applyFill="0" applyBorder="0" applyProtection="0"/>
    <xf numFmtId="1" fontId="36" fillId="0" borderId="0" applyFont="0" applyFill="0" applyBorder="0" applyProtection="0">
      <alignment vertical="center"/>
    </xf>
    <xf numFmtId="1" fontId="35" fillId="0" borderId="0">
      <alignment horizontal="right" vertical="top"/>
    </xf>
    <xf numFmtId="169" fontId="35" fillId="0" borderId="0">
      <alignment horizontal="right" vertical="top"/>
    </xf>
    <xf numFmtId="0" fontId="21" fillId="0" borderId="0"/>
    <xf numFmtId="1" fontId="34" fillId="0" borderId="0" applyNumberFormat="0" applyFill="0" applyBorder="0">
      <alignment vertical="top"/>
    </xf>
    <xf numFmtId="0" fontId="55" fillId="22" borderId="13" applyNumberFormat="0" applyFont="0" applyAlignment="0" applyProtection="0"/>
    <xf numFmtId="0" fontId="36" fillId="0" borderId="0">
      <alignment horizontal="left"/>
    </xf>
    <xf numFmtId="0" fontId="56" fillId="17" borderId="14" applyNumberFormat="0" applyAlignment="0" applyProtection="0"/>
    <xf numFmtId="10" fontId="21" fillId="0" borderId="0" applyFont="0" applyFill="0" applyBorder="0" applyAlignment="0" applyProtection="0"/>
    <xf numFmtId="9" fontId="20"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3" fillId="0" borderId="15">
      <alignment horizontal="center" vertical="center"/>
    </xf>
    <xf numFmtId="169" fontId="23" fillId="0" borderId="0" applyNumberFormat="0" applyBorder="0" applyAlignment="0"/>
    <xf numFmtId="169" fontId="23" fillId="0" borderId="0" applyNumberFormat="0" applyBorder="0" applyAlignment="0"/>
    <xf numFmtId="176" fontId="41" fillId="0" borderId="0">
      <alignment vertical="top" wrapText="1"/>
      <protection locked="0"/>
    </xf>
    <xf numFmtId="177" fontId="57" fillId="0" borderId="7" applyNumberFormat="0" applyFill="0" applyBorder="0" applyProtection="0">
      <alignment horizontal="left"/>
    </xf>
    <xf numFmtId="0" fontId="21" fillId="0" borderId="0"/>
    <xf numFmtId="1" fontId="21" fillId="0" borderId="16"/>
    <xf numFmtId="0" fontId="58" fillId="0" borderId="0"/>
    <xf numFmtId="49" fontId="34" fillId="0" borderId="0" applyFill="0" applyBorder="0" applyAlignment="0" applyProtection="0">
      <alignment vertical="top"/>
    </xf>
    <xf numFmtId="0" fontId="59" fillId="0" borderId="0" applyNumberFormat="0" applyFill="0" applyBorder="0" applyAlignment="0" applyProtection="0"/>
    <xf numFmtId="177" fontId="57" fillId="0" borderId="7" applyNumberFormat="0" applyFill="0" applyBorder="0" applyProtection="0">
      <alignment horizontal="right"/>
    </xf>
    <xf numFmtId="177" fontId="60" fillId="0" borderId="0" applyNumberFormat="0" applyFill="0" applyBorder="0" applyAlignment="0" applyProtection="0">
      <alignment horizontal="left"/>
    </xf>
    <xf numFmtId="2" fontId="21" fillId="0" borderId="0" applyFill="0" applyBorder="0" applyAlignment="0" applyProtection="0"/>
    <xf numFmtId="0" fontId="61" fillId="0" borderId="0" applyNumberFormat="0" applyFill="0" applyBorder="0" applyAlignment="0" applyProtection="0"/>
    <xf numFmtId="1" fontId="35" fillId="0" borderId="0">
      <alignment vertical="top" wrapText="1"/>
    </xf>
    <xf numFmtId="0" fontId="21" fillId="0" borderId="0"/>
    <xf numFmtId="0" fontId="21" fillId="0" borderId="0"/>
    <xf numFmtId="0" fontId="21" fillId="0" borderId="0"/>
    <xf numFmtId="181" fontId="62" fillId="0" borderId="0" applyFill="0" applyBorder="0" applyProtection="0">
      <alignment horizontal="right" vertical="center"/>
    </xf>
    <xf numFmtId="0" fontId="21" fillId="0" borderId="0" applyNumberFormat="0" applyFill="0" applyBorder="0" applyAlignment="0" applyProtection="0"/>
    <xf numFmtId="0" fontId="31" fillId="24" borderId="18"/>
    <xf numFmtId="0" fontId="63" fillId="25" borderId="19">
      <alignment horizontal="right" vertical="top" wrapText="1"/>
    </xf>
    <xf numFmtId="0" fontId="64" fillId="19" borderId="0">
      <alignment horizontal="center"/>
    </xf>
    <xf numFmtId="0" fontId="65" fillId="19" borderId="0">
      <alignment horizontal="center" vertical="center"/>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1" fillId="26" borderId="0">
      <alignment horizontal="center" wrapText="1"/>
    </xf>
    <xf numFmtId="164" fontId="21" fillId="0" borderId="0" applyFont="0" applyFill="0" applyBorder="0" applyAlignment="0" applyProtection="0"/>
    <xf numFmtId="43" fontId="68" fillId="0" borderId="0" applyFont="0" applyFill="0" applyBorder="0" applyAlignment="0" applyProtection="0"/>
    <xf numFmtId="3" fontId="37" fillId="0" borderId="0" applyFont="0" applyFill="0" applyBorder="0" applyAlignment="0" applyProtection="0"/>
    <xf numFmtId="173" fontId="37" fillId="0" borderId="0" applyFont="0" applyFill="0" applyBorder="0" applyAlignment="0" applyProtection="0"/>
    <xf numFmtId="0" fontId="69" fillId="20" borderId="18" applyBorder="0">
      <protection locked="0"/>
    </xf>
    <xf numFmtId="0" fontId="37" fillId="0" borderId="0" applyFont="0" applyFill="0" applyBorder="0" applyAlignment="0" applyProtection="0"/>
    <xf numFmtId="182" fontId="70" fillId="0" borderId="0" applyFont="0" applyFill="0" applyBorder="0" applyAlignment="0" applyProtection="0"/>
    <xf numFmtId="0" fontId="71" fillId="20" borderId="18">
      <protection locked="0"/>
    </xf>
    <xf numFmtId="0" fontId="21" fillId="20" borderId="3"/>
    <xf numFmtId="0" fontId="21" fillId="19" borderId="0"/>
    <xf numFmtId="3" fontId="72" fillId="0" borderId="0"/>
    <xf numFmtId="2" fontId="37" fillId="0" borderId="0" applyFont="0" applyFill="0" applyBorder="0" applyAlignment="0" applyProtection="0"/>
    <xf numFmtId="0" fontId="73" fillId="19" borderId="3">
      <alignment horizontal="left"/>
    </xf>
    <xf numFmtId="0" fontId="26" fillId="19" borderId="0">
      <alignment horizontal="left"/>
    </xf>
    <xf numFmtId="0" fontId="63" fillId="27" borderId="0">
      <alignment horizontal="right" vertical="top" textRotation="90" wrapText="1"/>
    </xf>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4" fillId="0" borderId="0" applyNumberFormat="0" applyFill="0" applyBorder="0" applyAlignment="0" applyProtection="0"/>
    <xf numFmtId="0" fontId="48"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77" fillId="26" borderId="0">
      <alignment horizontal="center"/>
    </xf>
    <xf numFmtId="0" fontId="21" fillId="19" borderId="3">
      <alignment horizontal="centerContinuous" wrapText="1"/>
    </xf>
    <xf numFmtId="0" fontId="78" fillId="28" borderId="0">
      <alignment horizontal="center" wrapText="1"/>
    </xf>
    <xf numFmtId="0" fontId="31" fillId="19" borderId="1">
      <alignment wrapText="1"/>
    </xf>
    <xf numFmtId="0" fontId="31" fillId="19" borderId="20"/>
    <xf numFmtId="0" fontId="31" fillId="19" borderId="15"/>
    <xf numFmtId="0" fontId="79" fillId="0" borderId="0" applyNumberFormat="0" applyFill="0" applyBorder="0" applyAlignment="0" applyProtection="0">
      <alignment vertical="top"/>
      <protection locked="0"/>
    </xf>
    <xf numFmtId="0" fontId="21" fillId="0" borderId="0" applyFont="0" applyFill="0" applyBorder="0" applyAlignment="0" applyProtection="0"/>
    <xf numFmtId="164" fontId="21" fillId="0" borderId="0" applyFont="0" applyFill="0" applyBorder="0" applyAlignment="0" applyProtection="0"/>
    <xf numFmtId="183" fontId="21" fillId="0" borderId="0" applyFont="0" applyFill="0" applyBorder="0" applyAlignment="0" applyProtection="0"/>
    <xf numFmtId="164" fontId="24" fillId="0" borderId="0" applyFont="0" applyFill="0" applyBorder="0" applyAlignment="0" applyProtection="0"/>
    <xf numFmtId="184" fontId="62" fillId="0" borderId="21" applyFill="0" applyBorder="0" applyProtection="0">
      <alignment horizontal="right" vertical="center"/>
    </xf>
    <xf numFmtId="0" fontId="21" fillId="0" borderId="0"/>
    <xf numFmtId="0" fontId="21" fillId="0" borderId="0"/>
    <xf numFmtId="0" fontId="21" fillId="0" borderId="0"/>
    <xf numFmtId="0" fontId="21" fillId="0" borderId="0"/>
    <xf numFmtId="0" fontId="80" fillId="0" borderId="0"/>
    <xf numFmtId="0" fontId="68" fillId="0" borderId="0"/>
    <xf numFmtId="0" fontId="21" fillId="0" borderId="0"/>
    <xf numFmtId="0" fontId="23" fillId="0" borderId="0"/>
    <xf numFmtId="0" fontId="21" fillId="0" borderId="0"/>
    <xf numFmtId="0" fontId="68" fillId="0" borderId="0"/>
    <xf numFmtId="0" fontId="22" fillId="0" borderId="0"/>
    <xf numFmtId="0" fontId="22" fillId="0" borderId="0"/>
    <xf numFmtId="0" fontId="21" fillId="0" borderId="0" applyNumberFormat="0" applyFont="0" applyFill="0" applyBorder="0" applyAlignment="0" applyProtection="0"/>
    <xf numFmtId="0" fontId="31" fillId="0" borderId="0"/>
    <xf numFmtId="0" fontId="31" fillId="0" borderId="0"/>
    <xf numFmtId="0" fontId="31" fillId="0" borderId="0"/>
    <xf numFmtId="0" fontId="21" fillId="0" borderId="0"/>
    <xf numFmtId="0" fontId="23" fillId="0" borderId="0"/>
    <xf numFmtId="0" fontId="24" fillId="0" borderId="0"/>
    <xf numFmtId="0" fontId="21" fillId="0" borderId="0"/>
    <xf numFmtId="0" fontId="22" fillId="0" borderId="0"/>
    <xf numFmtId="0" fontId="22" fillId="0" borderId="0"/>
    <xf numFmtId="0" fontId="22" fillId="0" borderId="0"/>
    <xf numFmtId="0" fontId="22" fillId="0" borderId="0"/>
    <xf numFmtId="0" fontId="21" fillId="0" borderId="0"/>
    <xf numFmtId="0" fontId="21" fillId="0" borderId="0"/>
    <xf numFmtId="0" fontId="22" fillId="0" borderId="0"/>
    <xf numFmtId="0" fontId="21" fillId="0" borderId="0"/>
    <xf numFmtId="0" fontId="68" fillId="0" borderId="0"/>
    <xf numFmtId="0" fontId="24" fillId="0" borderId="0"/>
    <xf numFmtId="0" fontId="81" fillId="0" borderId="0"/>
    <xf numFmtId="0" fontId="21" fillId="0" borderId="0"/>
    <xf numFmtId="0" fontId="81" fillId="0" borderId="0"/>
    <xf numFmtId="0" fontId="21" fillId="0" borderId="0"/>
    <xf numFmtId="0" fontId="21" fillId="0" borderId="0"/>
    <xf numFmtId="0" fontId="21" fillId="0" borderId="0"/>
    <xf numFmtId="0" fontId="21" fillId="0" borderId="0"/>
    <xf numFmtId="0" fontId="21" fillId="0" borderId="0"/>
    <xf numFmtId="0" fontId="82" fillId="0" borderId="0"/>
    <xf numFmtId="0" fontId="81" fillId="0" borderId="0"/>
    <xf numFmtId="0" fontId="81" fillId="0" borderId="0"/>
    <xf numFmtId="0" fontId="82" fillId="0" borderId="0"/>
    <xf numFmtId="0" fontId="21" fillId="0" borderId="0"/>
    <xf numFmtId="0" fontId="23" fillId="0" borderId="0"/>
    <xf numFmtId="0" fontId="72" fillId="0" borderId="0"/>
    <xf numFmtId="0" fontId="26" fillId="23" borderId="17" applyNumberFormat="0" applyFont="0" applyAlignment="0" applyProtection="0"/>
    <xf numFmtId="9" fontId="21" fillId="0" borderId="0" applyFont="0" applyFill="0" applyBorder="0" applyAlignment="0" applyProtection="0"/>
    <xf numFmtId="9" fontId="82" fillId="0" borderId="0" applyFont="0" applyFill="0" applyBorder="0" applyAlignment="0" applyProtection="0"/>
    <xf numFmtId="9" fontId="22" fillId="0" borderId="0" applyFont="0" applyFill="0" applyBorder="0" applyAlignment="0" applyProtection="0"/>
    <xf numFmtId="9" fontId="81" fillId="0" borderId="0" applyFont="0" applyFill="0" applyBorder="0" applyAlignment="0" applyProtection="0"/>
    <xf numFmtId="9" fontId="68" fillId="0" borderId="0" applyFont="0" applyFill="0" applyBorder="0" applyAlignment="0" applyProtection="0"/>
    <xf numFmtId="9" fontId="82" fillId="0" borderId="0" applyFont="0" applyFill="0" applyBorder="0" applyAlignment="0" applyProtection="0"/>
    <xf numFmtId="9" fontId="24" fillId="0" borderId="0" applyFont="0" applyFill="0" applyBorder="0" applyAlignment="0" applyProtection="0"/>
    <xf numFmtId="9" fontId="68" fillId="0" borderId="0" applyFont="0" applyFill="0" applyBorder="0" applyAlignment="0" applyProtection="0"/>
    <xf numFmtId="9" fontId="21" fillId="0" borderId="0" applyNumberFormat="0" applyFont="0" applyFill="0" applyBorder="0" applyAlignment="0" applyProtection="0"/>
    <xf numFmtId="0" fontId="31" fillId="19" borderId="3"/>
    <xf numFmtId="0" fontId="65" fillId="19" borderId="0">
      <alignment horizontal="right"/>
    </xf>
    <xf numFmtId="0" fontId="83" fillId="28" borderId="0">
      <alignment horizontal="center"/>
    </xf>
    <xf numFmtId="0" fontId="84" fillId="27" borderId="3">
      <alignment horizontal="left" vertical="top" wrapText="1"/>
    </xf>
    <xf numFmtId="0" fontId="85" fillId="27" borderId="22">
      <alignment horizontal="left" vertical="top" wrapText="1"/>
    </xf>
    <xf numFmtId="0" fontId="84" fillId="27" borderId="23">
      <alignment horizontal="left" vertical="top" wrapText="1"/>
    </xf>
    <xf numFmtId="0" fontId="84" fillId="27" borderId="22">
      <alignment horizontal="left" vertical="top"/>
    </xf>
    <xf numFmtId="37" fontId="86" fillId="0" borderId="0"/>
    <xf numFmtId="0" fontId="87" fillId="0" borderId="24"/>
    <xf numFmtId="0" fontId="88" fillId="0" borderId="0"/>
    <xf numFmtId="0" fontId="64" fillId="19" borderId="0">
      <alignment horizontal="center"/>
    </xf>
    <xf numFmtId="0" fontId="89" fillId="19" borderId="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21" fillId="0" borderId="25" applyNumberFormat="0" applyFont="0" applyFill="0" applyAlignment="0" applyProtection="0"/>
    <xf numFmtId="0" fontId="90" fillId="0" borderId="0"/>
    <xf numFmtId="41" fontId="91" fillId="0" borderId="0" applyFont="0" applyFill="0" applyBorder="0" applyAlignment="0" applyProtection="0"/>
    <xf numFmtId="0" fontId="92" fillId="0" borderId="0"/>
    <xf numFmtId="164" fontId="22" fillId="0" borderId="0" applyFont="0" applyFill="0" applyBorder="0" applyAlignment="0" applyProtection="0"/>
    <xf numFmtId="0" fontId="17" fillId="0" borderId="0"/>
    <xf numFmtId="9" fontId="17" fillId="0" borderId="0" applyFont="0" applyFill="0" applyBorder="0" applyAlignment="0" applyProtection="0"/>
    <xf numFmtId="0" fontId="94" fillId="0" borderId="0"/>
    <xf numFmtId="185" fontId="94" fillId="0" borderId="0"/>
    <xf numFmtId="0" fontId="95" fillId="0" borderId="0"/>
    <xf numFmtId="0" fontId="96" fillId="0" borderId="0"/>
    <xf numFmtId="0" fontId="96" fillId="0" borderId="0">
      <alignment horizontal="left"/>
    </xf>
    <xf numFmtId="0" fontId="17" fillId="0" borderId="0"/>
    <xf numFmtId="9" fontId="17" fillId="0" borderId="0" applyFont="0" applyFill="0" applyBorder="0" applyAlignment="0" applyProtection="0"/>
    <xf numFmtId="0" fontId="95" fillId="0" borderId="0"/>
    <xf numFmtId="0" fontId="16" fillId="0" borderId="0"/>
    <xf numFmtId="9" fontId="16" fillId="0" borderId="0" applyFont="0" applyFill="0" applyBorder="0" applyAlignment="0" applyProtection="0"/>
    <xf numFmtId="0" fontId="15" fillId="0" borderId="0"/>
    <xf numFmtId="9" fontId="15" fillId="0" borderId="0" applyFont="0" applyFill="0" applyBorder="0" applyAlignment="0" applyProtection="0"/>
    <xf numFmtId="0" fontId="14" fillId="0" borderId="0"/>
    <xf numFmtId="9" fontId="14" fillId="0" borderId="0" applyFont="0" applyFill="0" applyBorder="0" applyAlignment="0" applyProtection="0"/>
    <xf numFmtId="164" fontId="14" fillId="0" borderId="0" applyFont="0" applyFill="0" applyBorder="0" applyAlignment="0" applyProtection="0"/>
    <xf numFmtId="0" fontId="100" fillId="0" borderId="0" applyNumberFormat="0" applyFill="0" applyBorder="0" applyAlignment="0" applyProtection="0"/>
    <xf numFmtId="0" fontId="13" fillId="0" borderId="0"/>
    <xf numFmtId="0" fontId="13" fillId="0" borderId="0"/>
    <xf numFmtId="164" fontId="13" fillId="0" borderId="0" applyFont="0" applyFill="0" applyBorder="0" applyAlignment="0" applyProtection="0"/>
    <xf numFmtId="9" fontId="13" fillId="0" borderId="0" applyFont="0" applyFill="0" applyBorder="0" applyAlignment="0" applyProtection="0"/>
    <xf numFmtId="164" fontId="24" fillId="0" borderId="0" applyFont="0" applyFill="0" applyBorder="0" applyAlignment="0" applyProtection="0"/>
    <xf numFmtId="0" fontId="12" fillId="0" borderId="0"/>
    <xf numFmtId="9" fontId="12"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9" fillId="0" borderId="0"/>
    <xf numFmtId="9" fontId="9" fillId="0" borderId="0" applyFont="0" applyFill="0" applyBorder="0" applyAlignment="0" applyProtection="0"/>
    <xf numFmtId="164" fontId="9"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9" fontId="21" fillId="0" borderId="0" applyFont="0" applyFill="0" applyBorder="0" applyAlignment="0" applyProtection="0"/>
    <xf numFmtId="0" fontId="7" fillId="0" borderId="0"/>
    <xf numFmtId="9" fontId="7" fillId="0" borderId="0" applyFont="0" applyFill="0" applyBorder="0" applyAlignment="0" applyProtection="0"/>
    <xf numFmtId="164" fontId="7"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164" fontId="6" fillId="0" borderId="0" applyFont="0" applyFill="0" applyBorder="0" applyAlignment="0" applyProtection="0"/>
    <xf numFmtId="0" fontId="21"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4" fillId="0" borderId="0"/>
    <xf numFmtId="9" fontId="4" fillId="0" borderId="0" applyFont="0" applyFill="0" applyBorder="0" applyAlignment="0" applyProtection="0"/>
    <xf numFmtId="164" fontId="4"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9" fontId="113"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 fillId="0" borderId="0"/>
    <xf numFmtId="0" fontId="67" fillId="0" borderId="0" applyNumberForma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cellStyleXfs>
  <cellXfs count="848">
    <xf numFmtId="0" fontId="0" fillId="0" borderId="0" xfId="0"/>
    <xf numFmtId="0" fontId="23" fillId="0" borderId="0" xfId="0" applyFont="1" applyFill="1"/>
    <xf numFmtId="0" fontId="19" fillId="0" borderId="0" xfId="0" applyFont="1" applyFill="1" applyAlignment="1">
      <alignment horizontal="left" vertical="center"/>
    </xf>
    <xf numFmtId="0" fontId="23" fillId="0" borderId="0" xfId="0" applyFont="1" applyFill="1" applyAlignment="1">
      <alignment horizontal="left"/>
    </xf>
    <xf numFmtId="0" fontId="93" fillId="0" borderId="0" xfId="0" applyFont="1" applyFill="1" applyAlignment="1">
      <alignment horizontal="left" vertical="center"/>
    </xf>
    <xf numFmtId="0" fontId="0" fillId="0" borderId="0" xfId="0"/>
    <xf numFmtId="0" fontId="19" fillId="0" borderId="0" xfId="0" applyFont="1" applyAlignment="1">
      <alignment horizontal="left" vertical="center"/>
    </xf>
    <xf numFmtId="0" fontId="103" fillId="0" borderId="0" xfId="0" applyFont="1"/>
    <xf numFmtId="0" fontId="102" fillId="0" borderId="32" xfId="0" applyFont="1" applyBorder="1" applyAlignment="1">
      <alignment horizontal="center" vertical="center" wrapText="1"/>
    </xf>
    <xf numFmtId="0" fontId="102" fillId="0" borderId="29" xfId="0" applyFont="1" applyBorder="1" applyAlignment="1">
      <alignment horizontal="center" vertical="center" wrapText="1"/>
    </xf>
    <xf numFmtId="186" fontId="104" fillId="0" borderId="33" xfId="0" applyNumberFormat="1" applyFont="1" applyBorder="1" applyAlignment="1">
      <alignment horizontal="center" vertical="center" wrapText="1"/>
    </xf>
    <xf numFmtId="186" fontId="103" fillId="0" borderId="0" xfId="0" applyNumberFormat="1" applyFont="1"/>
    <xf numFmtId="0" fontId="102" fillId="0" borderId="34" xfId="0" applyFont="1" applyBorder="1" applyAlignment="1">
      <alignment horizontal="center" vertical="center" wrapText="1"/>
    </xf>
    <xf numFmtId="0" fontId="102" fillId="0" borderId="31" xfId="0" applyFont="1" applyBorder="1" applyAlignment="1">
      <alignment horizontal="center" vertical="center" wrapText="1"/>
    </xf>
    <xf numFmtId="0" fontId="102" fillId="29" borderId="34" xfId="0" applyFont="1" applyFill="1" applyBorder="1" applyAlignment="1">
      <alignment horizontal="center" vertical="center" wrapText="1"/>
    </xf>
    <xf numFmtId="186" fontId="0" fillId="29" borderId="32" xfId="0" applyNumberFormat="1" applyFont="1" applyFill="1" applyBorder="1" applyAlignment="1">
      <alignment vertical="center" wrapText="1"/>
    </xf>
    <xf numFmtId="186" fontId="104" fillId="29" borderId="32" xfId="0" applyNumberFormat="1" applyFont="1" applyFill="1" applyBorder="1" applyAlignment="1">
      <alignment horizontal="center" vertical="center" wrapText="1"/>
    </xf>
    <xf numFmtId="0" fontId="105" fillId="0" borderId="0" xfId="0" applyFont="1"/>
    <xf numFmtId="0" fontId="106" fillId="0" borderId="0" xfId="0" applyFont="1"/>
    <xf numFmtId="0" fontId="19" fillId="0" borderId="0" xfId="361" applyFont="1" applyAlignment="1">
      <alignment horizontal="left"/>
    </xf>
    <xf numFmtId="0" fontId="20" fillId="0" borderId="0" xfId="361" applyFont="1" applyAlignment="1">
      <alignment horizontal="left"/>
    </xf>
    <xf numFmtId="0" fontId="18" fillId="0" borderId="0" xfId="361"/>
    <xf numFmtId="0" fontId="107" fillId="0" borderId="0" xfId="361" applyFont="1" applyBorder="1"/>
    <xf numFmtId="0" fontId="108" fillId="0" borderId="35" xfId="361" applyFont="1" applyBorder="1" applyAlignment="1">
      <alignment horizontal="center" vertical="center" wrapText="1"/>
    </xf>
    <xf numFmtId="0" fontId="25" fillId="0" borderId="36" xfId="361" applyFont="1" applyBorder="1" applyAlignment="1">
      <alignment horizontal="center" vertical="center" wrapText="1"/>
    </xf>
    <xf numFmtId="175" fontId="25" fillId="0" borderId="36" xfId="361" applyNumberFormat="1" applyFont="1" applyFill="1" applyBorder="1" applyAlignment="1">
      <alignment horizontal="center" vertical="center" wrapText="1"/>
    </xf>
    <xf numFmtId="1" fontId="25" fillId="0" borderId="36" xfId="361" applyNumberFormat="1" applyFont="1" applyFill="1" applyBorder="1" applyAlignment="1">
      <alignment horizontal="center" vertical="center" wrapText="1"/>
    </xf>
    <xf numFmtId="186" fontId="25" fillId="0" borderId="36" xfId="362" applyNumberFormat="1" applyFont="1" applyBorder="1" applyAlignment="1">
      <alignment horizontal="center" vertical="center" wrapText="1"/>
    </xf>
    <xf numFmtId="0" fontId="25" fillId="0" borderId="37" xfId="361" applyFont="1" applyFill="1" applyBorder="1" applyAlignment="1">
      <alignment horizontal="center" vertical="center" wrapText="1"/>
    </xf>
    <xf numFmtId="0" fontId="108" fillId="0" borderId="37" xfId="361" applyFont="1" applyFill="1" applyBorder="1" applyAlignment="1">
      <alignment horizontal="center" vertical="center" wrapText="1"/>
    </xf>
    <xf numFmtId="175" fontId="108" fillId="0" borderId="36" xfId="361" applyNumberFormat="1" applyFont="1" applyFill="1" applyBorder="1" applyAlignment="1">
      <alignment horizontal="center" vertical="center" wrapText="1"/>
    </xf>
    <xf numFmtId="0" fontId="25" fillId="0" borderId="38" xfId="361" applyFont="1" applyFill="1" applyBorder="1" applyAlignment="1">
      <alignment horizontal="center" vertical="center" wrapText="1"/>
    </xf>
    <xf numFmtId="0" fontId="108" fillId="0" borderId="38" xfId="361" applyFont="1" applyFill="1" applyBorder="1" applyAlignment="1">
      <alignment horizontal="center" vertical="center" wrapText="1"/>
    </xf>
    <xf numFmtId="0" fontId="108" fillId="0" borderId="39" xfId="361" applyFont="1" applyFill="1" applyBorder="1" applyAlignment="1">
      <alignment horizontal="center" vertical="center" wrapText="1"/>
    </xf>
    <xf numFmtId="175" fontId="108" fillId="0" borderId="39" xfId="361" applyNumberFormat="1" applyFont="1" applyBorder="1" applyAlignment="1">
      <alignment horizontal="center" vertical="center" wrapText="1"/>
    </xf>
    <xf numFmtId="0" fontId="109" fillId="0" borderId="0" xfId="361" applyFont="1" applyFill="1" applyBorder="1" applyAlignment="1">
      <alignment horizontal="center" vertical="center" wrapText="1"/>
    </xf>
    <xf numFmtId="175" fontId="110" fillId="0" borderId="0" xfId="361" applyNumberFormat="1" applyFont="1" applyFill="1" applyBorder="1" applyAlignment="1">
      <alignment horizontal="center" vertical="center" wrapText="1"/>
    </xf>
    <xf numFmtId="0" fontId="23" fillId="0" borderId="0" xfId="361" applyFont="1" applyBorder="1" applyAlignment="1">
      <alignment horizontal="center" vertical="center" wrapText="1"/>
    </xf>
    <xf numFmtId="175" fontId="108" fillId="0" borderId="35" xfId="361" applyNumberFormat="1" applyFont="1" applyFill="1" applyBorder="1" applyAlignment="1">
      <alignment horizontal="center" vertical="center" wrapText="1"/>
    </xf>
    <xf numFmtId="0" fontId="23" fillId="0" borderId="35" xfId="361" applyFont="1" applyBorder="1" applyAlignment="1">
      <alignment horizontal="center" vertical="center" wrapText="1"/>
    </xf>
    <xf numFmtId="186" fontId="25" fillId="0" borderId="35" xfId="362" applyNumberFormat="1" applyFont="1" applyBorder="1" applyAlignment="1">
      <alignment horizontal="center" vertical="center" wrapText="1"/>
    </xf>
    <xf numFmtId="0" fontId="107" fillId="0" borderId="0" xfId="361" applyFont="1" applyFill="1" applyBorder="1" applyAlignment="1">
      <alignment horizontal="center" vertical="center" wrapText="1"/>
    </xf>
    <xf numFmtId="175" fontId="107" fillId="0" borderId="0" xfId="361" applyNumberFormat="1" applyFont="1" applyFill="1" applyBorder="1"/>
    <xf numFmtId="186" fontId="0" fillId="0" borderId="0" xfId="362" applyNumberFormat="1" applyFont="1"/>
    <xf numFmtId="0" fontId="108" fillId="0" borderId="35" xfId="361" applyFont="1" applyFill="1" applyBorder="1" applyAlignment="1">
      <alignment horizontal="center" vertical="center" wrapText="1"/>
    </xf>
    <xf numFmtId="175" fontId="108" fillId="0" borderId="35" xfId="361" applyNumberFormat="1" applyFont="1" applyBorder="1" applyAlignment="1">
      <alignment horizontal="center" vertical="center" wrapText="1"/>
    </xf>
    <xf numFmtId="0" fontId="23" fillId="0" borderId="36" xfId="361" applyFont="1" applyFill="1" applyBorder="1" applyAlignment="1">
      <alignment horizontal="center" vertical="center" wrapText="1"/>
    </xf>
    <xf numFmtId="175" fontId="23" fillId="0" borderId="36" xfId="361" applyNumberFormat="1" applyFont="1" applyFill="1" applyBorder="1" applyAlignment="1">
      <alignment horizontal="center" vertical="center" wrapText="1"/>
    </xf>
    <xf numFmtId="0" fontId="23" fillId="0" borderId="38" xfId="361" applyFont="1" applyFill="1" applyBorder="1" applyAlignment="1">
      <alignment horizontal="center" vertical="center" wrapText="1"/>
    </xf>
    <xf numFmtId="175" fontId="23" fillId="0" borderId="37" xfId="361" applyNumberFormat="1" applyFont="1" applyFill="1" applyBorder="1" applyAlignment="1">
      <alignment horizontal="center" vertical="center" wrapText="1"/>
    </xf>
    <xf numFmtId="0" fontId="23" fillId="0" borderId="37" xfId="361" applyFont="1" applyFill="1" applyBorder="1" applyAlignment="1">
      <alignment horizontal="center" vertical="center" wrapText="1"/>
    </xf>
    <xf numFmtId="175" fontId="23" fillId="0" borderId="30" xfId="361" applyNumberFormat="1" applyFont="1" applyFill="1" applyBorder="1" applyAlignment="1">
      <alignment horizontal="center" vertical="center" wrapText="1"/>
    </xf>
    <xf numFmtId="175" fontId="108" fillId="0" borderId="39" xfId="361" applyNumberFormat="1" applyFont="1" applyFill="1" applyBorder="1" applyAlignment="1">
      <alignment horizontal="center" vertical="center" wrapText="1"/>
    </xf>
    <xf numFmtId="0" fontId="102" fillId="0" borderId="28" xfId="0" applyFont="1" applyBorder="1" applyAlignment="1">
      <alignment horizontal="center" vertical="center" wrapText="1"/>
    </xf>
    <xf numFmtId="0" fontId="19" fillId="0" borderId="0" xfId="0" applyFont="1"/>
    <xf numFmtId="0" fontId="102" fillId="0" borderId="27" xfId="0" applyFont="1" applyBorder="1" applyAlignment="1">
      <alignment horizontal="center" vertical="center" wrapText="1"/>
    </xf>
    <xf numFmtId="0" fontId="111" fillId="0" borderId="0" xfId="378" applyFont="1"/>
    <xf numFmtId="0" fontId="20" fillId="0" borderId="0" xfId="378" applyFont="1" applyAlignment="1">
      <alignment wrapText="1"/>
    </xf>
    <xf numFmtId="0" fontId="20" fillId="0" borderId="0" xfId="378" applyFont="1"/>
    <xf numFmtId="9" fontId="20" fillId="0" borderId="0" xfId="378" applyNumberFormat="1" applyFont="1"/>
    <xf numFmtId="0" fontId="106" fillId="0" borderId="0" xfId="378" applyFont="1"/>
    <xf numFmtId="0" fontId="111" fillId="0" borderId="35" xfId="378" applyFont="1" applyBorder="1" applyAlignment="1">
      <alignment wrapText="1"/>
    </xf>
    <xf numFmtId="0" fontId="111" fillId="0" borderId="40" xfId="378" applyFont="1" applyBorder="1"/>
    <xf numFmtId="0" fontId="111" fillId="0" borderId="41" xfId="378" applyFont="1" applyBorder="1"/>
    <xf numFmtId="0" fontId="111" fillId="0" borderId="42" xfId="378" applyFont="1" applyBorder="1"/>
    <xf numFmtId="0" fontId="111" fillId="0" borderId="43" xfId="378" applyFont="1" applyBorder="1"/>
    <xf numFmtId="0" fontId="111" fillId="0" borderId="44" xfId="378" applyFont="1" applyBorder="1" applyAlignment="1">
      <alignment wrapText="1"/>
    </xf>
    <xf numFmtId="9" fontId="20" fillId="0" borderId="45" xfId="379" applyNumberFormat="1" applyFont="1" applyBorder="1" applyAlignment="1">
      <alignment wrapText="1"/>
    </xf>
    <xf numFmtId="9" fontId="20" fillId="0" borderId="46" xfId="379" applyNumberFormat="1" applyFont="1" applyBorder="1" applyAlignment="1">
      <alignment wrapText="1"/>
    </xf>
    <xf numFmtId="9" fontId="20" fillId="0" borderId="47" xfId="379" applyNumberFormat="1" applyFont="1" applyBorder="1" applyAlignment="1">
      <alignment wrapText="1"/>
    </xf>
    <xf numFmtId="9" fontId="20" fillId="0" borderId="48" xfId="379" applyNumberFormat="1" applyFont="1" applyBorder="1" applyAlignment="1">
      <alignment wrapText="1"/>
    </xf>
    <xf numFmtId="187" fontId="106" fillId="0" borderId="0" xfId="380" applyNumberFormat="1" applyFont="1"/>
    <xf numFmtId="0" fontId="111" fillId="0" borderId="37" xfId="378" applyFont="1" applyBorder="1" applyAlignment="1">
      <alignment wrapText="1"/>
    </xf>
    <xf numFmtId="9" fontId="20" fillId="0" borderId="49" xfId="379" applyNumberFormat="1" applyFont="1" applyBorder="1" applyAlignment="1">
      <alignment wrapText="1"/>
    </xf>
    <xf numFmtId="9" fontId="20" fillId="0" borderId="50" xfId="379" applyNumberFormat="1" applyFont="1" applyBorder="1" applyAlignment="1">
      <alignment wrapText="1"/>
    </xf>
    <xf numFmtId="9" fontId="20" fillId="0" borderId="51" xfId="379" applyNumberFormat="1" applyFont="1" applyBorder="1" applyAlignment="1">
      <alignment wrapText="1"/>
    </xf>
    <xf numFmtId="9" fontId="20" fillId="0" borderId="52" xfId="379" applyNumberFormat="1" applyFont="1" applyBorder="1" applyAlignment="1">
      <alignment wrapText="1"/>
    </xf>
    <xf numFmtId="9" fontId="20" fillId="0" borderId="49" xfId="379" applyNumberFormat="1" applyFont="1" applyBorder="1" applyAlignment="1">
      <alignment vertical="center" wrapText="1"/>
    </xf>
    <xf numFmtId="9" fontId="20" fillId="0" borderId="50" xfId="379" applyNumberFormat="1" applyFont="1" applyBorder="1" applyAlignment="1">
      <alignment vertical="center" wrapText="1"/>
    </xf>
    <xf numFmtId="9" fontId="20" fillId="0" borderId="51" xfId="379" applyNumberFormat="1" applyFont="1" applyBorder="1" applyAlignment="1">
      <alignment vertical="center" wrapText="1"/>
    </xf>
    <xf numFmtId="9" fontId="20" fillId="0" borderId="52" xfId="379" applyNumberFormat="1" applyFont="1" applyBorder="1" applyAlignment="1">
      <alignment vertical="center" wrapText="1"/>
    </xf>
    <xf numFmtId="0" fontId="111" fillId="0" borderId="53" xfId="378" applyFont="1" applyBorder="1" applyAlignment="1">
      <alignment wrapText="1"/>
    </xf>
    <xf numFmtId="9" fontId="20" fillId="0" borderId="54" xfId="379" applyNumberFormat="1" applyFont="1" applyBorder="1" applyAlignment="1">
      <alignment wrapText="1"/>
    </xf>
    <xf numFmtId="9" fontId="20" fillId="0" borderId="55" xfId="379" applyNumberFormat="1" applyFont="1" applyBorder="1" applyAlignment="1">
      <alignment wrapText="1"/>
    </xf>
    <xf numFmtId="9" fontId="20" fillId="0" borderId="56" xfId="379" applyNumberFormat="1" applyFont="1" applyBorder="1" applyAlignment="1">
      <alignment wrapText="1"/>
    </xf>
    <xf numFmtId="9" fontId="20" fillId="0" borderId="57" xfId="379" applyNumberFormat="1" applyFont="1" applyBorder="1" applyAlignment="1">
      <alignment wrapText="1"/>
    </xf>
    <xf numFmtId="0" fontId="106" fillId="0" borderId="0" xfId="378" applyFont="1" applyAlignment="1">
      <alignment wrapText="1"/>
    </xf>
    <xf numFmtId="0" fontId="20" fillId="2" borderId="0" xfId="378" applyFont="1" applyFill="1" applyBorder="1"/>
    <xf numFmtId="0" fontId="111" fillId="2" borderId="35" xfId="378" applyFont="1" applyFill="1" applyBorder="1" applyAlignment="1">
      <alignment horizontal="center"/>
    </xf>
    <xf numFmtId="1" fontId="111" fillId="2" borderId="58" xfId="378" applyNumberFormat="1" applyFont="1" applyFill="1" applyBorder="1" applyAlignment="1">
      <alignment horizontal="center"/>
    </xf>
    <xf numFmtId="1" fontId="111" fillId="2" borderId="59" xfId="378" applyNumberFormat="1" applyFont="1" applyFill="1" applyBorder="1" applyAlignment="1">
      <alignment horizontal="center"/>
    </xf>
    <xf numFmtId="1" fontId="111" fillId="2" borderId="60" xfId="378" applyNumberFormat="1" applyFont="1" applyFill="1" applyBorder="1" applyAlignment="1">
      <alignment horizontal="center"/>
    </xf>
    <xf numFmtId="1" fontId="111" fillId="2" borderId="61" xfId="378" applyNumberFormat="1" applyFont="1" applyFill="1" applyBorder="1" applyAlignment="1">
      <alignment horizontal="center"/>
    </xf>
    <xf numFmtId="0" fontId="20" fillId="2" borderId="36" xfId="378" applyFont="1" applyFill="1" applyBorder="1"/>
    <xf numFmtId="186" fontId="20" fillId="2" borderId="62" xfId="379" applyNumberFormat="1" applyFont="1" applyFill="1" applyBorder="1"/>
    <xf numFmtId="186" fontId="20" fillId="2" borderId="63" xfId="379" applyNumberFormat="1" applyFont="1" applyFill="1" applyBorder="1"/>
    <xf numFmtId="186" fontId="20" fillId="2" borderId="64" xfId="379" applyNumberFormat="1" applyFont="1" applyFill="1" applyBorder="1"/>
    <xf numFmtId="0" fontId="20" fillId="2" borderId="37" xfId="378" applyFont="1" applyFill="1" applyBorder="1"/>
    <xf numFmtId="186" fontId="20" fillId="2" borderId="65" xfId="379" applyNumberFormat="1" applyFont="1" applyFill="1" applyBorder="1"/>
    <xf numFmtId="186" fontId="20" fillId="2" borderId="66" xfId="379" applyNumberFormat="1" applyFont="1" applyFill="1" applyBorder="1"/>
    <xf numFmtId="186" fontId="20" fillId="2" borderId="67" xfId="379" applyNumberFormat="1" applyFont="1" applyFill="1" applyBorder="1"/>
    <xf numFmtId="0" fontId="20" fillId="2" borderId="38" xfId="378" applyFont="1" applyFill="1" applyBorder="1"/>
    <xf numFmtId="186" fontId="20" fillId="2" borderId="68" xfId="379" applyNumberFormat="1" applyFont="1" applyFill="1" applyBorder="1"/>
    <xf numFmtId="186" fontId="20" fillId="2" borderId="69" xfId="379" applyNumberFormat="1" applyFont="1" applyFill="1" applyBorder="1"/>
    <xf numFmtId="186" fontId="20" fillId="2" borderId="70" xfId="379" applyNumberFormat="1" applyFont="1" applyFill="1" applyBorder="1"/>
    <xf numFmtId="0" fontId="20" fillId="2" borderId="53" xfId="378" applyFont="1" applyFill="1" applyBorder="1"/>
    <xf numFmtId="186" fontId="20" fillId="2" borderId="71" xfId="379" applyNumberFormat="1" applyFont="1" applyFill="1" applyBorder="1"/>
    <xf numFmtId="186" fontId="20" fillId="2" borderId="72" xfId="379" applyNumberFormat="1" applyFont="1" applyFill="1" applyBorder="1"/>
    <xf numFmtId="186" fontId="20" fillId="2" borderId="73" xfId="379" applyNumberFormat="1" applyFont="1" applyFill="1" applyBorder="1"/>
    <xf numFmtId="0" fontId="19" fillId="0" borderId="0" xfId="378" applyFont="1"/>
    <xf numFmtId="0" fontId="20" fillId="0" borderId="0" xfId="378" applyFont="1" applyFill="1"/>
    <xf numFmtId="0" fontId="23" fillId="0" borderId="0" xfId="378" applyFont="1" applyAlignment="1">
      <alignment wrapText="1"/>
    </xf>
    <xf numFmtId="0" fontId="108" fillId="0" borderId="28" xfId="378" applyFont="1" applyBorder="1" applyAlignment="1">
      <alignment horizontal="center" wrapText="1"/>
    </xf>
    <xf numFmtId="0" fontId="25" fillId="0" borderId="28" xfId="378" applyFont="1" applyBorder="1" applyAlignment="1">
      <alignment horizontal="center" wrapText="1"/>
    </xf>
    <xf numFmtId="0" fontId="108" fillId="0" borderId="44" xfId="378" applyFont="1" applyBorder="1" applyAlignment="1">
      <alignment horizontal="right" wrapText="1"/>
    </xf>
    <xf numFmtId="9" fontId="23" fillId="0" borderId="28" xfId="379" applyNumberFormat="1" applyFont="1" applyFill="1" applyBorder="1" applyAlignment="1">
      <alignment horizontal="center" wrapText="1"/>
    </xf>
    <xf numFmtId="186" fontId="23" fillId="0" borderId="28" xfId="379" applyNumberFormat="1" applyFont="1" applyFill="1" applyBorder="1" applyAlignment="1">
      <alignment horizontal="center" wrapText="1"/>
    </xf>
    <xf numFmtId="43" fontId="23" fillId="0" borderId="28" xfId="380" applyFont="1" applyFill="1" applyBorder="1" applyAlignment="1">
      <alignment horizontal="center" wrapText="1"/>
    </xf>
    <xf numFmtId="9" fontId="106" fillId="0" borderId="0" xfId="378" applyNumberFormat="1" applyFont="1"/>
    <xf numFmtId="0" fontId="112" fillId="0" borderId="0" xfId="378" applyFont="1"/>
    <xf numFmtId="0" fontId="108" fillId="0" borderId="74" xfId="378" applyFont="1" applyBorder="1" applyAlignment="1">
      <alignment horizontal="right" wrapText="1"/>
    </xf>
    <xf numFmtId="9" fontId="23" fillId="0" borderId="75" xfId="379" applyNumberFormat="1" applyFont="1" applyFill="1" applyBorder="1" applyAlignment="1">
      <alignment horizontal="center" wrapText="1"/>
    </xf>
    <xf numFmtId="186" fontId="23" fillId="0" borderId="75" xfId="379" applyNumberFormat="1" applyFont="1" applyFill="1" applyBorder="1" applyAlignment="1">
      <alignment horizontal="center" wrapText="1"/>
    </xf>
    <xf numFmtId="43" fontId="23" fillId="0" borderId="75" xfId="380" applyFont="1" applyFill="1" applyBorder="1" applyAlignment="1">
      <alignment horizontal="center" wrapText="1"/>
    </xf>
    <xf numFmtId="0" fontId="108" fillId="0" borderId="53" xfId="378" applyFont="1" applyBorder="1" applyAlignment="1">
      <alignment horizontal="right" wrapText="1"/>
    </xf>
    <xf numFmtId="9" fontId="23" fillId="0" borderId="76" xfId="379" applyNumberFormat="1" applyFont="1" applyFill="1" applyBorder="1" applyAlignment="1">
      <alignment horizontal="center" wrapText="1"/>
    </xf>
    <xf numFmtId="186" fontId="23" fillId="0" borderId="76" xfId="379" applyNumberFormat="1" applyFont="1" applyFill="1" applyBorder="1" applyAlignment="1">
      <alignment horizontal="center" wrapText="1"/>
    </xf>
    <xf numFmtId="43" fontId="23" fillId="0" borderId="76" xfId="380" applyFont="1" applyFill="1" applyBorder="1" applyAlignment="1">
      <alignment horizontal="center" wrapText="1"/>
    </xf>
    <xf numFmtId="186" fontId="106" fillId="0" borderId="0" xfId="378" applyNumberFormat="1" applyFont="1"/>
    <xf numFmtId="188" fontId="23" fillId="0" borderId="77" xfId="380" applyNumberFormat="1" applyFont="1" applyFill="1" applyBorder="1" applyAlignment="1">
      <alignment horizontal="center" vertical="center" wrapText="1"/>
    </xf>
    <xf numFmtId="0" fontId="25" fillId="0" borderId="0" xfId="0" applyFont="1" applyAlignment="1">
      <alignment horizontal="justify" vertical="center"/>
    </xf>
    <xf numFmtId="0" fontId="100" fillId="0" borderId="0" xfId="332"/>
    <xf numFmtId="0" fontId="19" fillId="0" borderId="0" xfId="382" applyFont="1"/>
    <xf numFmtId="0" fontId="106" fillId="0" borderId="0" xfId="382" applyFont="1"/>
    <xf numFmtId="0" fontId="115" fillId="0" borderId="0" xfId="382" applyFont="1"/>
    <xf numFmtId="0" fontId="2" fillId="0" borderId="0" xfId="382"/>
    <xf numFmtId="0" fontId="2" fillId="0" borderId="0" xfId="382" applyAlignment="1">
      <alignment horizontal="center"/>
    </xf>
    <xf numFmtId="186" fontId="2" fillId="0" borderId="0" xfId="382" applyNumberFormat="1"/>
    <xf numFmtId="0" fontId="116" fillId="0" borderId="0" xfId="382" applyFont="1"/>
    <xf numFmtId="0" fontId="108" fillId="0" borderId="79" xfId="382" applyFont="1" applyBorder="1" applyAlignment="1">
      <alignment horizontal="center"/>
    </xf>
    <xf numFmtId="0" fontId="108" fillId="0" borderId="80" xfId="382" applyFont="1" applyBorder="1" applyAlignment="1">
      <alignment horizontal="center"/>
    </xf>
    <xf numFmtId="0" fontId="108" fillId="0" borderId="81" xfId="382" applyFont="1" applyBorder="1" applyAlignment="1">
      <alignment horizontal="center"/>
    </xf>
    <xf numFmtId="0" fontId="23" fillId="0" borderId="83" xfId="382" applyFont="1" applyBorder="1" applyAlignment="1">
      <alignment horizontal="center"/>
    </xf>
    <xf numFmtId="186" fontId="36" fillId="0" borderId="82" xfId="383" applyNumberFormat="1" applyFont="1" applyBorder="1" applyAlignment="1">
      <alignment horizontal="center"/>
    </xf>
    <xf numFmtId="186" fontId="36" fillId="0" borderId="84" xfId="383" applyNumberFormat="1" applyFont="1" applyBorder="1" applyAlignment="1">
      <alignment horizontal="center"/>
    </xf>
    <xf numFmtId="10" fontId="36" fillId="0" borderId="84" xfId="383" applyNumberFormat="1" applyFont="1" applyBorder="1" applyAlignment="1">
      <alignment horizontal="center"/>
    </xf>
    <xf numFmtId="186" fontId="36" fillId="0" borderId="85" xfId="383" applyNumberFormat="1" applyFont="1" applyBorder="1" applyAlignment="1">
      <alignment horizontal="center"/>
    </xf>
    <xf numFmtId="186" fontId="23" fillId="0" borderId="87" xfId="382" applyNumberFormat="1" applyFont="1" applyBorder="1" applyAlignment="1">
      <alignment horizontal="center"/>
    </xf>
    <xf numFmtId="186" fontId="36" fillId="0" borderId="86" xfId="383" applyNumberFormat="1" applyFont="1" applyBorder="1" applyAlignment="1">
      <alignment horizontal="center"/>
    </xf>
    <xf numFmtId="186" fontId="36" fillId="0" borderId="88" xfId="383" applyNumberFormat="1" applyFont="1" applyBorder="1" applyAlignment="1">
      <alignment horizontal="center"/>
    </xf>
    <xf numFmtId="10" fontId="36" fillId="0" borderId="88" xfId="383" applyNumberFormat="1" applyFont="1" applyBorder="1" applyAlignment="1">
      <alignment horizontal="center"/>
    </xf>
    <xf numFmtId="186" fontId="36" fillId="0" borderId="89" xfId="383" applyNumberFormat="1" applyFont="1" applyBorder="1" applyAlignment="1">
      <alignment horizontal="center"/>
    </xf>
    <xf numFmtId="186" fontId="36" fillId="0" borderId="87" xfId="383" applyNumberFormat="1" applyFont="1" applyBorder="1" applyAlignment="1">
      <alignment horizontal="center"/>
    </xf>
    <xf numFmtId="9" fontId="23" fillId="0" borderId="91" xfId="382" applyNumberFormat="1" applyFont="1" applyBorder="1" applyAlignment="1">
      <alignment horizontal="center"/>
    </xf>
    <xf numFmtId="186" fontId="36" fillId="0" borderId="90" xfId="383" applyNumberFormat="1" applyFont="1" applyBorder="1" applyAlignment="1">
      <alignment horizontal="center"/>
    </xf>
    <xf numFmtId="186" fontId="36" fillId="0" borderId="92" xfId="383" applyNumberFormat="1" applyFont="1" applyBorder="1" applyAlignment="1">
      <alignment horizontal="center"/>
    </xf>
    <xf numFmtId="10" fontId="36" fillId="0" borderId="92" xfId="383" applyNumberFormat="1" applyFont="1" applyBorder="1" applyAlignment="1">
      <alignment horizontal="center"/>
    </xf>
    <xf numFmtId="186" fontId="36" fillId="0" borderId="93" xfId="383" applyNumberFormat="1" applyFont="1" applyBorder="1" applyAlignment="1">
      <alignment horizontal="center"/>
    </xf>
    <xf numFmtId="186" fontId="36" fillId="0" borderId="91" xfId="383" applyNumberFormat="1" applyFont="1" applyBorder="1" applyAlignment="1">
      <alignment horizontal="center"/>
    </xf>
    <xf numFmtId="0" fontId="106" fillId="0" borderId="0" xfId="382" applyFont="1" applyBorder="1" applyAlignment="1">
      <alignment horizontal="center" vertical="center" wrapText="1"/>
    </xf>
    <xf numFmtId="0" fontId="106" fillId="0" borderId="0" xfId="382" applyFont="1" applyBorder="1"/>
    <xf numFmtId="186" fontId="106" fillId="0" borderId="0" xfId="383" applyNumberFormat="1" applyFont="1" applyBorder="1"/>
    <xf numFmtId="186" fontId="106" fillId="0" borderId="0" xfId="382" applyNumberFormat="1" applyFont="1"/>
    <xf numFmtId="187" fontId="106" fillId="0" borderId="0" xfId="384" applyNumberFormat="1" applyFont="1"/>
    <xf numFmtId="186" fontId="106" fillId="0" borderId="0" xfId="383" applyNumberFormat="1" applyFont="1"/>
    <xf numFmtId="0" fontId="117" fillId="0" borderId="0" xfId="382" applyFont="1"/>
    <xf numFmtId="10" fontId="117" fillId="0" borderId="0" xfId="382" applyNumberFormat="1" applyFont="1"/>
    <xf numFmtId="10" fontId="106" fillId="0" borderId="0" xfId="382" applyNumberFormat="1" applyFont="1"/>
    <xf numFmtId="186" fontId="36" fillId="0" borderId="0" xfId="383" applyNumberFormat="1" applyFont="1" applyAlignment="1">
      <alignment horizontal="center"/>
    </xf>
    <xf numFmtId="0" fontId="108" fillId="0" borderId="0" xfId="382" applyFont="1" applyBorder="1" applyAlignment="1">
      <alignment horizontal="center"/>
    </xf>
    <xf numFmtId="186" fontId="36" fillId="0" borderId="0" xfId="383" applyNumberFormat="1" applyFont="1" applyBorder="1" applyAlignment="1">
      <alignment horizontal="center"/>
    </xf>
    <xf numFmtId="0" fontId="118" fillId="0" borderId="79" xfId="382" applyFont="1" applyBorder="1" applyAlignment="1">
      <alignment horizontal="center"/>
    </xf>
    <xf numFmtId="0" fontId="118" fillId="0" borderId="81" xfId="382" applyFont="1" applyBorder="1" applyAlignment="1">
      <alignment horizontal="center"/>
    </xf>
    <xf numFmtId="0" fontId="107" fillId="0" borderId="83" xfId="382" applyFont="1" applyBorder="1" applyAlignment="1">
      <alignment horizontal="center"/>
    </xf>
    <xf numFmtId="186" fontId="107" fillId="0" borderId="87" xfId="382" applyNumberFormat="1" applyFont="1" applyBorder="1" applyAlignment="1">
      <alignment horizontal="center"/>
    </xf>
    <xf numFmtId="9" fontId="107" fillId="0" borderId="91" xfId="382" applyNumberFormat="1" applyFont="1" applyBorder="1" applyAlignment="1">
      <alignment horizontal="center"/>
    </xf>
    <xf numFmtId="2" fontId="36" fillId="0" borderId="84" xfId="383" applyNumberFormat="1" applyFont="1" applyBorder="1" applyAlignment="1">
      <alignment horizontal="center"/>
    </xf>
    <xf numFmtId="175" fontId="36" fillId="0" borderId="84" xfId="383" applyNumberFormat="1" applyFont="1" applyBorder="1" applyAlignment="1">
      <alignment horizontal="center"/>
    </xf>
    <xf numFmtId="175" fontId="36" fillId="0" borderId="84" xfId="384" applyNumberFormat="1" applyFont="1" applyBorder="1" applyAlignment="1">
      <alignment horizontal="center"/>
    </xf>
    <xf numFmtId="187" fontId="36" fillId="0" borderId="84" xfId="384" applyNumberFormat="1" applyFont="1" applyBorder="1" applyAlignment="1">
      <alignment horizontal="center"/>
    </xf>
    <xf numFmtId="187" fontId="36" fillId="0" borderId="85" xfId="384" applyNumberFormat="1" applyFont="1" applyBorder="1" applyAlignment="1">
      <alignment horizontal="center"/>
    </xf>
    <xf numFmtId="187" fontId="36" fillId="0" borderId="83" xfId="384" applyNumberFormat="1" applyFont="1" applyBorder="1" applyAlignment="1">
      <alignment horizontal="center"/>
    </xf>
    <xf numFmtId="187" fontId="36" fillId="0" borderId="88" xfId="384" applyNumberFormat="1" applyFont="1" applyBorder="1" applyAlignment="1">
      <alignment horizontal="center"/>
    </xf>
    <xf numFmtId="175" fontId="36" fillId="0" borderId="88" xfId="383" applyNumberFormat="1" applyFont="1" applyBorder="1" applyAlignment="1">
      <alignment horizontal="center"/>
    </xf>
    <xf numFmtId="175" fontId="36" fillId="0" borderId="89" xfId="383" applyNumberFormat="1" applyFont="1" applyBorder="1" applyAlignment="1">
      <alignment horizontal="center"/>
    </xf>
    <xf numFmtId="175" fontId="36" fillId="0" borderId="87" xfId="383" applyNumberFormat="1" applyFont="1" applyBorder="1" applyAlignment="1">
      <alignment horizontal="center"/>
    </xf>
    <xf numFmtId="187" fontId="36" fillId="0" borderId="92" xfId="384" applyNumberFormat="1" applyFont="1" applyBorder="1" applyAlignment="1">
      <alignment horizontal="center"/>
    </xf>
    <xf numFmtId="175" fontId="36" fillId="0" borderId="92" xfId="383" applyNumberFormat="1" applyFont="1" applyBorder="1" applyAlignment="1">
      <alignment horizontal="center"/>
    </xf>
    <xf numFmtId="175" fontId="36" fillId="0" borderId="93" xfId="383" applyNumberFormat="1" applyFont="1" applyBorder="1" applyAlignment="1">
      <alignment horizontal="center"/>
    </xf>
    <xf numFmtId="175" fontId="36" fillId="0" borderId="91" xfId="383" applyNumberFormat="1" applyFont="1" applyBorder="1" applyAlignment="1">
      <alignment horizontal="center"/>
    </xf>
    <xf numFmtId="175" fontId="2" fillId="0" borderId="0" xfId="382" applyNumberFormat="1"/>
    <xf numFmtId="164" fontId="0" fillId="0" borderId="0" xfId="384" applyFont="1"/>
    <xf numFmtId="186" fontId="2" fillId="0" borderId="0" xfId="383" applyNumberFormat="1" applyFont="1"/>
    <xf numFmtId="0" fontId="119" fillId="0" borderId="0" xfId="382" applyFont="1"/>
    <xf numFmtId="0" fontId="23" fillId="0" borderId="95" xfId="382" applyFont="1" applyBorder="1" applyAlignment="1">
      <alignment horizontal="center"/>
    </xf>
    <xf numFmtId="186" fontId="36" fillId="0" borderId="45" xfId="383" applyNumberFormat="1" applyFont="1" applyBorder="1" applyAlignment="1">
      <alignment horizontal="center"/>
    </xf>
    <xf numFmtId="186" fontId="36" fillId="0" borderId="46" xfId="383" applyNumberFormat="1" applyFont="1" applyBorder="1" applyAlignment="1">
      <alignment horizontal="center"/>
    </xf>
    <xf numFmtId="186" fontId="23" fillId="0" borderId="46" xfId="383" applyNumberFormat="1" applyFont="1" applyBorder="1" applyAlignment="1">
      <alignment horizontal="center"/>
    </xf>
    <xf numFmtId="186" fontId="23" fillId="0" borderId="47" xfId="383" applyNumberFormat="1" applyFont="1" applyBorder="1" applyAlignment="1">
      <alignment horizontal="center"/>
    </xf>
    <xf numFmtId="186" fontId="23" fillId="0" borderId="48" xfId="383" applyNumberFormat="1" applyFont="1" applyBorder="1" applyAlignment="1">
      <alignment horizontal="center"/>
    </xf>
    <xf numFmtId="0" fontId="23" fillId="0" borderId="97" xfId="382" applyFont="1" applyBorder="1" applyAlignment="1">
      <alignment horizontal="center"/>
    </xf>
    <xf numFmtId="0" fontId="116" fillId="0" borderId="54" xfId="382" applyFont="1" applyBorder="1"/>
    <xf numFmtId="0" fontId="116" fillId="0" borderId="55" xfId="382" applyFont="1" applyBorder="1"/>
    <xf numFmtId="186" fontId="23" fillId="0" borderId="55" xfId="383" applyNumberFormat="1" applyFont="1" applyBorder="1"/>
    <xf numFmtId="186" fontId="23" fillId="0" borderId="56" xfId="383" applyNumberFormat="1" applyFont="1" applyBorder="1"/>
    <xf numFmtId="186" fontId="23" fillId="0" borderId="57" xfId="383" applyNumberFormat="1" applyFont="1" applyBorder="1"/>
    <xf numFmtId="186" fontId="36" fillId="0" borderId="99" xfId="383" applyNumberFormat="1" applyFont="1" applyBorder="1" applyAlignment="1">
      <alignment horizontal="center"/>
    </xf>
    <xf numFmtId="186" fontId="36" fillId="0" borderId="100" xfId="383" applyNumberFormat="1" applyFont="1" applyBorder="1" applyAlignment="1">
      <alignment horizontal="center"/>
    </xf>
    <xf numFmtId="2" fontId="36" fillId="0" borderId="100" xfId="383" applyNumberFormat="1" applyFont="1" applyBorder="1" applyAlignment="1">
      <alignment horizontal="center"/>
    </xf>
    <xf numFmtId="175" fontId="36" fillId="0" borderId="100" xfId="383" applyNumberFormat="1" applyFont="1" applyBorder="1" applyAlignment="1">
      <alignment horizontal="center"/>
    </xf>
    <xf numFmtId="175" fontId="36" fillId="0" borderId="101" xfId="383" applyNumberFormat="1" applyFont="1" applyBorder="1" applyAlignment="1">
      <alignment horizontal="center"/>
    </xf>
    <xf numFmtId="175" fontId="36" fillId="0" borderId="102" xfId="383" applyNumberFormat="1" applyFont="1" applyBorder="1" applyAlignment="1">
      <alignment horizontal="center"/>
    </xf>
    <xf numFmtId="186" fontId="36" fillId="0" borderId="103" xfId="383" applyNumberFormat="1" applyFont="1" applyBorder="1" applyAlignment="1">
      <alignment horizontal="center"/>
    </xf>
    <xf numFmtId="186" fontId="36" fillId="0" borderId="104" xfId="383" applyNumberFormat="1" applyFont="1" applyBorder="1" applyAlignment="1">
      <alignment horizontal="center"/>
    </xf>
    <xf numFmtId="2" fontId="36" fillId="0" borderId="104" xfId="383" applyNumberFormat="1" applyFont="1" applyBorder="1" applyAlignment="1">
      <alignment horizontal="center"/>
    </xf>
    <xf numFmtId="175" fontId="36" fillId="0" borderId="104" xfId="383" applyNumberFormat="1" applyFont="1" applyBorder="1" applyAlignment="1">
      <alignment horizontal="center"/>
    </xf>
    <xf numFmtId="175" fontId="36" fillId="0" borderId="105" xfId="383" applyNumberFormat="1" applyFont="1" applyBorder="1" applyAlignment="1">
      <alignment horizontal="center"/>
    </xf>
    <xf numFmtId="175" fontId="36" fillId="0" borderId="97" xfId="383" applyNumberFormat="1" applyFont="1" applyBorder="1" applyAlignment="1">
      <alignment horizontal="center"/>
    </xf>
    <xf numFmtId="0" fontId="104" fillId="0" borderId="0" xfId="382" applyFont="1" applyAlignment="1">
      <alignment horizontal="center"/>
    </xf>
    <xf numFmtId="0" fontId="104" fillId="0" borderId="0" xfId="382" applyFont="1"/>
    <xf numFmtId="0" fontId="120" fillId="0" borderId="35" xfId="382" applyFont="1" applyBorder="1" applyAlignment="1">
      <alignment horizontal="center"/>
    </xf>
    <xf numFmtId="0" fontId="108" fillId="0" borderId="106" xfId="382" applyFont="1" applyBorder="1" applyAlignment="1">
      <alignment horizontal="center"/>
    </xf>
    <xf numFmtId="0" fontId="107" fillId="0" borderId="107" xfId="382" applyFont="1" applyBorder="1" applyAlignment="1">
      <alignment horizontal="center"/>
    </xf>
    <xf numFmtId="175" fontId="36" fillId="0" borderId="82" xfId="383" applyNumberFormat="1" applyFont="1" applyBorder="1" applyAlignment="1">
      <alignment horizontal="center"/>
    </xf>
    <xf numFmtId="0" fontId="107" fillId="0" borderId="108" xfId="382" applyFont="1" applyBorder="1" applyAlignment="1">
      <alignment horizontal="center"/>
    </xf>
    <xf numFmtId="175" fontId="36" fillId="0" borderId="90" xfId="383" applyNumberFormat="1" applyFont="1" applyBorder="1" applyAlignment="1">
      <alignment horizontal="center"/>
    </xf>
    <xf numFmtId="187" fontId="36" fillId="0" borderId="91" xfId="384" applyNumberFormat="1" applyFont="1" applyBorder="1" applyAlignment="1">
      <alignment horizontal="center"/>
    </xf>
    <xf numFmtId="164" fontId="36" fillId="0" borderId="92" xfId="384" applyNumberFormat="1" applyFont="1" applyBorder="1" applyAlignment="1">
      <alignment horizontal="center"/>
    </xf>
    <xf numFmtId="0" fontId="19" fillId="0" borderId="0" xfId="382" applyFont="1" applyAlignment="1">
      <alignment horizontal="left" vertical="top" wrapText="1"/>
    </xf>
    <xf numFmtId="0" fontId="121" fillId="0" borderId="0" xfId="382" applyFont="1"/>
    <xf numFmtId="0" fontId="97" fillId="2" borderId="0" xfId="382" applyFont="1" applyFill="1"/>
    <xf numFmtId="0" fontId="19" fillId="2" borderId="0" xfId="382" applyFont="1" applyFill="1"/>
    <xf numFmtId="0" fontId="122" fillId="30" borderId="35" xfId="382" applyFont="1" applyFill="1" applyBorder="1" applyAlignment="1">
      <alignment horizontal="center"/>
    </xf>
    <xf numFmtId="0" fontId="122" fillId="30" borderId="109" xfId="382" applyFont="1" applyFill="1" applyBorder="1" applyAlignment="1">
      <alignment horizontal="center"/>
    </xf>
    <xf numFmtId="0" fontId="122" fillId="30" borderId="40" xfId="382" applyFont="1" applyFill="1" applyBorder="1" applyAlignment="1">
      <alignment horizontal="center"/>
    </xf>
    <xf numFmtId="0" fontId="122" fillId="30" borderId="41" xfId="382" applyFont="1" applyFill="1" applyBorder="1" applyAlignment="1">
      <alignment horizontal="center"/>
    </xf>
    <xf numFmtId="0" fontId="122" fillId="30" borderId="110" xfId="382" applyFont="1" applyFill="1" applyBorder="1" applyAlignment="1">
      <alignment horizontal="center"/>
    </xf>
    <xf numFmtId="186" fontId="102" fillId="0" borderId="44" xfId="382" quotePrefix="1" applyNumberFormat="1" applyFont="1" applyFill="1" applyBorder="1" applyAlignment="1">
      <alignment horizontal="center"/>
    </xf>
    <xf numFmtId="186" fontId="121" fillId="0" borderId="45" xfId="383" applyNumberFormat="1" applyFont="1" applyFill="1" applyBorder="1" applyAlignment="1">
      <alignment horizontal="center"/>
    </xf>
    <xf numFmtId="186" fontId="121" fillId="0" borderId="46" xfId="383" applyNumberFormat="1" applyFont="1" applyFill="1" applyBorder="1" applyAlignment="1">
      <alignment horizontal="center"/>
    </xf>
    <xf numFmtId="186" fontId="121" fillId="0" borderId="47" xfId="383" applyNumberFormat="1" applyFont="1" applyFill="1" applyBorder="1" applyAlignment="1">
      <alignment horizontal="center"/>
    </xf>
    <xf numFmtId="186" fontId="121" fillId="0" borderId="48" xfId="383" applyNumberFormat="1" applyFont="1" applyFill="1" applyBorder="1" applyAlignment="1">
      <alignment horizontal="center"/>
    </xf>
    <xf numFmtId="186" fontId="102" fillId="31" borderId="37" xfId="382" quotePrefix="1" applyNumberFormat="1" applyFont="1" applyFill="1" applyBorder="1" applyAlignment="1">
      <alignment horizontal="center"/>
    </xf>
    <xf numFmtId="186" fontId="121" fillId="31" borderId="49" xfId="383" applyNumberFormat="1" applyFont="1" applyFill="1" applyBorder="1" applyAlignment="1">
      <alignment horizontal="center"/>
    </xf>
    <xf numFmtId="186" fontId="121" fillId="31" borderId="50" xfId="383" applyNumberFormat="1" applyFont="1" applyFill="1" applyBorder="1" applyAlignment="1">
      <alignment horizontal="center"/>
    </xf>
    <xf numFmtId="186" fontId="121" fillId="31" borderId="51" xfId="383" applyNumberFormat="1" applyFont="1" applyFill="1" applyBorder="1" applyAlignment="1">
      <alignment horizontal="center"/>
    </xf>
    <xf numFmtId="186" fontId="121" fillId="31" borderId="52" xfId="383" applyNumberFormat="1" applyFont="1" applyFill="1" applyBorder="1" applyAlignment="1">
      <alignment horizontal="center"/>
    </xf>
    <xf numFmtId="186" fontId="102" fillId="0" borderId="37" xfId="382" quotePrefix="1" applyNumberFormat="1" applyFont="1" applyFill="1" applyBorder="1" applyAlignment="1">
      <alignment horizontal="center"/>
    </xf>
    <xf numFmtId="186" fontId="121" fillId="0" borderId="49" xfId="383" applyNumberFormat="1" applyFont="1" applyFill="1" applyBorder="1" applyAlignment="1">
      <alignment horizontal="center"/>
    </xf>
    <xf numFmtId="186" fontId="121" fillId="0" borderId="50" xfId="383" applyNumberFormat="1" applyFont="1" applyFill="1" applyBorder="1" applyAlignment="1">
      <alignment horizontal="center"/>
    </xf>
    <xf numFmtId="186" fontId="121" fillId="0" borderId="51" xfId="383" applyNumberFormat="1" applyFont="1" applyFill="1" applyBorder="1" applyAlignment="1">
      <alignment horizontal="center"/>
    </xf>
    <xf numFmtId="186" fontId="121" fillId="0" borderId="52" xfId="383" applyNumberFormat="1" applyFont="1" applyFill="1" applyBorder="1" applyAlignment="1">
      <alignment horizontal="center"/>
    </xf>
    <xf numFmtId="9" fontId="102" fillId="31" borderId="53" xfId="382" quotePrefix="1" applyNumberFormat="1" applyFont="1" applyFill="1" applyBorder="1" applyAlignment="1">
      <alignment horizontal="center"/>
    </xf>
    <xf numFmtId="186" fontId="121" fillId="31" borderId="54" xfId="383" applyNumberFormat="1" applyFont="1" applyFill="1" applyBorder="1" applyAlignment="1">
      <alignment horizontal="center"/>
    </xf>
    <xf numFmtId="186" fontId="121" fillId="31" borderId="55" xfId="383" applyNumberFormat="1" applyFont="1" applyFill="1" applyBorder="1" applyAlignment="1">
      <alignment horizontal="center"/>
    </xf>
    <xf numFmtId="186" fontId="121" fillId="31" borderId="56" xfId="383" applyNumberFormat="1" applyFont="1" applyFill="1" applyBorder="1" applyAlignment="1">
      <alignment horizontal="center"/>
    </xf>
    <xf numFmtId="186" fontId="121" fillId="31" borderId="57" xfId="383" applyNumberFormat="1" applyFont="1" applyFill="1" applyBorder="1" applyAlignment="1">
      <alignment horizontal="center"/>
    </xf>
    <xf numFmtId="0" fontId="121" fillId="2" borderId="0" xfId="382" applyFont="1" applyFill="1"/>
    <xf numFmtId="186" fontId="121" fillId="2" borderId="0" xfId="382" applyNumberFormat="1" applyFont="1" applyFill="1" applyAlignment="1">
      <alignment horizontal="center"/>
    </xf>
    <xf numFmtId="187" fontId="121" fillId="2" borderId="0" xfId="384" applyNumberFormat="1" applyFont="1" applyFill="1"/>
    <xf numFmtId="186" fontId="102" fillId="2" borderId="44" xfId="382" quotePrefix="1" applyNumberFormat="1" applyFont="1" applyFill="1" applyBorder="1" applyAlignment="1">
      <alignment horizontal="center"/>
    </xf>
    <xf numFmtId="189" fontId="121" fillId="2" borderId="49" xfId="384" applyNumberFormat="1" applyFont="1" applyFill="1" applyBorder="1" applyAlignment="1">
      <alignment horizontal="center"/>
    </xf>
    <xf numFmtId="189" fontId="121" fillId="2" borderId="46" xfId="384" applyNumberFormat="1" applyFont="1" applyFill="1" applyBorder="1" applyAlignment="1">
      <alignment horizontal="center"/>
    </xf>
    <xf numFmtId="189" fontId="121" fillId="2" borderId="47" xfId="384" applyNumberFormat="1" applyFont="1" applyFill="1" applyBorder="1" applyAlignment="1">
      <alignment horizontal="center"/>
    </xf>
    <xf numFmtId="189" fontId="121" fillId="2" borderId="48" xfId="384" applyNumberFormat="1" applyFont="1" applyFill="1" applyBorder="1" applyAlignment="1">
      <alignment horizontal="center"/>
    </xf>
    <xf numFmtId="189" fontId="121" fillId="31" borderId="49" xfId="384" applyNumberFormat="1" applyFont="1" applyFill="1" applyBorder="1" applyAlignment="1">
      <alignment horizontal="center"/>
    </xf>
    <xf numFmtId="189" fontId="121" fillId="31" borderId="50" xfId="384" applyNumberFormat="1" applyFont="1" applyFill="1" applyBorder="1" applyAlignment="1">
      <alignment horizontal="center"/>
    </xf>
    <xf numFmtId="189" fontId="121" fillId="31" borderId="51" xfId="384" applyNumberFormat="1" applyFont="1" applyFill="1" applyBorder="1" applyAlignment="1">
      <alignment horizontal="center"/>
    </xf>
    <xf numFmtId="189" fontId="121" fillId="31" borderId="52" xfId="384" applyNumberFormat="1" applyFont="1" applyFill="1" applyBorder="1" applyAlignment="1">
      <alignment horizontal="center"/>
    </xf>
    <xf numFmtId="186" fontId="102" fillId="2" borderId="37" xfId="382" quotePrefix="1" applyNumberFormat="1" applyFont="1" applyFill="1" applyBorder="1" applyAlignment="1">
      <alignment horizontal="center"/>
    </xf>
    <xf numFmtId="189" fontId="121" fillId="2" borderId="50" xfId="384" applyNumberFormat="1" applyFont="1" applyFill="1" applyBorder="1" applyAlignment="1">
      <alignment horizontal="center"/>
    </xf>
    <xf numFmtId="189" fontId="121" fillId="2" borderId="51" xfId="384" applyNumberFormat="1" applyFont="1" applyFill="1" applyBorder="1" applyAlignment="1">
      <alignment horizontal="center"/>
    </xf>
    <xf numFmtId="189" fontId="121" fillId="2" borderId="52" xfId="384" applyNumberFormat="1" applyFont="1" applyFill="1" applyBorder="1" applyAlignment="1">
      <alignment horizontal="center"/>
    </xf>
    <xf numFmtId="189" fontId="121" fillId="31" borderId="54" xfId="384" applyNumberFormat="1" applyFont="1" applyFill="1" applyBorder="1" applyAlignment="1">
      <alignment horizontal="center"/>
    </xf>
    <xf numFmtId="189" fontId="121" fillId="31" borderId="55" xfId="384" applyNumberFormat="1" applyFont="1" applyFill="1" applyBorder="1" applyAlignment="1">
      <alignment horizontal="center"/>
    </xf>
    <xf numFmtId="189" fontId="121" fillId="31" borderId="56" xfId="384" applyNumberFormat="1" applyFont="1" applyFill="1" applyBorder="1" applyAlignment="1">
      <alignment horizontal="center"/>
    </xf>
    <xf numFmtId="189" fontId="121" fillId="31" borderId="57" xfId="384" applyNumberFormat="1" applyFont="1" applyFill="1" applyBorder="1" applyAlignment="1">
      <alignment horizontal="center"/>
    </xf>
    <xf numFmtId="0" fontId="102" fillId="2" borderId="0" xfId="382" applyFont="1" applyFill="1"/>
    <xf numFmtId="0" fontId="108" fillId="0" borderId="78" xfId="382" applyFont="1" applyBorder="1" applyAlignment="1"/>
    <xf numFmtId="0" fontId="108" fillId="0" borderId="32" xfId="382" applyFont="1" applyBorder="1" applyAlignment="1"/>
    <xf numFmtId="0" fontId="23" fillId="0" borderId="78" xfId="382" applyFont="1" applyBorder="1" applyAlignment="1"/>
    <xf numFmtId="186" fontId="36" fillId="0" borderId="106" xfId="383" applyNumberFormat="1" applyFont="1" applyBorder="1" applyAlignment="1">
      <alignment horizontal="center"/>
    </xf>
    <xf numFmtId="186" fontId="36" fillId="0" borderId="80" xfId="383" applyNumberFormat="1" applyFont="1" applyBorder="1" applyAlignment="1">
      <alignment horizontal="center"/>
    </xf>
    <xf numFmtId="0" fontId="116" fillId="0" borderId="80" xfId="382" applyFont="1" applyBorder="1"/>
    <xf numFmtId="0" fontId="116" fillId="0" borderId="81" xfId="382" applyFont="1" applyBorder="1"/>
    <xf numFmtId="0" fontId="116" fillId="0" borderId="0" xfId="382" applyFont="1" applyBorder="1"/>
    <xf numFmtId="186" fontId="23" fillId="0" borderId="112" xfId="383" applyNumberFormat="1" applyFont="1" applyBorder="1" applyAlignment="1">
      <alignment horizontal="center"/>
    </xf>
    <xf numFmtId="186" fontId="36" fillId="0" borderId="84" xfId="383" applyNumberFormat="1" applyFont="1" applyFill="1" applyBorder="1" applyAlignment="1">
      <alignment horizontal="center"/>
    </xf>
    <xf numFmtId="186" fontId="36" fillId="0" borderId="113" xfId="383" applyNumberFormat="1" applyFont="1" applyBorder="1" applyAlignment="1">
      <alignment horizontal="center"/>
    </xf>
    <xf numFmtId="186" fontId="36" fillId="0" borderId="114" xfId="383" applyNumberFormat="1" applyFont="1" applyBorder="1" applyAlignment="1">
      <alignment horizontal="center"/>
    </xf>
    <xf numFmtId="186" fontId="36" fillId="0" borderId="112" xfId="383" applyNumberFormat="1" applyFont="1" applyBorder="1" applyAlignment="1">
      <alignment horizontal="center"/>
    </xf>
    <xf numFmtId="186" fontId="36" fillId="0" borderId="88" xfId="383" applyNumberFormat="1" applyFont="1" applyFill="1" applyBorder="1" applyAlignment="1">
      <alignment horizontal="center"/>
    </xf>
    <xf numFmtId="186" fontId="36" fillId="0" borderId="92" xfId="383" applyNumberFormat="1" applyFont="1" applyFill="1" applyBorder="1" applyAlignment="1">
      <alignment horizontal="center"/>
    </xf>
    <xf numFmtId="186" fontId="116" fillId="0" borderId="0" xfId="382" applyNumberFormat="1" applyFont="1"/>
    <xf numFmtId="186" fontId="23" fillId="0" borderId="83" xfId="383" applyNumberFormat="1" applyFont="1" applyBorder="1" applyAlignment="1">
      <alignment horizontal="center"/>
    </xf>
    <xf numFmtId="0" fontId="20" fillId="0" borderId="0" xfId="382" applyFont="1" applyBorder="1" applyAlignment="1">
      <alignment horizontal="center" vertical="center" wrapText="1"/>
    </xf>
    <xf numFmtId="9" fontId="23" fillId="0" borderId="0" xfId="382" applyNumberFormat="1" applyFont="1" applyBorder="1" applyAlignment="1">
      <alignment horizontal="center"/>
    </xf>
    <xf numFmtId="0" fontId="111" fillId="0" borderId="0" xfId="382" applyFont="1"/>
    <xf numFmtId="0" fontId="108" fillId="0" borderId="35" xfId="382" applyFont="1" applyBorder="1" applyAlignment="1">
      <alignment horizontal="center"/>
    </xf>
    <xf numFmtId="186" fontId="20" fillId="0" borderId="46" xfId="383" applyNumberFormat="1" applyFont="1" applyBorder="1" applyAlignment="1">
      <alignment horizontal="center"/>
    </xf>
    <xf numFmtId="186" fontId="20" fillId="0" borderId="47" xfId="383" applyNumberFormat="1" applyFont="1" applyBorder="1" applyAlignment="1">
      <alignment horizontal="center"/>
    </xf>
    <xf numFmtId="186" fontId="20" fillId="0" borderId="117" xfId="383" applyNumberFormat="1" applyFont="1" applyBorder="1" applyAlignment="1">
      <alignment horizontal="center"/>
    </xf>
    <xf numFmtId="186" fontId="20" fillId="0" borderId="100" xfId="383" applyNumberFormat="1" applyFont="1" applyBorder="1" applyAlignment="1">
      <alignment horizontal="center"/>
    </xf>
    <xf numFmtId="186" fontId="20" fillId="0" borderId="102" xfId="383" applyNumberFormat="1" applyFont="1" applyBorder="1" applyAlignment="1">
      <alignment horizontal="center"/>
    </xf>
    <xf numFmtId="186" fontId="20" fillId="0" borderId="0" xfId="383" applyNumberFormat="1" applyFont="1" applyBorder="1" applyAlignment="1">
      <alignment horizontal="center"/>
    </xf>
    <xf numFmtId="186" fontId="36" fillId="0" borderId="54" xfId="383" applyNumberFormat="1" applyFont="1" applyBorder="1" applyAlignment="1">
      <alignment horizontal="center"/>
    </xf>
    <xf numFmtId="186" fontId="36" fillId="0" borderId="55" xfId="383" applyNumberFormat="1" applyFont="1" applyBorder="1" applyAlignment="1">
      <alignment horizontal="center"/>
    </xf>
    <xf numFmtId="186" fontId="20" fillId="0" borderId="55" xfId="383" applyNumberFormat="1" applyFont="1" applyBorder="1" applyAlignment="1">
      <alignment horizontal="center"/>
    </xf>
    <xf numFmtId="186" fontId="20" fillId="0" borderId="56" xfId="383" applyNumberFormat="1" applyFont="1" applyBorder="1" applyAlignment="1">
      <alignment horizontal="center"/>
    </xf>
    <xf numFmtId="186" fontId="20" fillId="0" borderId="118" xfId="383" applyNumberFormat="1" applyFont="1" applyBorder="1" applyAlignment="1">
      <alignment horizontal="center"/>
    </xf>
    <xf numFmtId="186" fontId="20" fillId="0" borderId="104" xfId="383" applyNumberFormat="1" applyFont="1" applyBorder="1" applyAlignment="1">
      <alignment horizontal="center"/>
    </xf>
    <xf numFmtId="186" fontId="20" fillId="0" borderId="97" xfId="383" applyNumberFormat="1" applyFont="1" applyBorder="1" applyAlignment="1">
      <alignment horizontal="center"/>
    </xf>
    <xf numFmtId="0" fontId="123" fillId="0" borderId="80" xfId="382" applyFont="1" applyBorder="1" applyAlignment="1">
      <alignment horizontal="center"/>
    </xf>
    <xf numFmtId="10" fontId="104" fillId="0" borderId="114" xfId="383" applyNumberFormat="1" applyFont="1" applyBorder="1" applyAlignment="1">
      <alignment horizontal="center" vertical="center"/>
    </xf>
    <xf numFmtId="10" fontId="104" fillId="0" borderId="113" xfId="383" applyNumberFormat="1" applyFont="1" applyBorder="1" applyAlignment="1">
      <alignment horizontal="center" vertical="center"/>
    </xf>
    <xf numFmtId="10" fontId="104" fillId="0" borderId="112" xfId="383" applyNumberFormat="1" applyFont="1" applyBorder="1" applyAlignment="1">
      <alignment horizontal="center" vertical="center"/>
    </xf>
    <xf numFmtId="10" fontId="104" fillId="0" borderId="88" xfId="383" applyNumberFormat="1" applyFont="1" applyBorder="1" applyAlignment="1">
      <alignment horizontal="center" vertical="center"/>
    </xf>
    <xf numFmtId="10" fontId="104" fillId="0" borderId="89" xfId="383" applyNumberFormat="1" applyFont="1" applyBorder="1" applyAlignment="1">
      <alignment horizontal="center" vertical="center"/>
    </xf>
    <xf numFmtId="10" fontId="104" fillId="0" borderId="87" xfId="383" applyNumberFormat="1" applyFont="1" applyBorder="1" applyAlignment="1">
      <alignment horizontal="center" vertical="center"/>
    </xf>
    <xf numFmtId="10" fontId="104" fillId="0" borderId="92" xfId="383" applyNumberFormat="1" applyFont="1" applyBorder="1" applyAlignment="1">
      <alignment horizontal="center" vertical="center"/>
    </xf>
    <xf numFmtId="10" fontId="104" fillId="0" borderId="93" xfId="383" applyNumberFormat="1" applyFont="1" applyBorder="1" applyAlignment="1">
      <alignment horizontal="center" vertical="center"/>
    </xf>
    <xf numFmtId="10" fontId="104" fillId="0" borderId="91" xfId="383" applyNumberFormat="1" applyFont="1" applyBorder="1" applyAlignment="1">
      <alignment horizontal="center" vertical="center"/>
    </xf>
    <xf numFmtId="0" fontId="104" fillId="0" borderId="0" xfId="382" applyFont="1" applyAlignment="1">
      <alignment horizontal="center" vertical="center" wrapText="1"/>
    </xf>
    <xf numFmtId="0" fontId="124" fillId="0" borderId="0" xfId="382" applyFont="1" applyAlignment="1">
      <alignment vertical="center"/>
    </xf>
    <xf numFmtId="186" fontId="104" fillId="0" borderId="0" xfId="383" applyNumberFormat="1" applyFont="1" applyAlignment="1">
      <alignment horizontal="center" vertical="center"/>
    </xf>
    <xf numFmtId="0" fontId="114" fillId="0" borderId="0" xfId="382" applyFont="1"/>
    <xf numFmtId="0" fontId="118" fillId="0" borderId="35" xfId="382" applyFont="1" applyBorder="1" applyAlignment="1"/>
    <xf numFmtId="0" fontId="118" fillId="0" borderId="80" xfId="382" applyFont="1" applyBorder="1" applyAlignment="1">
      <alignment horizontal="center"/>
    </xf>
    <xf numFmtId="186" fontId="124" fillId="0" borderId="99" xfId="383" applyNumberFormat="1" applyFont="1" applyBorder="1" applyAlignment="1">
      <alignment horizontal="center"/>
    </xf>
    <xf numFmtId="186" fontId="124" fillId="0" borderId="100" xfId="383" applyNumberFormat="1" applyFont="1" applyBorder="1" applyAlignment="1">
      <alignment horizontal="center"/>
    </xf>
    <xf numFmtId="186" fontId="107" fillId="0" borderId="100" xfId="383" applyNumberFormat="1" applyFont="1" applyBorder="1" applyAlignment="1">
      <alignment horizontal="center"/>
    </xf>
    <xf numFmtId="190" fontId="107" fillId="0" borderId="100" xfId="383" applyNumberFormat="1" applyFont="1" applyBorder="1" applyAlignment="1">
      <alignment horizontal="center"/>
    </xf>
    <xf numFmtId="186" fontId="107" fillId="0" borderId="102" xfId="383" applyNumberFormat="1" applyFont="1" applyBorder="1" applyAlignment="1">
      <alignment horizontal="center"/>
    </xf>
    <xf numFmtId="9" fontId="107" fillId="0" borderId="108" xfId="382" applyNumberFormat="1" applyFont="1" applyBorder="1" applyAlignment="1">
      <alignment horizontal="center"/>
    </xf>
    <xf numFmtId="186" fontId="124" fillId="0" borderId="90" xfId="383" applyNumberFormat="1" applyFont="1" applyBorder="1" applyAlignment="1">
      <alignment horizontal="center"/>
    </xf>
    <xf numFmtId="186" fontId="124" fillId="0" borderId="92" xfId="383" applyNumberFormat="1" applyFont="1" applyBorder="1" applyAlignment="1">
      <alignment horizontal="center"/>
    </xf>
    <xf numFmtId="190" fontId="124" fillId="0" borderId="92" xfId="383" applyNumberFormat="1" applyFont="1" applyBorder="1" applyAlignment="1">
      <alignment horizontal="center"/>
    </xf>
    <xf numFmtId="191" fontId="124" fillId="0" borderId="92" xfId="383" applyNumberFormat="1" applyFont="1" applyBorder="1" applyAlignment="1">
      <alignment horizontal="center"/>
    </xf>
    <xf numFmtId="186" fontId="107" fillId="0" borderId="107" xfId="382" applyNumberFormat="1" applyFont="1" applyBorder="1" applyAlignment="1">
      <alignment horizontal="center"/>
    </xf>
    <xf numFmtId="186" fontId="124" fillId="0" borderId="115" xfId="383" applyNumberFormat="1" applyFont="1" applyBorder="1" applyAlignment="1">
      <alignment horizontal="center"/>
    </xf>
    <xf numFmtId="186" fontId="124" fillId="0" borderId="119" xfId="383" applyNumberFormat="1" applyFont="1" applyBorder="1" applyAlignment="1">
      <alignment horizontal="center"/>
    </xf>
    <xf numFmtId="186" fontId="107" fillId="0" borderId="119" xfId="383" applyNumberFormat="1" applyFont="1" applyBorder="1" applyAlignment="1">
      <alignment horizontal="center"/>
    </xf>
    <xf numFmtId="190" fontId="107" fillId="0" borderId="119" xfId="383" applyNumberFormat="1" applyFont="1" applyBorder="1" applyAlignment="1">
      <alignment horizontal="center"/>
    </xf>
    <xf numFmtId="186" fontId="107" fillId="0" borderId="120" xfId="383" applyNumberFormat="1" applyFont="1" applyBorder="1" applyAlignment="1">
      <alignment horizontal="center"/>
    </xf>
    <xf numFmtId="186" fontId="107" fillId="0" borderId="121" xfId="382" applyNumberFormat="1" applyFont="1" applyBorder="1" applyAlignment="1">
      <alignment horizontal="center"/>
    </xf>
    <xf numFmtId="186" fontId="124" fillId="0" borderId="122" xfId="383" applyNumberFormat="1" applyFont="1" applyBorder="1" applyAlignment="1">
      <alignment horizontal="center"/>
    </xf>
    <xf numFmtId="186" fontId="124" fillId="0" borderId="123" xfId="383" applyNumberFormat="1" applyFont="1" applyBorder="1" applyAlignment="1">
      <alignment horizontal="center"/>
    </xf>
    <xf numFmtId="186" fontId="107" fillId="0" borderId="123" xfId="383" applyNumberFormat="1" applyFont="1" applyBorder="1" applyAlignment="1">
      <alignment horizontal="center"/>
    </xf>
    <xf numFmtId="186" fontId="107" fillId="0" borderId="124" xfId="383" applyNumberFormat="1" applyFont="1" applyBorder="1" applyAlignment="1">
      <alignment horizontal="center"/>
    </xf>
    <xf numFmtId="186" fontId="124" fillId="0" borderId="82" xfId="383" applyNumberFormat="1" applyFont="1" applyBorder="1" applyAlignment="1">
      <alignment horizontal="center"/>
    </xf>
    <xf numFmtId="186" fontId="124" fillId="0" borderId="84" xfId="383" applyNumberFormat="1" applyFont="1" applyBorder="1" applyAlignment="1">
      <alignment horizontal="center"/>
    </xf>
    <xf numFmtId="186" fontId="124" fillId="0" borderId="83" xfId="383" applyNumberFormat="1" applyFont="1" applyBorder="1" applyAlignment="1">
      <alignment horizontal="center"/>
    </xf>
    <xf numFmtId="186" fontId="124" fillId="0" borderId="86" xfId="383" applyNumberFormat="1" applyFont="1" applyBorder="1" applyAlignment="1">
      <alignment horizontal="center"/>
    </xf>
    <xf numFmtId="186" fontId="124" fillId="0" borderId="88" xfId="383" applyNumberFormat="1" applyFont="1" applyBorder="1" applyAlignment="1">
      <alignment horizontal="center"/>
    </xf>
    <xf numFmtId="186" fontId="124" fillId="0" borderId="87" xfId="383" applyNumberFormat="1" applyFont="1" applyBorder="1" applyAlignment="1">
      <alignment horizontal="center"/>
    </xf>
    <xf numFmtId="186" fontId="124" fillId="0" borderId="91" xfId="383" applyNumberFormat="1" applyFont="1" applyBorder="1" applyAlignment="1">
      <alignment horizontal="center"/>
    </xf>
    <xf numFmtId="0" fontId="118" fillId="0" borderId="106" xfId="382" applyFont="1" applyBorder="1" applyAlignment="1">
      <alignment horizontal="center"/>
    </xf>
    <xf numFmtId="0" fontId="23" fillId="0" borderId="48" xfId="382" applyFont="1" applyBorder="1" applyAlignment="1">
      <alignment horizontal="center"/>
    </xf>
    <xf numFmtId="0" fontId="23" fillId="0" borderId="47" xfId="382" applyFont="1" applyBorder="1" applyAlignment="1">
      <alignment horizontal="center"/>
    </xf>
    <xf numFmtId="186" fontId="36" fillId="0" borderId="48" xfId="383" applyNumberFormat="1" applyFont="1" applyBorder="1" applyAlignment="1">
      <alignment horizontal="center"/>
    </xf>
    <xf numFmtId="186" fontId="23" fillId="0" borderId="52" xfId="382" applyNumberFormat="1" applyFont="1" applyBorder="1" applyAlignment="1">
      <alignment horizontal="center"/>
    </xf>
    <xf numFmtId="186" fontId="23" fillId="0" borderId="51" xfId="382" applyNumberFormat="1" applyFont="1" applyBorder="1" applyAlignment="1">
      <alignment horizontal="center"/>
    </xf>
    <xf numFmtId="186" fontId="36" fillId="0" borderId="50" xfId="383" applyNumberFormat="1" applyFont="1" applyBorder="1" applyAlignment="1">
      <alignment horizontal="center"/>
    </xf>
    <xf numFmtId="9" fontId="23" fillId="0" borderId="57" xfId="382" applyNumberFormat="1" applyFont="1" applyBorder="1" applyAlignment="1">
      <alignment horizontal="center"/>
    </xf>
    <xf numFmtId="9" fontId="23" fillId="0" borderId="56" xfId="382" applyNumberFormat="1" applyFont="1" applyBorder="1" applyAlignment="1">
      <alignment horizontal="center"/>
    </xf>
    <xf numFmtId="186" fontId="107" fillId="0" borderId="85" xfId="383" applyNumberFormat="1" applyFont="1" applyBorder="1" applyAlignment="1">
      <alignment horizontal="center"/>
    </xf>
    <xf numFmtId="186" fontId="107" fillId="0" borderId="89" xfId="382" applyNumberFormat="1" applyFont="1" applyBorder="1" applyAlignment="1">
      <alignment horizontal="center"/>
    </xf>
    <xf numFmtId="0" fontId="125" fillId="0" borderId="0" xfId="382" applyFont="1"/>
    <xf numFmtId="9" fontId="107" fillId="0" borderId="93" xfId="382" applyNumberFormat="1" applyFont="1" applyBorder="1" applyAlignment="1">
      <alignment horizontal="center"/>
    </xf>
    <xf numFmtId="186" fontId="107" fillId="0" borderId="83" xfId="383" applyNumberFormat="1" applyFont="1" applyBorder="1" applyAlignment="1">
      <alignment horizontal="center"/>
    </xf>
    <xf numFmtId="9" fontId="107" fillId="0" borderId="0" xfId="382" applyNumberFormat="1" applyFont="1" applyAlignment="1">
      <alignment horizontal="center"/>
    </xf>
    <xf numFmtId="0" fontId="106" fillId="0" borderId="0" xfId="382" applyFont="1" applyAlignment="1">
      <alignment horizontal="center"/>
    </xf>
    <xf numFmtId="0" fontId="20" fillId="0" borderId="125" xfId="382" applyFont="1" applyBorder="1"/>
    <xf numFmtId="0" fontId="20" fillId="0" borderId="126" xfId="382" applyFont="1" applyBorder="1" applyAlignment="1">
      <alignment horizontal="center"/>
    </xf>
    <xf numFmtId="0" fontId="19" fillId="0" borderId="127" xfId="382" applyFont="1" applyBorder="1" applyAlignment="1">
      <alignment horizontal="center"/>
    </xf>
    <xf numFmtId="0" fontId="19" fillId="0" borderId="128" xfId="382" applyFont="1" applyBorder="1" applyAlignment="1">
      <alignment horizontal="center"/>
    </xf>
    <xf numFmtId="0" fontId="19" fillId="0" borderId="129" xfId="382" applyFont="1" applyBorder="1" applyAlignment="1">
      <alignment horizontal="center"/>
    </xf>
    <xf numFmtId="0" fontId="19" fillId="0" borderId="130" xfId="382" applyFont="1" applyBorder="1" applyAlignment="1">
      <alignment horizontal="center"/>
    </xf>
    <xf numFmtId="0" fontId="111" fillId="0" borderId="132" xfId="382" applyFont="1" applyBorder="1" applyAlignment="1">
      <alignment horizontal="center"/>
    </xf>
    <xf numFmtId="186" fontId="20" fillId="0" borderId="134" xfId="383" applyNumberFormat="1" applyFont="1" applyFill="1" applyBorder="1" applyAlignment="1">
      <alignment horizontal="center"/>
    </xf>
    <xf numFmtId="186" fontId="20" fillId="0" borderId="135" xfId="383" applyNumberFormat="1" applyFont="1" applyFill="1" applyBorder="1" applyAlignment="1">
      <alignment horizontal="center"/>
    </xf>
    <xf numFmtId="0" fontId="111" fillId="0" borderId="137" xfId="382" applyFont="1" applyBorder="1" applyAlignment="1">
      <alignment horizontal="center"/>
    </xf>
    <xf numFmtId="186" fontId="20" fillId="0" borderId="139" xfId="383" applyNumberFormat="1" applyFont="1" applyFill="1" applyBorder="1" applyAlignment="1">
      <alignment horizontal="center"/>
    </xf>
    <xf numFmtId="186" fontId="20" fillId="0" borderId="140" xfId="383" applyNumberFormat="1" applyFont="1" applyFill="1" applyBorder="1" applyAlignment="1">
      <alignment horizontal="center"/>
    </xf>
    <xf numFmtId="0" fontId="111" fillId="0" borderId="141" xfId="382" applyFont="1" applyBorder="1" applyAlignment="1">
      <alignment horizontal="center"/>
    </xf>
    <xf numFmtId="186" fontId="20" fillId="0" borderId="144" xfId="383" applyNumberFormat="1" applyFont="1" applyFill="1" applyBorder="1" applyAlignment="1">
      <alignment horizontal="center"/>
    </xf>
    <xf numFmtId="186" fontId="20" fillId="0" borderId="145" xfId="383" applyNumberFormat="1" applyFont="1" applyFill="1" applyBorder="1" applyAlignment="1">
      <alignment horizontal="center"/>
    </xf>
    <xf numFmtId="0" fontId="111" fillId="0" borderId="146" xfId="382" applyFont="1" applyBorder="1" applyAlignment="1">
      <alignment horizontal="center"/>
    </xf>
    <xf numFmtId="186" fontId="20" fillId="0" borderId="149" xfId="383" applyNumberFormat="1" applyFont="1" applyFill="1" applyBorder="1" applyAlignment="1">
      <alignment horizontal="center"/>
    </xf>
    <xf numFmtId="186" fontId="20" fillId="0" borderId="150" xfId="383" applyNumberFormat="1" applyFont="1" applyFill="1" applyBorder="1" applyAlignment="1">
      <alignment horizontal="center"/>
    </xf>
    <xf numFmtId="0" fontId="111" fillId="0" borderId="151" xfId="382" applyFont="1" applyBorder="1" applyAlignment="1">
      <alignment horizontal="center"/>
    </xf>
    <xf numFmtId="0" fontId="111" fillId="0" borderId="153" xfId="382" applyFont="1" applyBorder="1" applyAlignment="1">
      <alignment horizontal="center"/>
    </xf>
    <xf numFmtId="186" fontId="20" fillId="0" borderId="156" xfId="383" applyNumberFormat="1" applyFont="1" applyFill="1" applyBorder="1" applyAlignment="1">
      <alignment horizontal="center"/>
    </xf>
    <xf numFmtId="186" fontId="20" fillId="0" borderId="157" xfId="383" applyNumberFormat="1" applyFont="1" applyFill="1" applyBorder="1" applyAlignment="1">
      <alignment horizontal="center"/>
    </xf>
    <xf numFmtId="186" fontId="36" fillId="0" borderId="0" xfId="383" applyNumberFormat="1" applyFont="1" applyFill="1" applyBorder="1" applyAlignment="1">
      <alignment horizontal="center"/>
    </xf>
    <xf numFmtId="186" fontId="36" fillId="0" borderId="158" xfId="383" applyNumberFormat="1" applyFont="1" applyBorder="1" applyAlignment="1">
      <alignment horizontal="center"/>
    </xf>
    <xf numFmtId="186" fontId="36" fillId="0" borderId="159" xfId="383" applyNumberFormat="1" applyFont="1" applyBorder="1" applyAlignment="1">
      <alignment horizontal="center"/>
    </xf>
    <xf numFmtId="186" fontId="20" fillId="0" borderId="159" xfId="383" applyNumberFormat="1" applyFont="1" applyBorder="1" applyAlignment="1">
      <alignment horizontal="center"/>
    </xf>
    <xf numFmtId="186" fontId="20" fillId="0" borderId="160" xfId="383" applyNumberFormat="1" applyFont="1" applyBorder="1" applyAlignment="1">
      <alignment horizontal="center"/>
    </xf>
    <xf numFmtId="186" fontId="20" fillId="0" borderId="161" xfId="383" applyNumberFormat="1" applyFont="1" applyBorder="1" applyAlignment="1">
      <alignment horizontal="center"/>
    </xf>
    <xf numFmtId="186" fontId="20" fillId="0" borderId="162" xfId="383" applyNumberFormat="1" applyFont="1" applyBorder="1" applyAlignment="1">
      <alignment horizontal="center"/>
    </xf>
    <xf numFmtId="186" fontId="20" fillId="0" borderId="163" xfId="383" applyNumberFormat="1" applyFont="1" applyBorder="1" applyAlignment="1">
      <alignment horizontal="center"/>
    </xf>
    <xf numFmtId="186" fontId="102" fillId="0" borderId="164" xfId="382" quotePrefix="1" applyNumberFormat="1" applyFont="1" applyFill="1" applyBorder="1" applyAlignment="1">
      <alignment horizontal="center"/>
    </xf>
    <xf numFmtId="186" fontId="121" fillId="0" borderId="158" xfId="383" applyNumberFormat="1" applyFont="1" applyFill="1" applyBorder="1" applyAlignment="1">
      <alignment horizontal="center"/>
    </xf>
    <xf numFmtId="186" fontId="121" fillId="0" borderId="159" xfId="383" applyNumberFormat="1" applyFont="1" applyFill="1" applyBorder="1" applyAlignment="1">
      <alignment horizontal="center"/>
    </xf>
    <xf numFmtId="186" fontId="121" fillId="0" borderId="160" xfId="383" applyNumberFormat="1" applyFont="1" applyFill="1" applyBorder="1" applyAlignment="1">
      <alignment horizontal="center"/>
    </xf>
    <xf numFmtId="186" fontId="121" fillId="0" borderId="165" xfId="383" applyNumberFormat="1" applyFont="1" applyFill="1" applyBorder="1" applyAlignment="1">
      <alignment horizontal="center"/>
    </xf>
    <xf numFmtId="186" fontId="102" fillId="2" borderId="164" xfId="382" quotePrefix="1" applyNumberFormat="1" applyFont="1" applyFill="1" applyBorder="1" applyAlignment="1">
      <alignment horizontal="center"/>
    </xf>
    <xf numFmtId="189" fontId="121" fillId="2" borderId="159" xfId="384" applyNumberFormat="1" applyFont="1" applyFill="1" applyBorder="1" applyAlignment="1">
      <alignment horizontal="center"/>
    </xf>
    <xf numFmtId="189" fontId="121" fillId="2" borderId="160" xfId="384" applyNumberFormat="1" applyFont="1" applyFill="1" applyBorder="1" applyAlignment="1">
      <alignment horizontal="center"/>
    </xf>
    <xf numFmtId="189" fontId="121" fillId="2" borderId="165" xfId="384" applyNumberFormat="1" applyFont="1" applyFill="1" applyBorder="1" applyAlignment="1">
      <alignment horizontal="center"/>
    </xf>
    <xf numFmtId="9" fontId="97" fillId="32" borderId="167" xfId="382" applyNumberFormat="1" applyFont="1" applyFill="1" applyBorder="1" applyAlignment="1">
      <alignment vertical="center" wrapText="1"/>
    </xf>
    <xf numFmtId="10" fontId="97" fillId="32" borderId="168" xfId="382" applyNumberFormat="1" applyFont="1" applyFill="1" applyBorder="1" applyAlignment="1">
      <alignment horizontal="center" vertical="center"/>
    </xf>
    <xf numFmtId="10" fontId="97" fillId="32" borderId="169" xfId="382" applyNumberFormat="1" applyFont="1" applyFill="1" applyBorder="1" applyAlignment="1">
      <alignment horizontal="center" vertical="center"/>
    </xf>
    <xf numFmtId="10" fontId="97" fillId="32" borderId="170" xfId="382" applyNumberFormat="1" applyFont="1" applyFill="1" applyBorder="1" applyAlignment="1">
      <alignment horizontal="center" vertical="center"/>
    </xf>
    <xf numFmtId="9" fontId="97" fillId="32" borderId="33" xfId="382" applyNumberFormat="1" applyFont="1" applyFill="1" applyBorder="1" applyAlignment="1">
      <alignment vertical="center" wrapText="1"/>
    </xf>
    <xf numFmtId="10" fontId="97" fillId="32" borderId="172" xfId="383" applyNumberFormat="1" applyFont="1" applyFill="1" applyBorder="1" applyAlignment="1">
      <alignment horizontal="center" vertical="center"/>
    </xf>
    <xf numFmtId="10" fontId="97" fillId="32" borderId="173" xfId="383" applyNumberFormat="1" applyFont="1" applyFill="1" applyBorder="1" applyAlignment="1">
      <alignment horizontal="center" vertical="center"/>
    </xf>
    <xf numFmtId="10" fontId="97" fillId="32" borderId="174" xfId="383" applyNumberFormat="1" applyFont="1" applyFill="1" applyBorder="1" applyAlignment="1">
      <alignment horizontal="center" vertical="center"/>
    </xf>
    <xf numFmtId="0" fontId="97" fillId="32" borderId="176" xfId="382" applyFont="1" applyFill="1" applyBorder="1" applyAlignment="1">
      <alignment horizontal="center" vertical="center" wrapText="1"/>
    </xf>
    <xf numFmtId="9" fontId="97" fillId="32" borderId="177" xfId="382" applyNumberFormat="1" applyFont="1" applyFill="1" applyBorder="1" applyAlignment="1">
      <alignment horizontal="center" vertical="center" wrapText="1"/>
    </xf>
    <xf numFmtId="0" fontId="99" fillId="32" borderId="164" xfId="382" applyFont="1" applyFill="1" applyBorder="1" applyAlignment="1">
      <alignment horizontal="center" vertical="center" wrapText="1"/>
    </xf>
    <xf numFmtId="186" fontId="126" fillId="32" borderId="178" xfId="383" applyNumberFormat="1" applyFont="1" applyFill="1" applyBorder="1" applyAlignment="1">
      <alignment horizontal="center"/>
    </xf>
    <xf numFmtId="186" fontId="126" fillId="32" borderId="179" xfId="383" applyNumberFormat="1" applyFont="1" applyFill="1" applyBorder="1" applyAlignment="1">
      <alignment horizontal="center"/>
    </xf>
    <xf numFmtId="186" fontId="126" fillId="32" borderId="180" xfId="382" applyNumberFormat="1" applyFont="1" applyFill="1" applyBorder="1" applyAlignment="1">
      <alignment horizontal="center" vertical="center"/>
    </xf>
    <xf numFmtId="186" fontId="126" fillId="32" borderId="181" xfId="382" applyNumberFormat="1" applyFont="1" applyFill="1" applyBorder="1" applyAlignment="1">
      <alignment horizontal="center" vertical="center"/>
    </xf>
    <xf numFmtId="186" fontId="126" fillId="32" borderId="182" xfId="382" applyNumberFormat="1" applyFont="1" applyFill="1" applyBorder="1" applyAlignment="1">
      <alignment horizontal="center" vertical="center"/>
    </xf>
    <xf numFmtId="0" fontId="99" fillId="32" borderId="37" xfId="382" applyFont="1" applyFill="1" applyBorder="1" applyAlignment="1">
      <alignment horizontal="center" vertical="center" wrapText="1"/>
    </xf>
    <xf numFmtId="186" fontId="126" fillId="32" borderId="74" xfId="383" applyNumberFormat="1" applyFont="1" applyFill="1" applyBorder="1" applyAlignment="1">
      <alignment horizontal="center"/>
    </xf>
    <xf numFmtId="186" fontId="126" fillId="32" borderId="183" xfId="383" applyNumberFormat="1" applyFont="1" applyFill="1" applyBorder="1" applyAlignment="1">
      <alignment horizontal="center"/>
    </xf>
    <xf numFmtId="186" fontId="126" fillId="32" borderId="184" xfId="382" applyNumberFormat="1" applyFont="1" applyFill="1" applyBorder="1" applyAlignment="1">
      <alignment horizontal="center" vertical="center"/>
    </xf>
    <xf numFmtId="186" fontId="126" fillId="32" borderId="185" xfId="382" applyNumberFormat="1" applyFont="1" applyFill="1" applyBorder="1" applyAlignment="1">
      <alignment horizontal="center" vertical="center"/>
    </xf>
    <xf numFmtId="186" fontId="126" fillId="32" borderId="186" xfId="382" applyNumberFormat="1" applyFont="1" applyFill="1" applyBorder="1" applyAlignment="1">
      <alignment horizontal="center" vertical="center"/>
    </xf>
    <xf numFmtId="0" fontId="99" fillId="32" borderId="53" xfId="382" applyFont="1" applyFill="1" applyBorder="1" applyAlignment="1">
      <alignment horizontal="center" vertical="center" wrapText="1"/>
    </xf>
    <xf numFmtId="186" fontId="126" fillId="32" borderId="96" xfId="383" applyNumberFormat="1" applyFont="1" applyFill="1" applyBorder="1" applyAlignment="1">
      <alignment horizontal="center"/>
    </xf>
    <xf numFmtId="186" fontId="126" fillId="32" borderId="187" xfId="383" applyNumberFormat="1" applyFont="1" applyFill="1" applyBorder="1" applyAlignment="1">
      <alignment horizontal="center"/>
    </xf>
    <xf numFmtId="186" fontId="126" fillId="32" borderId="188" xfId="382" applyNumberFormat="1" applyFont="1" applyFill="1" applyBorder="1" applyAlignment="1">
      <alignment horizontal="center" vertical="center"/>
    </xf>
    <xf numFmtId="186" fontId="126" fillId="32" borderId="189" xfId="382" applyNumberFormat="1" applyFont="1" applyFill="1" applyBorder="1" applyAlignment="1">
      <alignment horizontal="center" vertical="center"/>
    </xf>
    <xf numFmtId="186" fontId="126" fillId="32" borderId="190" xfId="382" applyNumberFormat="1" applyFont="1" applyFill="1" applyBorder="1" applyAlignment="1">
      <alignment horizontal="center" vertical="center"/>
    </xf>
    <xf numFmtId="9" fontId="97" fillId="2" borderId="167" xfId="382" applyNumberFormat="1" applyFont="1" applyFill="1" applyBorder="1" applyAlignment="1">
      <alignment vertical="center" wrapText="1"/>
    </xf>
    <xf numFmtId="10" fontId="97" fillId="2" borderId="168" xfId="382" applyNumberFormat="1" applyFont="1" applyFill="1" applyBorder="1" applyAlignment="1">
      <alignment horizontal="center" vertical="center"/>
    </xf>
    <xf numFmtId="10" fontId="97" fillId="2" borderId="169" xfId="382" applyNumberFormat="1" applyFont="1" applyFill="1" applyBorder="1" applyAlignment="1">
      <alignment horizontal="center" vertical="center"/>
    </xf>
    <xf numFmtId="10" fontId="97" fillId="2" borderId="170" xfId="382" applyNumberFormat="1" applyFont="1" applyFill="1" applyBorder="1" applyAlignment="1">
      <alignment horizontal="center" vertical="center"/>
    </xf>
    <xf numFmtId="9" fontId="97" fillId="2" borderId="33" xfId="382" applyNumberFormat="1" applyFont="1" applyFill="1" applyBorder="1" applyAlignment="1">
      <alignment vertical="center" wrapText="1"/>
    </xf>
    <xf numFmtId="10" fontId="97" fillId="2" borderId="172" xfId="383" applyNumberFormat="1" applyFont="1" applyFill="1" applyBorder="1" applyAlignment="1">
      <alignment horizontal="center" vertical="center"/>
    </xf>
    <xf numFmtId="10" fontId="97" fillId="2" borderId="173" xfId="383" applyNumberFormat="1" applyFont="1" applyFill="1" applyBorder="1" applyAlignment="1">
      <alignment horizontal="center" vertical="center"/>
    </xf>
    <xf numFmtId="10" fontId="97" fillId="2" borderId="174" xfId="383" applyNumberFormat="1" applyFont="1" applyFill="1" applyBorder="1" applyAlignment="1">
      <alignment horizontal="center" vertical="center"/>
    </xf>
    <xf numFmtId="0" fontId="97" fillId="2" borderId="176" xfId="382" applyFont="1" applyFill="1" applyBorder="1" applyAlignment="1">
      <alignment horizontal="center" vertical="center" wrapText="1"/>
    </xf>
    <xf numFmtId="9" fontId="97" fillId="2" borderId="177" xfId="382" applyNumberFormat="1" applyFont="1" applyFill="1" applyBorder="1" applyAlignment="1">
      <alignment horizontal="center" vertical="center" wrapText="1"/>
    </xf>
    <xf numFmtId="0" fontId="19" fillId="2" borderId="164" xfId="382" applyFont="1" applyFill="1" applyBorder="1" applyAlignment="1">
      <alignment horizontal="center" vertical="center" wrapText="1"/>
    </xf>
    <xf numFmtId="186" fontId="97" fillId="2" borderId="178" xfId="383" applyNumberFormat="1" applyFont="1" applyFill="1" applyBorder="1" applyAlignment="1">
      <alignment horizontal="center"/>
    </xf>
    <xf numFmtId="186" fontId="97" fillId="2" borderId="179" xfId="383" applyNumberFormat="1" applyFont="1" applyFill="1" applyBorder="1" applyAlignment="1">
      <alignment horizontal="center"/>
    </xf>
    <xf numFmtId="186" fontId="97" fillId="2" borderId="180" xfId="382" applyNumberFormat="1" applyFont="1" applyFill="1" applyBorder="1" applyAlignment="1">
      <alignment horizontal="center" vertical="center"/>
    </xf>
    <xf numFmtId="186" fontId="97" fillId="2" borderId="181" xfId="382" applyNumberFormat="1" applyFont="1" applyFill="1" applyBorder="1" applyAlignment="1">
      <alignment horizontal="center" vertical="center"/>
    </xf>
    <xf numFmtId="186" fontId="97" fillId="2" borderId="182" xfId="382" applyNumberFormat="1" applyFont="1" applyFill="1" applyBorder="1" applyAlignment="1">
      <alignment horizontal="center" vertical="center"/>
    </xf>
    <xf numFmtId="0" fontId="19" fillId="31" borderId="37" xfId="382" applyFont="1" applyFill="1" applyBorder="1" applyAlignment="1">
      <alignment horizontal="center" vertical="center" wrapText="1"/>
    </xf>
    <xf numFmtId="186" fontId="97" fillId="31" borderId="74" xfId="383" applyNumberFormat="1" applyFont="1" applyFill="1" applyBorder="1" applyAlignment="1">
      <alignment horizontal="center"/>
    </xf>
    <xf numFmtId="186" fontId="97" fillId="31" borderId="183" xfId="383" applyNumberFormat="1" applyFont="1" applyFill="1" applyBorder="1" applyAlignment="1">
      <alignment horizontal="center"/>
    </xf>
    <xf numFmtId="186" fontId="97" fillId="31" borderId="184" xfId="382" applyNumberFormat="1" applyFont="1" applyFill="1" applyBorder="1" applyAlignment="1">
      <alignment horizontal="center" vertical="center"/>
    </xf>
    <xf numFmtId="186" fontId="97" fillId="31" borderId="185" xfId="382" applyNumberFormat="1" applyFont="1" applyFill="1" applyBorder="1" applyAlignment="1">
      <alignment horizontal="center" vertical="center"/>
    </xf>
    <xf numFmtId="186" fontId="97" fillId="31" borderId="186" xfId="382" applyNumberFormat="1" applyFont="1" applyFill="1" applyBorder="1" applyAlignment="1">
      <alignment horizontal="center" vertical="center"/>
    </xf>
    <xf numFmtId="0" fontId="19" fillId="2" borderId="53" xfId="382" applyFont="1" applyFill="1" applyBorder="1" applyAlignment="1">
      <alignment horizontal="center" vertical="center" wrapText="1"/>
    </xf>
    <xf numFmtId="186" fontId="97" fillId="2" borderId="96" xfId="383" applyNumberFormat="1" applyFont="1" applyFill="1" applyBorder="1" applyAlignment="1">
      <alignment horizontal="center"/>
    </xf>
    <xf numFmtId="186" fontId="97" fillId="2" borderId="187" xfId="383" applyNumberFormat="1" applyFont="1" applyFill="1" applyBorder="1" applyAlignment="1">
      <alignment horizontal="center"/>
    </xf>
    <xf numFmtId="186" fontId="97" fillId="2" borderId="188" xfId="382" applyNumberFormat="1" applyFont="1" applyFill="1" applyBorder="1" applyAlignment="1">
      <alignment horizontal="center" vertical="center"/>
    </xf>
    <xf numFmtId="186" fontId="97" fillId="2" borderId="189" xfId="382" applyNumberFormat="1" applyFont="1" applyFill="1" applyBorder="1" applyAlignment="1">
      <alignment horizontal="center" vertical="center"/>
    </xf>
    <xf numFmtId="186" fontId="97" fillId="2" borderId="190" xfId="382" applyNumberFormat="1" applyFont="1" applyFill="1" applyBorder="1" applyAlignment="1">
      <alignment horizontal="center" vertical="center"/>
    </xf>
    <xf numFmtId="0" fontId="118" fillId="0" borderId="35" xfId="382" applyFont="1" applyBorder="1" applyAlignment="1">
      <alignment horizontal="center"/>
    </xf>
    <xf numFmtId="0" fontId="120" fillId="0" borderId="81" xfId="382" applyFont="1" applyBorder="1" applyAlignment="1">
      <alignment horizontal="center"/>
    </xf>
    <xf numFmtId="0" fontId="107" fillId="0" borderId="192" xfId="382" applyFont="1" applyBorder="1" applyAlignment="1">
      <alignment horizontal="center"/>
    </xf>
    <xf numFmtId="186" fontId="124" fillId="0" borderId="191" xfId="383" applyNumberFormat="1" applyFont="1" applyBorder="1" applyAlignment="1">
      <alignment horizontal="center"/>
    </xf>
    <xf numFmtId="186" fontId="124" fillId="0" borderId="193" xfId="383" applyNumberFormat="1" applyFont="1" applyBorder="1" applyAlignment="1">
      <alignment horizontal="center"/>
    </xf>
    <xf numFmtId="186" fontId="124" fillId="0" borderId="192" xfId="383" applyNumberFormat="1" applyFont="1" applyBorder="1" applyAlignment="1">
      <alignment horizontal="center"/>
    </xf>
    <xf numFmtId="186" fontId="124" fillId="0" borderId="194" xfId="383" applyNumberFormat="1" applyFont="1" applyBorder="1" applyAlignment="1">
      <alignment horizontal="center"/>
    </xf>
    <xf numFmtId="186" fontId="124" fillId="0" borderId="114" xfId="383" applyNumberFormat="1" applyFont="1" applyBorder="1" applyAlignment="1">
      <alignment horizontal="center"/>
    </xf>
    <xf numFmtId="186" fontId="124" fillId="0" borderId="112" xfId="383" applyNumberFormat="1" applyFont="1" applyBorder="1" applyAlignment="1">
      <alignment horizontal="center"/>
    </xf>
    <xf numFmtId="9" fontId="107" fillId="0" borderId="87" xfId="382" applyNumberFormat="1" applyFont="1" applyBorder="1" applyAlignment="1">
      <alignment horizontal="center"/>
    </xf>
    <xf numFmtId="0" fontId="107" fillId="0" borderId="91" xfId="382" applyFont="1" applyBorder="1" applyAlignment="1">
      <alignment horizontal="center" vertical="center"/>
    </xf>
    <xf numFmtId="164" fontId="106" fillId="0" borderId="0" xfId="384" applyFont="1"/>
    <xf numFmtId="164" fontId="106" fillId="0" borderId="0" xfId="382" applyNumberFormat="1" applyFont="1"/>
    <xf numFmtId="192" fontId="127" fillId="0" borderId="0" xfId="384" applyNumberFormat="1" applyFont="1"/>
    <xf numFmtId="10" fontId="106" fillId="0" borderId="0" xfId="383" applyNumberFormat="1" applyFont="1"/>
    <xf numFmtId="0" fontId="23" fillId="0" borderId="192" xfId="382" applyFont="1" applyBorder="1" applyAlignment="1">
      <alignment horizontal="center"/>
    </xf>
    <xf numFmtId="186" fontId="36" fillId="0" borderId="191" xfId="383" applyNumberFormat="1" applyFont="1" applyBorder="1" applyAlignment="1">
      <alignment horizontal="center"/>
    </xf>
    <xf numFmtId="186" fontId="36" fillId="0" borderId="193" xfId="383" applyNumberFormat="1" applyFont="1" applyBorder="1" applyAlignment="1">
      <alignment horizontal="center"/>
    </xf>
    <xf numFmtId="186" fontId="36" fillId="0" borderId="195" xfId="383" applyNumberFormat="1" applyFont="1" applyBorder="1" applyAlignment="1">
      <alignment horizontal="center"/>
    </xf>
    <xf numFmtId="186" fontId="36" fillId="0" borderId="192" xfId="383" applyNumberFormat="1" applyFont="1" applyBorder="1" applyAlignment="1">
      <alignment horizontal="center"/>
    </xf>
    <xf numFmtId="0" fontId="122" fillId="30" borderId="35" xfId="382" applyFont="1" applyFill="1" applyBorder="1" applyAlignment="1">
      <alignment horizontal="center" vertical="center"/>
    </xf>
    <xf numFmtId="0" fontId="128" fillId="30" borderId="58" xfId="382" applyFont="1" applyFill="1" applyBorder="1" applyAlignment="1">
      <alignment horizontal="center" vertical="center" wrapText="1"/>
    </xf>
    <xf numFmtId="0" fontId="122" fillId="30" borderId="59" xfId="382" applyFont="1" applyFill="1" applyBorder="1" applyAlignment="1">
      <alignment horizontal="center" vertical="center" wrapText="1"/>
    </xf>
    <xf numFmtId="0" fontId="122" fillId="30" borderId="60" xfId="382" applyFont="1" applyFill="1" applyBorder="1" applyAlignment="1">
      <alignment horizontal="center" vertical="center" wrapText="1"/>
    </xf>
    <xf numFmtId="0" fontId="122" fillId="30" borderId="61" xfId="382" applyFont="1" applyFill="1" applyBorder="1" applyAlignment="1">
      <alignment horizontal="center" vertical="center" wrapText="1"/>
    </xf>
    <xf numFmtId="10" fontId="129" fillId="31" borderId="37" xfId="382" quotePrefix="1" applyNumberFormat="1" applyFont="1" applyFill="1" applyBorder="1" applyAlignment="1">
      <alignment horizontal="center" vertical="center"/>
    </xf>
    <xf numFmtId="186" fontId="121" fillId="31" borderId="196" xfId="383" applyNumberFormat="1" applyFont="1" applyFill="1" applyBorder="1" applyAlignment="1">
      <alignment horizontal="center" vertical="center"/>
    </xf>
    <xf numFmtId="186" fontId="121" fillId="31" borderId="66" xfId="383" applyNumberFormat="1" applyFont="1" applyFill="1" applyBorder="1" applyAlignment="1">
      <alignment horizontal="center" vertical="center"/>
    </xf>
    <xf numFmtId="186" fontId="121" fillId="31" borderId="67" xfId="383" applyNumberFormat="1" applyFont="1" applyFill="1" applyBorder="1" applyAlignment="1">
      <alignment horizontal="center" vertical="center"/>
    </xf>
    <xf numFmtId="9" fontId="129" fillId="31" borderId="53" xfId="382" quotePrefix="1" applyNumberFormat="1" applyFont="1" applyFill="1" applyBorder="1" applyAlignment="1">
      <alignment horizontal="center" vertical="center"/>
    </xf>
    <xf numFmtId="186" fontId="121" fillId="31" borderId="197" xfId="383" applyNumberFormat="1" applyFont="1" applyFill="1" applyBorder="1" applyAlignment="1">
      <alignment horizontal="center" vertical="center"/>
    </xf>
    <xf numFmtId="186" fontId="121" fillId="31" borderId="72" xfId="383" applyNumberFormat="1" applyFont="1" applyFill="1" applyBorder="1" applyAlignment="1">
      <alignment horizontal="center" vertical="center"/>
    </xf>
    <xf numFmtId="186" fontId="121" fillId="31" borderId="73" xfId="383" applyNumberFormat="1" applyFont="1" applyFill="1" applyBorder="1" applyAlignment="1">
      <alignment horizontal="center" vertical="center"/>
    </xf>
    <xf numFmtId="0" fontId="2" fillId="0" borderId="0" xfId="382" applyFill="1"/>
    <xf numFmtId="2" fontId="2" fillId="0" borderId="0" xfId="382" applyNumberFormat="1"/>
    <xf numFmtId="10" fontId="129" fillId="0" borderId="37" xfId="382" quotePrefix="1" applyNumberFormat="1" applyFont="1" applyBorder="1" applyAlignment="1">
      <alignment horizontal="center" vertical="center"/>
    </xf>
    <xf numFmtId="175" fontId="121" fillId="0" borderId="196" xfId="383" applyNumberFormat="1" applyFont="1" applyBorder="1" applyAlignment="1">
      <alignment horizontal="center" vertical="center"/>
    </xf>
    <xf numFmtId="175" fontId="121" fillId="0" borderId="65" xfId="382" applyNumberFormat="1" applyFont="1" applyBorder="1" applyAlignment="1">
      <alignment horizontal="center" vertical="center"/>
    </xf>
    <xf numFmtId="175" fontId="121" fillId="0" borderId="66" xfId="382" applyNumberFormat="1" applyFont="1" applyBorder="1" applyAlignment="1">
      <alignment horizontal="center" vertical="center"/>
    </xf>
    <xf numFmtId="175" fontId="121" fillId="0" borderId="67" xfId="382" applyNumberFormat="1" applyFont="1" applyBorder="1" applyAlignment="1">
      <alignment horizontal="center" vertical="center"/>
    </xf>
    <xf numFmtId="9" fontId="129" fillId="0" borderId="53" xfId="382" quotePrefix="1" applyNumberFormat="1" applyFont="1" applyBorder="1" applyAlignment="1">
      <alignment horizontal="center" vertical="center"/>
    </xf>
    <xf numFmtId="175" fontId="121" fillId="0" borderId="197" xfId="383" applyNumberFormat="1" applyFont="1" applyBorder="1" applyAlignment="1">
      <alignment horizontal="center" vertical="center"/>
    </xf>
    <xf numFmtId="175" fontId="121" fillId="0" borderId="71" xfId="382" applyNumberFormat="1" applyFont="1" applyBorder="1" applyAlignment="1">
      <alignment horizontal="center" vertical="center"/>
    </xf>
    <xf numFmtId="175" fontId="121" fillId="0" borderId="72" xfId="382" applyNumberFormat="1" applyFont="1" applyBorder="1" applyAlignment="1">
      <alignment horizontal="center" vertical="center"/>
    </xf>
    <xf numFmtId="175" fontId="121" fillId="0" borderId="73" xfId="382" applyNumberFormat="1" applyFont="1" applyBorder="1" applyAlignment="1">
      <alignment horizontal="center" vertical="center"/>
    </xf>
    <xf numFmtId="10" fontId="129" fillId="0" borderId="37" xfId="382" quotePrefix="1" applyNumberFormat="1" applyFont="1" applyFill="1" applyBorder="1" applyAlignment="1">
      <alignment horizontal="center" vertical="center"/>
    </xf>
    <xf numFmtId="9" fontId="129" fillId="0" borderId="53" xfId="382" quotePrefix="1" applyNumberFormat="1" applyFont="1" applyFill="1" applyBorder="1" applyAlignment="1">
      <alignment horizontal="center" vertical="center"/>
    </xf>
    <xf numFmtId="193" fontId="2" fillId="0" borderId="0" xfId="382" applyNumberFormat="1"/>
    <xf numFmtId="0" fontId="2" fillId="0" borderId="177" xfId="382" applyBorder="1" applyAlignment="1">
      <alignment horizontal="center" vertical="center"/>
    </xf>
    <xf numFmtId="9" fontId="129" fillId="31" borderId="164" xfId="382" quotePrefix="1" applyNumberFormat="1" applyFont="1" applyFill="1" applyBorder="1" applyAlignment="1">
      <alignment horizontal="center" vertical="center"/>
    </xf>
    <xf numFmtId="194" fontId="121" fillId="31" borderId="204" xfId="383" applyNumberFormat="1" applyFont="1" applyFill="1" applyBorder="1" applyAlignment="1">
      <alignment horizontal="center" vertical="center"/>
    </xf>
    <xf numFmtId="194" fontId="121" fillId="31" borderId="205" xfId="382" applyNumberFormat="1" applyFont="1" applyFill="1" applyBorder="1" applyAlignment="1">
      <alignment horizontal="center" vertical="center"/>
    </xf>
    <xf numFmtId="194" fontId="121" fillId="31" borderId="206" xfId="382" applyNumberFormat="1" applyFont="1" applyFill="1" applyBorder="1" applyAlignment="1">
      <alignment horizontal="center" vertical="center"/>
    </xf>
    <xf numFmtId="194" fontId="121" fillId="31" borderId="207" xfId="382" applyNumberFormat="1" applyFont="1" applyFill="1" applyBorder="1" applyAlignment="1">
      <alignment horizontal="center" vertical="center"/>
    </xf>
    <xf numFmtId="10" fontId="129" fillId="0" borderId="36" xfId="382" quotePrefix="1" applyNumberFormat="1" applyFont="1" applyFill="1" applyBorder="1" applyAlignment="1">
      <alignment horizontal="center" vertical="center"/>
    </xf>
    <xf numFmtId="0" fontId="19" fillId="2" borderId="0" xfId="382" applyFont="1" applyFill="1" applyBorder="1" applyAlignment="1">
      <alignment horizontal="center" vertical="center" wrapText="1"/>
    </xf>
    <xf numFmtId="186" fontId="97" fillId="2" borderId="0" xfId="383" applyNumberFormat="1" applyFont="1" applyFill="1" applyBorder="1" applyAlignment="1">
      <alignment horizontal="center"/>
    </xf>
    <xf numFmtId="186" fontId="97" fillId="2" borderId="0" xfId="382" applyNumberFormat="1" applyFont="1" applyFill="1" applyBorder="1" applyAlignment="1">
      <alignment horizontal="center" vertical="center"/>
    </xf>
    <xf numFmtId="190" fontId="106" fillId="0" borderId="0" xfId="383" applyNumberFormat="1" applyFont="1" applyBorder="1"/>
    <xf numFmtId="186" fontId="20" fillId="0" borderId="79" xfId="381" applyNumberFormat="1" applyFont="1" applyBorder="1" applyAlignment="1">
      <alignment horizontal="center" vertical="center" wrapText="1"/>
    </xf>
    <xf numFmtId="186" fontId="23" fillId="0" borderId="81" xfId="381" applyNumberFormat="1" applyFont="1" applyBorder="1" applyAlignment="1">
      <alignment horizontal="center" vertical="center"/>
    </xf>
    <xf numFmtId="186" fontId="116" fillId="0" borderId="78" xfId="381" applyNumberFormat="1" applyFont="1" applyBorder="1" applyAlignment="1">
      <alignment horizontal="center" vertical="center"/>
    </xf>
    <xf numFmtId="0" fontId="108" fillId="0" borderId="78" xfId="382" applyFont="1" applyBorder="1" applyAlignment="1">
      <alignment horizontal="center"/>
    </xf>
    <xf numFmtId="0" fontId="108" fillId="0" borderId="208" xfId="382" applyFont="1" applyBorder="1" applyAlignment="1">
      <alignment horizontal="center"/>
    </xf>
    <xf numFmtId="186" fontId="116" fillId="0" borderId="209" xfId="381" applyNumberFormat="1" applyFont="1" applyBorder="1" applyAlignment="1">
      <alignment horizontal="center" vertical="center"/>
    </xf>
    <xf numFmtId="0" fontId="105" fillId="0" borderId="0" xfId="382" applyFont="1"/>
    <xf numFmtId="9" fontId="97" fillId="0" borderId="0" xfId="382" applyNumberFormat="1" applyFont="1" applyAlignment="1">
      <alignment horizontal="center"/>
    </xf>
    <xf numFmtId="186" fontId="97" fillId="0" borderId="0" xfId="383" applyNumberFormat="1" applyFont="1" applyAlignment="1">
      <alignment horizontal="center"/>
    </xf>
    <xf numFmtId="0" fontId="19" fillId="0" borderId="80" xfId="382" applyFont="1" applyBorder="1" applyAlignment="1">
      <alignment horizontal="center"/>
    </xf>
    <xf numFmtId="0" fontId="19" fillId="0" borderId="0" xfId="382" applyFont="1" applyBorder="1" applyAlignment="1">
      <alignment horizontal="center"/>
    </xf>
    <xf numFmtId="0" fontId="19" fillId="0" borderId="0" xfId="382" applyFont="1" applyAlignment="1">
      <alignment horizontal="center"/>
    </xf>
    <xf numFmtId="186" fontId="97" fillId="0" borderId="88" xfId="383" applyNumberFormat="1" applyFont="1" applyBorder="1" applyAlignment="1">
      <alignment horizontal="center"/>
    </xf>
    <xf numFmtId="186" fontId="97" fillId="0" borderId="0" xfId="383" applyNumberFormat="1" applyFont="1" applyBorder="1" applyAlignment="1">
      <alignment horizontal="center"/>
    </xf>
    <xf numFmtId="186" fontId="97" fillId="0" borderId="92" xfId="383" applyNumberFormat="1" applyFont="1" applyBorder="1" applyAlignment="1">
      <alignment horizontal="center"/>
    </xf>
    <xf numFmtId="186" fontId="105" fillId="0" borderId="0" xfId="383" applyNumberFormat="1" applyFont="1"/>
    <xf numFmtId="186" fontId="105" fillId="0" borderId="0" xfId="382" applyNumberFormat="1" applyFont="1"/>
    <xf numFmtId="187" fontId="105" fillId="0" borderId="0" xfId="384" applyNumberFormat="1" applyFont="1"/>
    <xf numFmtId="164" fontId="105" fillId="0" borderId="0" xfId="384" applyFont="1"/>
    <xf numFmtId="0" fontId="68" fillId="0" borderId="0" xfId="382" applyFont="1"/>
    <xf numFmtId="0" fontId="97" fillId="0" borderId="0" xfId="382" applyFont="1"/>
    <xf numFmtId="0" fontId="19" fillId="0" borderId="210" xfId="382" applyFont="1" applyBorder="1" applyAlignment="1">
      <alignment horizontal="center"/>
    </xf>
    <xf numFmtId="186" fontId="97" fillId="0" borderId="193" xfId="383" applyNumberFormat="1" applyFont="1" applyBorder="1" applyAlignment="1">
      <alignment horizontal="center"/>
    </xf>
    <xf numFmtId="186" fontId="97" fillId="0" borderId="192" xfId="383" applyNumberFormat="1" applyFont="1" applyBorder="1" applyAlignment="1">
      <alignment horizontal="center"/>
    </xf>
    <xf numFmtId="186" fontId="97" fillId="0" borderId="87" xfId="383" applyNumberFormat="1" applyFont="1" applyBorder="1" applyAlignment="1">
      <alignment horizontal="center"/>
    </xf>
    <xf numFmtId="186" fontId="97" fillId="0" borderId="91" xfId="383" applyNumberFormat="1" applyFont="1" applyBorder="1" applyAlignment="1">
      <alignment horizontal="center"/>
    </xf>
    <xf numFmtId="186" fontId="97" fillId="0" borderId="211" xfId="383" applyNumberFormat="1" applyFont="1" applyBorder="1" applyAlignment="1">
      <alignment horizontal="center"/>
    </xf>
    <xf numFmtId="186" fontId="97" fillId="0" borderId="212" xfId="383" applyNumberFormat="1" applyFont="1" applyBorder="1" applyAlignment="1">
      <alignment horizontal="center"/>
    </xf>
    <xf numFmtId="186" fontId="97" fillId="0" borderId="213" xfId="383" applyNumberFormat="1" applyFont="1" applyBorder="1" applyAlignment="1">
      <alignment horizontal="center"/>
    </xf>
    <xf numFmtId="0" fontId="121" fillId="0" borderId="28" xfId="382" applyFont="1" applyBorder="1" applyAlignment="1">
      <alignment horizontal="center"/>
    </xf>
    <xf numFmtId="0" fontId="121" fillId="0" borderId="30" xfId="382" applyFont="1" applyBorder="1" applyAlignment="1">
      <alignment horizontal="center"/>
    </xf>
    <xf numFmtId="0" fontId="121" fillId="0" borderId="175" xfId="382" applyFont="1" applyBorder="1" applyAlignment="1">
      <alignment horizontal="center"/>
    </xf>
    <xf numFmtId="0" fontId="106" fillId="0" borderId="0" xfId="382" applyFont="1" applyFill="1"/>
    <xf numFmtId="0" fontId="19" fillId="0" borderId="0" xfId="382" applyFont="1" applyAlignment="1">
      <alignment horizontal="left"/>
    </xf>
    <xf numFmtId="0" fontId="123" fillId="0" borderId="106" xfId="382" applyFont="1" applyBorder="1" applyAlignment="1">
      <alignment horizontal="center"/>
    </xf>
    <xf numFmtId="0" fontId="123" fillId="0" borderId="81" xfId="382" applyFont="1" applyBorder="1" applyAlignment="1">
      <alignment horizontal="center"/>
    </xf>
    <xf numFmtId="186" fontId="20" fillId="0" borderId="133" xfId="383" applyNumberFormat="1" applyFont="1" applyFill="1" applyBorder="1" applyAlignment="1">
      <alignment horizontal="center"/>
    </xf>
    <xf numFmtId="186" fontId="20" fillId="0" borderId="138" xfId="383" applyNumberFormat="1" applyFont="1" applyFill="1" applyBorder="1" applyAlignment="1">
      <alignment horizontal="center"/>
    </xf>
    <xf numFmtId="186" fontId="20" fillId="0" borderId="142" xfId="383" applyNumberFormat="1" applyFont="1" applyFill="1" applyBorder="1" applyAlignment="1">
      <alignment horizontal="center"/>
    </xf>
    <xf numFmtId="186" fontId="20" fillId="0" borderId="143" xfId="383" applyNumberFormat="1" applyFont="1" applyFill="1" applyBorder="1" applyAlignment="1">
      <alignment horizontal="center"/>
    </xf>
    <xf numFmtId="186" fontId="20" fillId="0" borderId="147" xfId="383" applyNumberFormat="1" applyFont="1" applyFill="1" applyBorder="1" applyAlignment="1">
      <alignment horizontal="center"/>
    </xf>
    <xf numFmtId="186" fontId="20" fillId="0" borderId="148" xfId="383" applyNumberFormat="1" applyFont="1" applyFill="1" applyBorder="1" applyAlignment="1">
      <alignment horizontal="center"/>
    </xf>
    <xf numFmtId="186" fontId="20" fillId="0" borderId="154" xfId="383" applyNumberFormat="1" applyFont="1" applyFill="1" applyBorder="1" applyAlignment="1">
      <alignment horizontal="center"/>
    </xf>
    <xf numFmtId="186" fontId="20" fillId="0" borderId="155" xfId="383" applyNumberFormat="1" applyFont="1" applyFill="1" applyBorder="1" applyAlignment="1">
      <alignment horizontal="center"/>
    </xf>
    <xf numFmtId="0" fontId="115" fillId="0" borderId="0" xfId="382" applyFont="1" applyFill="1"/>
    <xf numFmtId="0" fontId="2" fillId="0" borderId="0" xfId="382" applyFill="1" applyAlignment="1">
      <alignment horizontal="center"/>
    </xf>
    <xf numFmtId="186" fontId="2" fillId="0" borderId="0" xfId="382" applyNumberFormat="1" applyFill="1"/>
    <xf numFmtId="0" fontId="100" fillId="0" borderId="0" xfId="332" applyFill="1" applyAlignment="1">
      <alignment horizontal="left" vertical="center"/>
    </xf>
    <xf numFmtId="0" fontId="100" fillId="0" borderId="0" xfId="332" applyFill="1"/>
    <xf numFmtId="0" fontId="0" fillId="0" borderId="0" xfId="0" applyFill="1"/>
    <xf numFmtId="186" fontId="116" fillId="0" borderId="214" xfId="381" applyNumberFormat="1" applyFont="1" applyBorder="1" applyAlignment="1">
      <alignment horizontal="center" vertical="center"/>
    </xf>
    <xf numFmtId="187" fontId="36" fillId="0" borderId="114" xfId="384" applyNumberFormat="1" applyFont="1" applyBorder="1" applyAlignment="1">
      <alignment horizontal="center"/>
    </xf>
    <xf numFmtId="175" fontId="36" fillId="0" borderId="114" xfId="383" applyNumberFormat="1" applyFont="1" applyBorder="1" applyAlignment="1">
      <alignment horizontal="center"/>
    </xf>
    <xf numFmtId="186" fontId="97" fillId="0" borderId="114" xfId="383" applyNumberFormat="1" applyFont="1" applyBorder="1" applyAlignment="1">
      <alignment horizontal="center"/>
    </xf>
    <xf numFmtId="0" fontId="108" fillId="0" borderId="215" xfId="382" applyFont="1" applyBorder="1" applyAlignment="1">
      <alignment horizontal="center"/>
    </xf>
    <xf numFmtId="0" fontId="108" fillId="0" borderId="216" xfId="382" applyFont="1" applyBorder="1" applyAlignment="1">
      <alignment horizontal="center"/>
    </xf>
    <xf numFmtId="0" fontId="19" fillId="0" borderId="216" xfId="382" applyFont="1" applyBorder="1" applyAlignment="1">
      <alignment horizontal="center"/>
    </xf>
    <xf numFmtId="0" fontId="122" fillId="30" borderId="78" xfId="382" applyFont="1" applyFill="1" applyBorder="1" applyAlignment="1">
      <alignment horizontal="center"/>
    </xf>
    <xf numFmtId="0" fontId="118" fillId="0" borderId="78" xfId="382" applyFont="1" applyBorder="1" applyAlignment="1">
      <alignment horizontal="center"/>
    </xf>
    <xf numFmtId="0" fontId="120" fillId="0" borderId="78" xfId="382" applyFont="1" applyBorder="1" applyAlignment="1">
      <alignment horizontal="center"/>
    </xf>
    <xf numFmtId="0" fontId="19" fillId="0" borderId="79" xfId="382" applyFont="1" applyBorder="1" applyAlignment="1">
      <alignment horizontal="center"/>
    </xf>
    <xf numFmtId="0" fontId="19" fillId="0" borderId="217" xfId="382" applyFont="1" applyBorder="1" applyAlignment="1">
      <alignment horizontal="center"/>
    </xf>
    <xf numFmtId="0" fontId="121" fillId="0" borderId="167" xfId="382" applyFont="1" applyBorder="1"/>
    <xf numFmtId="0" fontId="121" fillId="0" borderId="177" xfId="382" applyFont="1" applyBorder="1"/>
    <xf numFmtId="187" fontId="36" fillId="0" borderId="192" xfId="384" applyNumberFormat="1" applyFont="1" applyBorder="1" applyAlignment="1">
      <alignment horizontal="center"/>
    </xf>
    <xf numFmtId="175" fontId="36" fillId="0" borderId="192" xfId="383" applyNumberFormat="1" applyFont="1" applyBorder="1" applyAlignment="1">
      <alignment horizontal="center"/>
    </xf>
    <xf numFmtId="0" fontId="104" fillId="0" borderId="177" xfId="382" applyFont="1" applyBorder="1"/>
    <xf numFmtId="0" fontId="116" fillId="0" borderId="167" xfId="382" applyFont="1" applyBorder="1"/>
    <xf numFmtId="0" fontId="116" fillId="0" borderId="177" xfId="382" applyFont="1" applyBorder="1"/>
    <xf numFmtId="0" fontId="106" fillId="0" borderId="177" xfId="382" applyFont="1" applyBorder="1"/>
    <xf numFmtId="0" fontId="19" fillId="0" borderId="81" xfId="382" applyFont="1" applyBorder="1" applyAlignment="1">
      <alignment horizontal="center"/>
    </xf>
    <xf numFmtId="186" fontId="97" fillId="0" borderId="86" xfId="383" applyNumberFormat="1" applyFont="1" applyBorder="1" applyAlignment="1">
      <alignment horizontal="center"/>
    </xf>
    <xf numFmtId="186" fontId="97" fillId="0" borderId="90" xfId="383" applyNumberFormat="1" applyFont="1" applyBorder="1" applyAlignment="1">
      <alignment horizontal="center"/>
    </xf>
    <xf numFmtId="0" fontId="121" fillId="0" borderId="166" xfId="382" applyFont="1" applyBorder="1"/>
    <xf numFmtId="0" fontId="121" fillId="0" borderId="77" xfId="382" applyFont="1" applyBorder="1"/>
    <xf numFmtId="0" fontId="121" fillId="0" borderId="176" xfId="382" applyFont="1" applyBorder="1"/>
    <xf numFmtId="0" fontId="121" fillId="0" borderId="0" xfId="382" applyFont="1" applyBorder="1"/>
    <xf numFmtId="0" fontId="121" fillId="0" borderId="219" xfId="382" applyFont="1" applyBorder="1"/>
    <xf numFmtId="0" fontId="121" fillId="0" borderId="220" xfId="382" applyFont="1" applyBorder="1"/>
    <xf numFmtId="0" fontId="121" fillId="0" borderId="214" xfId="382" applyFont="1" applyBorder="1"/>
    <xf numFmtId="0" fontId="116" fillId="0" borderId="77" xfId="382" applyFont="1" applyBorder="1"/>
    <xf numFmtId="0" fontId="116" fillId="0" borderId="220" xfId="382" applyFont="1" applyBorder="1"/>
    <xf numFmtId="0" fontId="116" fillId="0" borderId="214" xfId="382" applyFont="1" applyBorder="1"/>
    <xf numFmtId="0" fontId="104" fillId="0" borderId="77" xfId="382" applyFont="1" applyBorder="1"/>
    <xf numFmtId="0" fontId="104" fillId="0" borderId="167" xfId="382" applyFont="1" applyBorder="1"/>
    <xf numFmtId="175" fontId="36" fillId="0" borderId="191" xfId="383" applyNumberFormat="1" applyFont="1" applyBorder="1" applyAlignment="1">
      <alignment horizontal="center"/>
    </xf>
    <xf numFmtId="175" fontId="36" fillId="0" borderId="193" xfId="383" applyNumberFormat="1" applyFont="1" applyBorder="1" applyAlignment="1">
      <alignment horizontal="center"/>
    </xf>
    <xf numFmtId="175" fontId="36" fillId="0" borderId="195" xfId="383" applyNumberFormat="1" applyFont="1" applyBorder="1" applyAlignment="1">
      <alignment horizontal="center"/>
    </xf>
    <xf numFmtId="0" fontId="104" fillId="0" borderId="0" xfId="382" applyFont="1" applyBorder="1"/>
    <xf numFmtId="0" fontId="104" fillId="0" borderId="219" xfId="382" applyFont="1" applyBorder="1"/>
    <xf numFmtId="0" fontId="104" fillId="0" borderId="220" xfId="382" applyFont="1" applyBorder="1"/>
    <xf numFmtId="0" fontId="104" fillId="0" borderId="214" xfId="382" applyFont="1" applyBorder="1"/>
    <xf numFmtId="0" fontId="116" fillId="0" borderId="166" xfId="382" applyFont="1" applyBorder="1"/>
    <xf numFmtId="0" fontId="116" fillId="0" borderId="176" xfId="382" applyFont="1" applyBorder="1"/>
    <xf numFmtId="0" fontId="106" fillId="0" borderId="176" xfId="382" applyFont="1" applyBorder="1"/>
    <xf numFmtId="0" fontId="106" fillId="0" borderId="219" xfId="382" applyFont="1" applyBorder="1"/>
    <xf numFmtId="0" fontId="106" fillId="0" borderId="220" xfId="382" applyFont="1" applyBorder="1"/>
    <xf numFmtId="0" fontId="106" fillId="0" borderId="214" xfId="382" applyFont="1" applyBorder="1"/>
    <xf numFmtId="186" fontId="19" fillId="0" borderId="218" xfId="382" applyNumberFormat="1" applyFont="1" applyBorder="1" applyAlignment="1">
      <alignment horizontal="left"/>
    </xf>
    <xf numFmtId="9" fontId="19" fillId="0" borderId="0" xfId="382" applyNumberFormat="1" applyFont="1" applyAlignment="1">
      <alignment horizontal="left"/>
    </xf>
    <xf numFmtId="0" fontId="118" fillId="0" borderId="32" xfId="382" applyFont="1" applyBorder="1" applyAlignment="1">
      <alignment horizontal="center"/>
    </xf>
    <xf numFmtId="0" fontId="107" fillId="0" borderId="221" xfId="382" applyFont="1" applyBorder="1" applyAlignment="1">
      <alignment horizontal="center"/>
    </xf>
    <xf numFmtId="186" fontId="107" fillId="0" borderId="222" xfId="382" applyNumberFormat="1" applyFont="1" applyBorder="1" applyAlignment="1">
      <alignment horizontal="center"/>
    </xf>
    <xf numFmtId="9" fontId="107" fillId="0" borderId="223" xfId="382" applyNumberFormat="1" applyFont="1" applyBorder="1" applyAlignment="1">
      <alignment horizontal="center"/>
    </xf>
    <xf numFmtId="164" fontId="36" fillId="0" borderId="91" xfId="384" applyNumberFormat="1" applyFont="1" applyBorder="1" applyAlignment="1">
      <alignment horizontal="center"/>
    </xf>
    <xf numFmtId="0" fontId="130" fillId="0" borderId="0" xfId="382" applyFont="1"/>
    <xf numFmtId="0" fontId="107" fillId="0" borderId="228" xfId="382" applyFont="1" applyBorder="1" applyAlignment="1">
      <alignment horizontal="center"/>
    </xf>
    <xf numFmtId="9" fontId="107" fillId="0" borderId="121" xfId="382" applyNumberFormat="1" applyFont="1" applyBorder="1" applyAlignment="1">
      <alignment horizontal="center"/>
    </xf>
    <xf numFmtId="0" fontId="107" fillId="0" borderId="108" xfId="382" applyFont="1" applyBorder="1" applyAlignment="1">
      <alignment horizontal="center" vertical="center"/>
    </xf>
    <xf numFmtId="0" fontId="124" fillId="0" borderId="107" xfId="382" applyFont="1" applyBorder="1" applyAlignment="1">
      <alignment vertical="center" wrapText="1"/>
    </xf>
    <xf numFmtId="0" fontId="124" fillId="0" borderId="121" xfId="382" applyFont="1" applyBorder="1" applyAlignment="1">
      <alignment vertical="center"/>
    </xf>
    <xf numFmtId="0" fontId="124" fillId="0" borderId="108" xfId="382" applyFont="1" applyBorder="1" applyAlignment="1">
      <alignment vertical="center"/>
    </xf>
    <xf numFmtId="10" fontId="104" fillId="0" borderId="229" xfId="383" applyNumberFormat="1" applyFont="1" applyBorder="1" applyAlignment="1">
      <alignment horizontal="center" vertical="center"/>
    </xf>
    <xf numFmtId="10" fontId="104" fillId="0" borderId="230" xfId="383" applyNumberFormat="1" applyFont="1" applyBorder="1" applyAlignment="1">
      <alignment horizontal="center" vertical="center"/>
    </xf>
    <xf numFmtId="10" fontId="104" fillId="0" borderId="231" xfId="383" applyNumberFormat="1" applyFont="1" applyBorder="1" applyAlignment="1">
      <alignment horizontal="center" vertical="center"/>
    </xf>
    <xf numFmtId="10" fontId="104" fillId="0" borderId="232" xfId="383" applyNumberFormat="1" applyFont="1" applyBorder="1" applyAlignment="1">
      <alignment horizontal="center" vertical="center"/>
    </xf>
    <xf numFmtId="10" fontId="104" fillId="0" borderId="233" xfId="383" applyNumberFormat="1" applyFont="1" applyBorder="1" applyAlignment="1">
      <alignment horizontal="center" vertical="center"/>
    </xf>
    <xf numFmtId="10" fontId="104" fillId="0" borderId="234" xfId="383" applyNumberFormat="1" applyFont="1" applyBorder="1" applyAlignment="1">
      <alignment horizontal="center" vertical="center"/>
    </xf>
    <xf numFmtId="186" fontId="36" fillId="0" borderId="193" xfId="383" applyNumberFormat="1" applyFont="1" applyFill="1" applyBorder="1" applyAlignment="1">
      <alignment horizontal="center"/>
    </xf>
    <xf numFmtId="186" fontId="36" fillId="0" borderId="86" xfId="383" applyNumberFormat="1" applyFont="1" applyFill="1" applyBorder="1" applyAlignment="1">
      <alignment horizontal="center"/>
    </xf>
    <xf numFmtId="186" fontId="36" fillId="0" borderId="90" xfId="383" applyNumberFormat="1" applyFont="1" applyFill="1" applyBorder="1" applyAlignment="1">
      <alignment horizontal="center"/>
    </xf>
    <xf numFmtId="0" fontId="120" fillId="0" borderId="32" xfId="382" applyFont="1" applyBorder="1" applyAlignment="1">
      <alignment horizontal="center"/>
    </xf>
    <xf numFmtId="9" fontId="107" fillId="0" borderId="222" xfId="382" applyNumberFormat="1" applyFont="1" applyBorder="1" applyAlignment="1">
      <alignment horizontal="center"/>
    </xf>
    <xf numFmtId="0" fontId="107" fillId="0" borderId="223" xfId="382" applyFont="1" applyBorder="1" applyAlignment="1">
      <alignment horizontal="center" vertical="center"/>
    </xf>
    <xf numFmtId="0" fontId="102" fillId="0" borderId="0" xfId="382" applyFont="1"/>
    <xf numFmtId="0" fontId="122" fillId="30" borderId="58" xfId="382" applyFont="1" applyFill="1" applyBorder="1" applyAlignment="1">
      <alignment horizontal="center" vertical="center" wrapText="1"/>
    </xf>
    <xf numFmtId="0" fontId="1" fillId="0" borderId="0" xfId="389"/>
    <xf numFmtId="0" fontId="104" fillId="0" borderId="0" xfId="389" applyFont="1"/>
    <xf numFmtId="0" fontId="104" fillId="0" borderId="0" xfId="389" applyFont="1" applyFill="1" applyAlignment="1">
      <alignment horizontal="center"/>
    </xf>
    <xf numFmtId="0" fontId="104" fillId="0" borderId="0" xfId="389" applyFont="1" applyAlignment="1">
      <alignment horizontal="center"/>
    </xf>
    <xf numFmtId="186" fontId="23" fillId="0" borderId="0" xfId="390" applyNumberFormat="1" applyFont="1" applyFill="1" applyAlignment="1">
      <alignment horizontal="center"/>
    </xf>
    <xf numFmtId="0" fontId="112" fillId="0" borderId="0" xfId="389" applyFont="1"/>
    <xf numFmtId="186" fontId="131" fillId="0" borderId="0" xfId="389" applyNumberFormat="1" applyFont="1" applyAlignment="1">
      <alignment horizontal="center"/>
    </xf>
    <xf numFmtId="0" fontId="102" fillId="0" borderId="0" xfId="389" applyFont="1"/>
    <xf numFmtId="186" fontId="23" fillId="0" borderId="218" xfId="382" applyNumberFormat="1" applyFont="1" applyBorder="1" applyAlignment="1">
      <alignment horizontal="center"/>
    </xf>
    <xf numFmtId="186" fontId="36" fillId="0" borderId="235" xfId="383" applyNumberFormat="1" applyFont="1" applyBorder="1" applyAlignment="1">
      <alignment horizontal="center"/>
    </xf>
    <xf numFmtId="186" fontId="36" fillId="0" borderId="236" xfId="383" applyNumberFormat="1" applyFont="1" applyBorder="1" applyAlignment="1">
      <alignment horizontal="center"/>
    </xf>
    <xf numFmtId="10" fontId="36" fillId="0" borderId="236" xfId="383" applyNumberFormat="1" applyFont="1" applyBorder="1" applyAlignment="1">
      <alignment horizontal="center"/>
    </xf>
    <xf numFmtId="186" fontId="36" fillId="0" borderId="218" xfId="383" applyNumberFormat="1" applyFont="1" applyBorder="1" applyAlignment="1">
      <alignment horizontal="center"/>
    </xf>
    <xf numFmtId="186" fontId="36" fillId="0" borderId="237" xfId="383" applyNumberFormat="1" applyFont="1" applyBorder="1" applyAlignment="1">
      <alignment horizontal="center"/>
    </xf>
    <xf numFmtId="0" fontId="122" fillId="30" borderId="35" xfId="0" applyFont="1" applyFill="1" applyBorder="1" applyAlignment="1">
      <alignment horizontal="center" vertical="center"/>
    </xf>
    <xf numFmtId="0" fontId="128" fillId="30" borderId="58" xfId="0" applyFont="1" applyFill="1" applyBorder="1" applyAlignment="1">
      <alignment horizontal="center" vertical="center" wrapText="1"/>
    </xf>
    <xf numFmtId="0" fontId="122" fillId="30" borderId="59" xfId="0" applyFont="1" applyFill="1" applyBorder="1" applyAlignment="1">
      <alignment horizontal="center" vertical="center" wrapText="1"/>
    </xf>
    <xf numFmtId="0" fontId="122" fillId="30" borderId="60" xfId="0" applyFont="1" applyFill="1" applyBorder="1" applyAlignment="1">
      <alignment horizontal="center" vertical="center" wrapText="1"/>
    </xf>
    <xf numFmtId="0" fontId="122" fillId="30" borderId="61" xfId="0" applyFont="1" applyFill="1" applyBorder="1" applyAlignment="1">
      <alignment horizontal="center" vertical="center" wrapText="1"/>
    </xf>
    <xf numFmtId="10" fontId="129" fillId="31" borderId="238" xfId="0" quotePrefix="1" applyNumberFormat="1" applyFont="1" applyFill="1" applyBorder="1" applyAlignment="1">
      <alignment horizontal="center" vertical="center"/>
    </xf>
    <xf numFmtId="186" fontId="121" fillId="31" borderId="196" xfId="381" applyNumberFormat="1" applyFont="1" applyFill="1" applyBorder="1" applyAlignment="1">
      <alignment horizontal="center" vertical="center"/>
    </xf>
    <xf numFmtId="186" fontId="121" fillId="31" borderId="65" xfId="381" applyNumberFormat="1" applyFont="1" applyFill="1" applyBorder="1" applyAlignment="1">
      <alignment horizontal="center" vertical="center"/>
    </xf>
    <xf numFmtId="186" fontId="121" fillId="31" borderId="66" xfId="381" applyNumberFormat="1" applyFont="1" applyFill="1" applyBorder="1" applyAlignment="1">
      <alignment horizontal="center" vertical="center"/>
    </xf>
    <xf numFmtId="186" fontId="121" fillId="31" borderId="67" xfId="381" applyNumberFormat="1" applyFont="1" applyFill="1" applyBorder="1" applyAlignment="1">
      <alignment horizontal="center" vertical="center"/>
    </xf>
    <xf numFmtId="9" fontId="129" fillId="31" borderId="53" xfId="0" quotePrefix="1" applyNumberFormat="1" applyFont="1" applyFill="1" applyBorder="1" applyAlignment="1">
      <alignment horizontal="center" vertical="center"/>
    </xf>
    <xf numFmtId="186" fontId="121" fillId="31" borderId="197" xfId="381" applyNumberFormat="1" applyFont="1" applyFill="1" applyBorder="1" applyAlignment="1">
      <alignment horizontal="center" vertical="center"/>
    </xf>
    <xf numFmtId="186" fontId="121" fillId="31" borderId="71" xfId="381" applyNumberFormat="1" applyFont="1" applyFill="1" applyBorder="1" applyAlignment="1">
      <alignment horizontal="center" vertical="center"/>
    </xf>
    <xf numFmtId="186" fontId="121" fillId="31" borderId="72" xfId="381" applyNumberFormat="1" applyFont="1" applyFill="1" applyBorder="1" applyAlignment="1">
      <alignment horizontal="center" vertical="center"/>
    </xf>
    <xf numFmtId="186" fontId="121" fillId="31" borderId="73" xfId="381" applyNumberFormat="1" applyFont="1" applyFill="1" applyBorder="1" applyAlignment="1">
      <alignment horizontal="center" vertical="center"/>
    </xf>
    <xf numFmtId="9" fontId="129" fillId="2" borderId="28" xfId="0" quotePrefix="1" applyNumberFormat="1" applyFont="1" applyFill="1" applyBorder="1" applyAlignment="1">
      <alignment horizontal="center" vertical="center"/>
    </xf>
    <xf numFmtId="186" fontId="121" fillId="2" borderId="198" xfId="381" applyNumberFormat="1" applyFont="1" applyFill="1" applyBorder="1" applyAlignment="1">
      <alignment horizontal="center" vertical="center"/>
    </xf>
    <xf numFmtId="186" fontId="121" fillId="2" borderId="199" xfId="381" applyNumberFormat="1" applyFont="1" applyFill="1" applyBorder="1" applyAlignment="1">
      <alignment horizontal="center" vertical="center"/>
    </xf>
    <xf numFmtId="186" fontId="121" fillId="2" borderId="200" xfId="381" applyNumberFormat="1" applyFont="1" applyFill="1" applyBorder="1" applyAlignment="1">
      <alignment horizontal="center" vertical="center"/>
    </xf>
    <xf numFmtId="186" fontId="121" fillId="2" borderId="201" xfId="381" applyNumberFormat="1" applyFont="1" applyFill="1" applyBorder="1" applyAlignment="1">
      <alignment horizontal="center" vertical="center"/>
    </xf>
    <xf numFmtId="9" fontId="129" fillId="2" borderId="38" xfId="0" quotePrefix="1" applyNumberFormat="1" applyFont="1" applyFill="1" applyBorder="1" applyAlignment="1">
      <alignment horizontal="center" vertical="center"/>
    </xf>
    <xf numFmtId="186" fontId="121" fillId="2" borderId="202" xfId="381" applyNumberFormat="1" applyFont="1" applyFill="1" applyBorder="1" applyAlignment="1">
      <alignment horizontal="center" vertical="center"/>
    </xf>
    <xf numFmtId="186" fontId="121" fillId="2" borderId="68" xfId="381" applyNumberFormat="1" applyFont="1" applyFill="1" applyBorder="1" applyAlignment="1">
      <alignment horizontal="center" vertical="center"/>
    </xf>
    <xf numFmtId="186" fontId="121" fillId="2" borderId="69" xfId="381" applyNumberFormat="1" applyFont="1" applyFill="1" applyBorder="1" applyAlignment="1">
      <alignment horizontal="center" vertical="center"/>
    </xf>
    <xf numFmtId="186" fontId="121" fillId="2" borderId="70" xfId="381" applyNumberFormat="1" applyFont="1" applyFill="1" applyBorder="1" applyAlignment="1">
      <alignment horizontal="center" vertical="center"/>
    </xf>
    <xf numFmtId="9" fontId="129" fillId="2" borderId="53" xfId="0" quotePrefix="1" applyNumberFormat="1" applyFont="1" applyFill="1" applyBorder="1" applyAlignment="1">
      <alignment horizontal="center" vertical="center"/>
    </xf>
    <xf numFmtId="186" fontId="121" fillId="2" borderId="197" xfId="381" applyNumberFormat="1" applyFont="1" applyFill="1" applyBorder="1" applyAlignment="1">
      <alignment horizontal="center" vertical="center"/>
    </xf>
    <xf numFmtId="186" fontId="121" fillId="2" borderId="71" xfId="381" applyNumberFormat="1" applyFont="1" applyFill="1" applyBorder="1" applyAlignment="1">
      <alignment horizontal="center" vertical="center"/>
    </xf>
    <xf numFmtId="186" fontId="121" fillId="2" borderId="72" xfId="381" applyNumberFormat="1" applyFont="1" applyFill="1" applyBorder="1" applyAlignment="1">
      <alignment horizontal="center" vertical="center"/>
    </xf>
    <xf numFmtId="186" fontId="121" fillId="2" borderId="73" xfId="381" applyNumberFormat="1" applyFont="1" applyFill="1" applyBorder="1" applyAlignment="1">
      <alignment horizontal="center" vertical="center"/>
    </xf>
    <xf numFmtId="9" fontId="129" fillId="31" borderId="38" xfId="0" quotePrefix="1" applyNumberFormat="1" applyFont="1" applyFill="1" applyBorder="1" applyAlignment="1">
      <alignment horizontal="center" vertical="center"/>
    </xf>
    <xf numFmtId="186" fontId="121" fillId="31" borderId="202" xfId="381" applyNumberFormat="1" applyFont="1" applyFill="1" applyBorder="1" applyAlignment="1">
      <alignment horizontal="center" vertical="center"/>
    </xf>
    <xf numFmtId="186" fontId="121" fillId="31" borderId="68" xfId="381" applyNumberFormat="1" applyFont="1" applyFill="1" applyBorder="1" applyAlignment="1">
      <alignment horizontal="center" vertical="center"/>
    </xf>
    <xf numFmtId="186" fontId="121" fillId="31" borderId="69" xfId="381" applyNumberFormat="1" applyFont="1" applyFill="1" applyBorder="1" applyAlignment="1">
      <alignment horizontal="center" vertical="center"/>
    </xf>
    <xf numFmtId="186" fontId="121" fillId="31" borderId="70" xfId="381" applyNumberFormat="1" applyFont="1" applyFill="1" applyBorder="1" applyAlignment="1">
      <alignment horizontal="center" vertical="center"/>
    </xf>
    <xf numFmtId="0" fontId="102" fillId="2" borderId="6" xfId="0" applyFont="1" applyFill="1" applyBorder="1" applyAlignment="1">
      <alignment horizontal="center" vertical="center" textRotation="90"/>
    </xf>
    <xf numFmtId="0" fontId="19" fillId="2" borderId="6" xfId="0" applyFont="1" applyFill="1" applyBorder="1" applyAlignment="1">
      <alignment horizontal="center" vertical="center" wrapText="1"/>
    </xf>
    <xf numFmtId="9" fontId="129" fillId="2" borderId="6" xfId="0" quotePrefix="1" applyNumberFormat="1" applyFont="1" applyFill="1" applyBorder="1" applyAlignment="1">
      <alignment horizontal="center" vertical="center"/>
    </xf>
    <xf numFmtId="186" fontId="121" fillId="2" borderId="6" xfId="381" applyNumberFormat="1" applyFont="1" applyFill="1" applyBorder="1" applyAlignment="1">
      <alignment horizontal="center" vertical="center"/>
    </xf>
    <xf numFmtId="10" fontId="129" fillId="31" borderId="240" xfId="0" quotePrefix="1" applyNumberFormat="1" applyFont="1" applyFill="1" applyBorder="1" applyAlignment="1">
      <alignment horizontal="center" vertical="center"/>
    </xf>
    <xf numFmtId="186" fontId="121" fillId="31" borderId="203" xfId="381" applyNumberFormat="1" applyFont="1" applyFill="1" applyBorder="1" applyAlignment="1">
      <alignment horizontal="center" vertical="center"/>
    </xf>
    <xf numFmtId="186" fontId="121" fillId="31" borderId="241" xfId="381" applyNumberFormat="1" applyFont="1" applyFill="1" applyBorder="1" applyAlignment="1">
      <alignment horizontal="center" vertical="center"/>
    </xf>
    <xf numFmtId="186" fontId="121" fillId="31" borderId="242" xfId="381" applyNumberFormat="1" applyFont="1" applyFill="1" applyBorder="1" applyAlignment="1">
      <alignment horizontal="center" vertical="center"/>
    </xf>
    <xf numFmtId="186" fontId="121" fillId="31" borderId="243" xfId="381" applyNumberFormat="1" applyFont="1" applyFill="1" applyBorder="1" applyAlignment="1">
      <alignment horizontal="center" vertical="center"/>
    </xf>
    <xf numFmtId="10" fontId="129" fillId="31" borderId="36" xfId="0" quotePrefix="1" applyNumberFormat="1" applyFont="1" applyFill="1" applyBorder="1" applyAlignment="1">
      <alignment horizontal="center" vertical="center"/>
    </xf>
    <xf numFmtId="186" fontId="121" fillId="31" borderId="244" xfId="381" applyNumberFormat="1" applyFont="1" applyFill="1" applyBorder="1" applyAlignment="1">
      <alignment horizontal="center" vertical="center"/>
    </xf>
    <xf numFmtId="186" fontId="121" fillId="31" borderId="62" xfId="381" applyNumberFormat="1" applyFont="1" applyFill="1" applyBorder="1" applyAlignment="1">
      <alignment horizontal="center" vertical="center"/>
    </xf>
    <xf numFmtId="186" fontId="121" fillId="31" borderId="63" xfId="381" applyNumberFormat="1" applyFont="1" applyFill="1" applyBorder="1" applyAlignment="1">
      <alignment horizontal="center" vertical="center"/>
    </xf>
    <xf numFmtId="186" fontId="121" fillId="31" borderId="64" xfId="381" applyNumberFormat="1" applyFont="1" applyFill="1" applyBorder="1" applyAlignment="1">
      <alignment horizontal="center" vertical="center"/>
    </xf>
    <xf numFmtId="10" fontId="106" fillId="0" borderId="0" xfId="381" applyNumberFormat="1" applyFont="1"/>
    <xf numFmtId="175" fontId="25" fillId="0" borderId="240" xfId="0" applyNumberFormat="1" applyFont="1" applyFill="1" applyBorder="1" applyAlignment="1">
      <alignment horizontal="center" vertical="center" wrapText="1"/>
    </xf>
    <xf numFmtId="186" fontId="25" fillId="0" borderId="240" xfId="381" applyNumberFormat="1" applyFont="1" applyFill="1" applyBorder="1" applyAlignment="1">
      <alignment horizontal="center" vertical="center" wrapText="1"/>
    </xf>
    <xf numFmtId="186" fontId="25" fillId="0" borderId="39" xfId="381" applyNumberFormat="1" applyFont="1" applyFill="1" applyBorder="1" applyAlignment="1">
      <alignment horizontal="center" vertical="center" wrapText="1"/>
    </xf>
    <xf numFmtId="1" fontId="25" fillId="0" borderId="240" xfId="0" applyNumberFormat="1" applyFont="1" applyFill="1" applyBorder="1" applyAlignment="1">
      <alignment horizontal="center" vertical="center" wrapText="1"/>
    </xf>
    <xf numFmtId="190" fontId="121" fillId="0" borderId="159" xfId="383" applyNumberFormat="1" applyFont="1" applyFill="1" applyBorder="1" applyAlignment="1">
      <alignment horizontal="center"/>
    </xf>
    <xf numFmtId="190" fontId="121" fillId="31" borderId="50" xfId="383" applyNumberFormat="1" applyFont="1" applyFill="1" applyBorder="1" applyAlignment="1">
      <alignment horizontal="center"/>
    </xf>
    <xf numFmtId="190" fontId="121" fillId="0" borderId="50" xfId="383" applyNumberFormat="1" applyFont="1" applyFill="1" applyBorder="1" applyAlignment="1">
      <alignment horizontal="center"/>
    </xf>
    <xf numFmtId="190" fontId="121" fillId="31" borderId="55" xfId="383" applyNumberFormat="1" applyFont="1" applyFill="1" applyBorder="1" applyAlignment="1">
      <alignment horizontal="center"/>
    </xf>
    <xf numFmtId="0" fontId="99" fillId="0" borderId="0" xfId="0" applyFont="1" applyFill="1" applyAlignment="1">
      <alignment horizontal="left" vertical="center"/>
    </xf>
    <xf numFmtId="0" fontId="19" fillId="0" borderId="0" xfId="382" applyFont="1" applyAlignment="1"/>
    <xf numFmtId="0" fontId="97" fillId="0" borderId="0" xfId="0" applyFont="1" applyFill="1" applyAlignment="1">
      <alignment horizontal="left" vertical="center"/>
    </xf>
    <xf numFmtId="0" fontId="67" fillId="0" borderId="0" xfId="332" applyFont="1" applyFill="1"/>
    <xf numFmtId="0" fontId="67" fillId="0" borderId="0" xfId="332" applyFont="1" applyFill="1" applyAlignment="1"/>
    <xf numFmtId="0" fontId="100" fillId="0" borderId="0" xfId="332" applyFill="1" applyAlignment="1"/>
    <xf numFmtId="0" fontId="100" fillId="0" borderId="0" xfId="332" quotePrefix="1" applyFill="1" applyAlignment="1">
      <alignment horizontal="left"/>
    </xf>
    <xf numFmtId="175" fontId="108" fillId="0" borderId="30" xfId="0" applyNumberFormat="1" applyFont="1" applyFill="1" applyBorder="1" applyAlignment="1">
      <alignment horizontal="center" vertical="center" wrapText="1"/>
    </xf>
    <xf numFmtId="1" fontId="23" fillId="0" borderId="30" xfId="0" applyNumberFormat="1" applyFont="1" applyFill="1" applyBorder="1" applyAlignment="1">
      <alignment horizontal="center" vertical="center" wrapText="1"/>
    </xf>
    <xf numFmtId="175" fontId="108" fillId="0" borderId="39" xfId="0" applyNumberFormat="1" applyFont="1" applyFill="1" applyBorder="1" applyAlignment="1">
      <alignment horizontal="center" vertical="center" wrapText="1"/>
    </xf>
    <xf numFmtId="0" fontId="23" fillId="0" borderId="39" xfId="0" applyFont="1" applyFill="1" applyBorder="1" applyAlignment="1">
      <alignment horizontal="center" vertical="center" wrapText="1"/>
    </xf>
    <xf numFmtId="186" fontId="25" fillId="0" borderId="30" xfId="381" applyNumberFormat="1" applyFont="1" applyFill="1" applyBorder="1" applyAlignment="1">
      <alignment horizontal="center" vertical="center" wrapText="1"/>
    </xf>
    <xf numFmtId="0" fontId="98" fillId="0" borderId="0" xfId="0" applyFont="1" applyFill="1" applyAlignment="1">
      <alignment horizontal="left" vertical="center"/>
    </xf>
    <xf numFmtId="0" fontId="99" fillId="0" borderId="0" xfId="0" applyFont="1" applyFill="1" applyAlignment="1">
      <alignment horizontal="left" vertical="center"/>
    </xf>
    <xf numFmtId="0" fontId="67" fillId="0" borderId="0" xfId="332" applyFont="1" applyFill="1"/>
    <xf numFmtId="0" fontId="100" fillId="0" borderId="0" xfId="332" applyFill="1"/>
    <xf numFmtId="0" fontId="101" fillId="0" borderId="0" xfId="332" applyFont="1" applyFill="1" applyAlignment="1">
      <alignment horizontal="left" vertical="center"/>
    </xf>
    <xf numFmtId="0" fontId="108" fillId="0" borderId="78" xfId="382" applyFont="1" applyBorder="1" applyAlignment="1">
      <alignment horizontal="center"/>
    </xf>
    <xf numFmtId="0" fontId="108" fillId="0" borderId="35" xfId="382" applyFont="1" applyBorder="1" applyAlignment="1">
      <alignment horizontal="center"/>
    </xf>
    <xf numFmtId="0" fontId="20" fillId="0" borderId="82" xfId="382" applyFont="1" applyBorder="1" applyAlignment="1">
      <alignment horizontal="center" vertical="center" wrapText="1"/>
    </xf>
    <xf numFmtId="0" fontId="20" fillId="0" borderId="86" xfId="382" applyFont="1" applyBorder="1" applyAlignment="1">
      <alignment horizontal="center" vertical="center" wrapText="1"/>
    </xf>
    <xf numFmtId="0" fontId="20" fillId="0" borderId="90" xfId="382" applyFont="1" applyBorder="1" applyAlignment="1">
      <alignment horizontal="center" vertical="center" wrapText="1"/>
    </xf>
    <xf numFmtId="0" fontId="19" fillId="0" borderId="0" xfId="382" applyFont="1" applyAlignment="1">
      <alignment horizontal="center"/>
    </xf>
    <xf numFmtId="0" fontId="104" fillId="0" borderId="0" xfId="389" applyFont="1" applyFill="1" applyAlignment="1">
      <alignment horizontal="center"/>
    </xf>
    <xf numFmtId="0" fontId="104" fillId="0" borderId="0" xfId="389" applyFont="1" applyAlignment="1">
      <alignment horizontal="center"/>
    </xf>
    <xf numFmtId="0" fontId="104" fillId="0" borderId="107" xfId="382" applyFont="1" applyBorder="1" applyAlignment="1">
      <alignment horizontal="center" vertical="center" wrapText="1"/>
    </xf>
    <xf numFmtId="0" fontId="104" fillId="0" borderId="121" xfId="382" applyFont="1" applyBorder="1" applyAlignment="1">
      <alignment horizontal="center" vertical="center" wrapText="1"/>
    </xf>
    <xf numFmtId="0" fontId="104" fillId="0" borderId="108" xfId="382" applyFont="1" applyBorder="1" applyAlignment="1">
      <alignment horizontal="center" vertical="center" wrapText="1"/>
    </xf>
    <xf numFmtId="0" fontId="20" fillId="0" borderId="94" xfId="382" applyFont="1" applyBorder="1" applyAlignment="1">
      <alignment horizontal="center" vertical="center" wrapText="1"/>
    </xf>
    <xf numFmtId="0" fontId="20" fillId="0" borderId="96" xfId="382" applyFont="1" applyBorder="1" applyAlignment="1">
      <alignment horizontal="center" vertical="center" wrapText="1"/>
    </xf>
    <xf numFmtId="0" fontId="20" fillId="0" borderId="98" xfId="382" applyFont="1" applyBorder="1" applyAlignment="1">
      <alignment horizontal="center" vertical="center" wrapText="1"/>
    </xf>
    <xf numFmtId="0" fontId="20" fillId="0" borderId="103" xfId="382" applyFont="1" applyBorder="1" applyAlignment="1">
      <alignment horizontal="center" vertical="center" wrapText="1"/>
    </xf>
    <xf numFmtId="0" fontId="104" fillId="0" borderId="224" xfId="382" applyFont="1" applyBorder="1" applyAlignment="1">
      <alignment horizontal="center" vertical="center" wrapText="1"/>
    </xf>
    <xf numFmtId="0" fontId="104" fillId="0" borderId="225" xfId="382" applyFont="1" applyBorder="1" applyAlignment="1">
      <alignment horizontal="center" vertical="center" wrapText="1"/>
    </xf>
    <xf numFmtId="0" fontId="20" fillId="0" borderId="191" xfId="382" applyFont="1" applyBorder="1" applyAlignment="1">
      <alignment horizontal="center" vertical="center" wrapText="1"/>
    </xf>
    <xf numFmtId="0" fontId="20" fillId="0" borderId="235" xfId="382" applyFont="1" applyBorder="1" applyAlignment="1">
      <alignment horizontal="center" vertical="center" wrapText="1"/>
    </xf>
    <xf numFmtId="0" fontId="19" fillId="0" borderId="0" xfId="382" applyFont="1" applyAlignment="1">
      <alignment horizontal="left" vertical="top" wrapText="1"/>
    </xf>
    <xf numFmtId="0" fontId="20" fillId="0" borderId="111" xfId="382" applyFont="1" applyBorder="1" applyAlignment="1">
      <alignment horizontal="center" vertical="center" wrapText="1"/>
    </xf>
    <xf numFmtId="0" fontId="20" fillId="0" borderId="115" xfId="382" applyFont="1" applyBorder="1" applyAlignment="1">
      <alignment horizontal="center" vertical="center" wrapText="1"/>
    </xf>
    <xf numFmtId="0" fontId="20" fillId="0" borderId="116" xfId="382" applyFont="1" applyBorder="1" applyAlignment="1">
      <alignment horizontal="center" vertical="center" wrapText="1"/>
    </xf>
    <xf numFmtId="0" fontId="20" fillId="0" borderId="45" xfId="382" applyFont="1" applyBorder="1" applyAlignment="1">
      <alignment horizontal="center" vertical="center" wrapText="1"/>
    </xf>
    <xf numFmtId="0" fontId="20" fillId="0" borderId="54" xfId="382" applyFont="1" applyBorder="1" applyAlignment="1">
      <alignment horizontal="center" vertical="center" wrapText="1"/>
    </xf>
    <xf numFmtId="0" fontId="104" fillId="0" borderId="78" xfId="382" applyFont="1" applyBorder="1" applyAlignment="1">
      <alignment horizontal="center"/>
    </xf>
    <xf numFmtId="0" fontId="104" fillId="0" borderId="32" xfId="382" applyFont="1" applyBorder="1" applyAlignment="1">
      <alignment horizontal="center"/>
    </xf>
    <xf numFmtId="0" fontId="104" fillId="0" borderId="176" xfId="382" applyFont="1" applyBorder="1" applyAlignment="1">
      <alignment horizontal="center" vertical="center" wrapText="1"/>
    </xf>
    <xf numFmtId="0" fontId="104" fillId="0" borderId="219" xfId="382" applyFont="1" applyBorder="1" applyAlignment="1">
      <alignment horizontal="center" vertical="center" wrapText="1"/>
    </xf>
    <xf numFmtId="0" fontId="19" fillId="0" borderId="0" xfId="382" applyFont="1" applyAlignment="1">
      <alignment horizontal="left"/>
    </xf>
    <xf numFmtId="0" fontId="124" fillId="0" borderId="176" xfId="382" applyFont="1" applyBorder="1" applyAlignment="1">
      <alignment vertical="center"/>
    </xf>
    <xf numFmtId="0" fontId="0" fillId="0" borderId="177" xfId="0" applyBorder="1" applyAlignment="1">
      <alignment vertical="center"/>
    </xf>
    <xf numFmtId="0" fontId="124" fillId="0" borderId="171" xfId="382" applyFont="1" applyBorder="1" applyAlignment="1">
      <alignment vertical="center"/>
    </xf>
    <xf numFmtId="0" fontId="0" fillId="0" borderId="33" xfId="0" applyBorder="1" applyAlignment="1">
      <alignment vertical="center"/>
    </xf>
    <xf numFmtId="0" fontId="20" fillId="0" borderId="49" xfId="382" applyFont="1" applyBorder="1" applyAlignment="1">
      <alignment horizontal="center" vertical="center" wrapText="1"/>
    </xf>
    <xf numFmtId="0" fontId="104" fillId="0" borderId="82" xfId="382" applyFont="1" applyBorder="1" applyAlignment="1">
      <alignment horizontal="center" vertical="center" wrapText="1"/>
    </xf>
    <xf numFmtId="0" fontId="104" fillId="0" borderId="86" xfId="382" applyFont="1" applyBorder="1" applyAlignment="1">
      <alignment horizontal="center" vertical="center" wrapText="1"/>
    </xf>
    <xf numFmtId="0" fontId="104" fillId="0" borderId="90" xfId="382" applyFont="1" applyBorder="1" applyAlignment="1">
      <alignment horizontal="center" vertical="center" wrapText="1"/>
    </xf>
    <xf numFmtId="0" fontId="102" fillId="0" borderId="26" xfId="0" applyFont="1" applyBorder="1" applyAlignment="1">
      <alignment horizontal="center" vertical="center" wrapText="1"/>
    </xf>
    <xf numFmtId="0" fontId="68" fillId="0" borderId="31" xfId="0" applyFont="1" applyBorder="1" applyAlignment="1">
      <alignment horizontal="center" vertical="center" wrapText="1"/>
    </xf>
    <xf numFmtId="0" fontId="111" fillId="0" borderId="131" xfId="382" applyFont="1" applyBorder="1" applyAlignment="1">
      <alignment horizontal="center" vertical="center" wrapText="1"/>
    </xf>
    <xf numFmtId="0" fontId="111" fillId="0" borderId="136" xfId="382" applyFont="1" applyBorder="1" applyAlignment="1">
      <alignment horizontal="center" vertical="center" wrapText="1"/>
    </xf>
    <xf numFmtId="0" fontId="111" fillId="0" borderId="152" xfId="382" applyFont="1" applyBorder="1" applyAlignment="1">
      <alignment horizontal="center" vertical="center" wrapText="1"/>
    </xf>
    <xf numFmtId="0" fontId="20" fillId="0" borderId="158" xfId="382" applyFont="1" applyBorder="1" applyAlignment="1">
      <alignment horizontal="center" vertical="center" wrapText="1"/>
    </xf>
    <xf numFmtId="0" fontId="19" fillId="32" borderId="28" xfId="382" applyFont="1" applyFill="1" applyBorder="1" applyAlignment="1">
      <alignment horizontal="center" vertical="center"/>
    </xf>
    <xf numFmtId="0" fontId="19" fillId="32" borderId="30" xfId="382" applyFont="1" applyFill="1" applyBorder="1" applyAlignment="1">
      <alignment horizontal="center" vertical="center"/>
    </xf>
    <xf numFmtId="0" fontId="19" fillId="32" borderId="175" xfId="382" applyFont="1" applyFill="1" applyBorder="1" applyAlignment="1">
      <alignment horizontal="center" vertical="center"/>
    </xf>
    <xf numFmtId="9" fontId="97" fillId="32" borderId="166" xfId="382" applyNumberFormat="1" applyFont="1" applyFill="1" applyBorder="1" applyAlignment="1">
      <alignment horizontal="left" vertical="center" wrapText="1"/>
    </xf>
    <xf numFmtId="9" fontId="97" fillId="32" borderId="171" xfId="382" applyNumberFormat="1" applyFont="1" applyFill="1" applyBorder="1" applyAlignment="1">
      <alignment horizontal="left" vertical="center" wrapText="1"/>
    </xf>
    <xf numFmtId="9" fontId="97" fillId="32" borderId="166" xfId="382" applyNumberFormat="1" applyFont="1" applyFill="1" applyBorder="1" applyAlignment="1">
      <alignment horizontal="center" vertical="center" wrapText="1"/>
    </xf>
    <xf numFmtId="9" fontId="97" fillId="32" borderId="167" xfId="382" applyNumberFormat="1" applyFont="1" applyFill="1" applyBorder="1" applyAlignment="1">
      <alignment horizontal="center" vertical="center" wrapText="1"/>
    </xf>
    <xf numFmtId="10" fontId="97" fillId="32" borderId="166" xfId="383" applyNumberFormat="1" applyFont="1" applyFill="1" applyBorder="1" applyAlignment="1">
      <alignment horizontal="center" vertical="center"/>
    </xf>
    <xf numFmtId="10" fontId="97" fillId="32" borderId="77" xfId="383" applyNumberFormat="1" applyFont="1" applyFill="1" applyBorder="1" applyAlignment="1">
      <alignment horizontal="center" vertical="center"/>
    </xf>
    <xf numFmtId="10" fontId="97" fillId="32" borderId="167" xfId="383" applyNumberFormat="1" applyFont="1" applyFill="1" applyBorder="1" applyAlignment="1">
      <alignment horizontal="center" vertical="center"/>
    </xf>
    <xf numFmtId="10" fontId="97" fillId="32" borderId="176" xfId="383" applyNumberFormat="1" applyFont="1" applyFill="1" applyBorder="1" applyAlignment="1">
      <alignment horizontal="center" vertical="center"/>
    </xf>
    <xf numFmtId="10" fontId="97" fillId="32" borderId="0" xfId="383" applyNumberFormat="1" applyFont="1" applyFill="1" applyBorder="1" applyAlignment="1">
      <alignment horizontal="center" vertical="center"/>
    </xf>
    <xf numFmtId="10" fontId="97" fillId="32" borderId="177" xfId="383" applyNumberFormat="1" applyFont="1" applyFill="1" applyBorder="1" applyAlignment="1">
      <alignment horizontal="center" vertical="center"/>
    </xf>
    <xf numFmtId="0" fontId="19" fillId="2" borderId="28" xfId="382" applyFont="1" applyFill="1" applyBorder="1" applyAlignment="1">
      <alignment horizontal="center" vertical="center"/>
    </xf>
    <xf numFmtId="0" fontId="19" fillId="2" borderId="30" xfId="382" applyFont="1" applyFill="1" applyBorder="1" applyAlignment="1">
      <alignment horizontal="center" vertical="center"/>
    </xf>
    <xf numFmtId="0" fontId="19" fillId="2" borderId="175" xfId="382" applyFont="1" applyFill="1" applyBorder="1" applyAlignment="1">
      <alignment horizontal="center" vertical="center"/>
    </xf>
    <xf numFmtId="9" fontId="97" fillId="2" borderId="166" xfId="382" applyNumberFormat="1" applyFont="1" applyFill="1" applyBorder="1" applyAlignment="1">
      <alignment horizontal="left" vertical="center" wrapText="1"/>
    </xf>
    <xf numFmtId="9" fontId="97" fillId="2" borderId="171" xfId="382" applyNumberFormat="1" applyFont="1" applyFill="1" applyBorder="1" applyAlignment="1">
      <alignment horizontal="left" vertical="center" wrapText="1"/>
    </xf>
    <xf numFmtId="9" fontId="97" fillId="2" borderId="166" xfId="382" applyNumberFormat="1" applyFont="1" applyFill="1" applyBorder="1" applyAlignment="1">
      <alignment horizontal="center" vertical="center" wrapText="1"/>
    </xf>
    <xf numFmtId="9" fontId="97" fillId="2" borderId="167" xfId="382" applyNumberFormat="1" applyFont="1" applyFill="1" applyBorder="1" applyAlignment="1">
      <alignment horizontal="center" vertical="center" wrapText="1"/>
    </xf>
    <xf numFmtId="10" fontId="97" fillId="2" borderId="166" xfId="383" applyNumberFormat="1" applyFont="1" applyFill="1" applyBorder="1" applyAlignment="1">
      <alignment horizontal="center" vertical="center"/>
    </xf>
    <xf numFmtId="10" fontId="97" fillId="2" borderId="77" xfId="383" applyNumberFormat="1" applyFont="1" applyFill="1" applyBorder="1" applyAlignment="1">
      <alignment horizontal="center" vertical="center"/>
    </xf>
    <xf numFmtId="10" fontId="97" fillId="2" borderId="167" xfId="383" applyNumberFormat="1" applyFont="1" applyFill="1" applyBorder="1" applyAlignment="1">
      <alignment horizontal="center" vertical="center"/>
    </xf>
    <xf numFmtId="10" fontId="97" fillId="2" borderId="176" xfId="383" applyNumberFormat="1" applyFont="1" applyFill="1" applyBorder="1" applyAlignment="1">
      <alignment horizontal="center" vertical="center"/>
    </xf>
    <xf numFmtId="10" fontId="97" fillId="2" borderId="0" xfId="383" applyNumberFormat="1" applyFont="1" applyFill="1" applyBorder="1" applyAlignment="1">
      <alignment horizontal="center" vertical="center"/>
    </xf>
    <xf numFmtId="10" fontId="97" fillId="2" borderId="177" xfId="383" applyNumberFormat="1" applyFont="1" applyFill="1" applyBorder="1" applyAlignment="1">
      <alignment horizontal="center" vertical="center"/>
    </xf>
    <xf numFmtId="0" fontId="104" fillId="0" borderId="226" xfId="382" applyFont="1" applyBorder="1" applyAlignment="1">
      <alignment horizontal="center" vertical="center" wrapText="1"/>
    </xf>
    <xf numFmtId="0" fontId="104" fillId="0" borderId="227" xfId="382" applyFont="1" applyBorder="1" applyAlignment="1">
      <alignment horizontal="center" vertical="center" wrapText="1"/>
    </xf>
    <xf numFmtId="0" fontId="104" fillId="0" borderId="191" xfId="382" applyFont="1" applyBorder="1" applyAlignment="1">
      <alignment horizontal="center" vertical="center" wrapText="1"/>
    </xf>
    <xf numFmtId="0" fontId="108" fillId="0" borderId="32" xfId="382" applyFont="1" applyBorder="1" applyAlignment="1">
      <alignment horizontal="center"/>
    </xf>
    <xf numFmtId="0" fontId="102" fillId="0" borderId="30" xfId="0" applyFont="1" applyBorder="1" applyAlignment="1">
      <alignment horizontal="center" vertical="center" textRotation="90"/>
    </xf>
    <xf numFmtId="0" fontId="102" fillId="0" borderId="239" xfId="0" applyFont="1" applyBorder="1" applyAlignment="1">
      <alignment horizontal="center" vertical="center" textRotation="90"/>
    </xf>
    <xf numFmtId="0" fontId="19" fillId="31" borderId="30" xfId="0" applyFont="1" applyFill="1" applyBorder="1" applyAlignment="1">
      <alignment horizontal="center" vertical="center" wrapText="1"/>
    </xf>
    <xf numFmtId="0" fontId="19" fillId="31" borderId="239"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239" xfId="0" applyFont="1" applyFill="1" applyBorder="1" applyAlignment="1">
      <alignment horizontal="center" vertical="center" wrapText="1"/>
    </xf>
    <xf numFmtId="0" fontId="19" fillId="31" borderId="28" xfId="0" applyFont="1" applyFill="1" applyBorder="1" applyAlignment="1">
      <alignment horizontal="center" vertical="center" wrapText="1"/>
    </xf>
    <xf numFmtId="0" fontId="122" fillId="30" borderId="78" xfId="0" applyFont="1" applyFill="1" applyBorder="1" applyAlignment="1">
      <alignment horizontal="center" vertical="center"/>
    </xf>
    <xf numFmtId="0" fontId="122" fillId="30" borderId="32" xfId="0" applyFont="1" applyFill="1" applyBorder="1" applyAlignment="1">
      <alignment horizontal="center" vertical="center"/>
    </xf>
    <xf numFmtId="0" fontId="102" fillId="0" borderId="28" xfId="0" applyFont="1" applyBorder="1" applyAlignment="1">
      <alignment horizontal="center" vertical="center" textRotation="90"/>
    </xf>
    <xf numFmtId="0" fontId="129" fillId="0" borderId="28" xfId="382" applyFont="1" applyBorder="1" applyAlignment="1">
      <alignment horizontal="center" vertical="center"/>
    </xf>
    <xf numFmtId="0" fontId="129" fillId="0" borderId="30" xfId="382" applyFont="1" applyBorder="1" applyAlignment="1">
      <alignment horizontal="center" vertical="center"/>
    </xf>
    <xf numFmtId="0" fontId="129" fillId="0" borderId="175" xfId="382" applyFont="1" applyBorder="1" applyAlignment="1">
      <alignment horizontal="center" vertical="center"/>
    </xf>
    <xf numFmtId="0" fontId="2" fillId="0" borderId="177" xfId="382" applyBorder="1" applyAlignment="1">
      <alignment horizontal="center" vertical="center"/>
    </xf>
    <xf numFmtId="0" fontId="129" fillId="0" borderId="28" xfId="382" applyFont="1" applyFill="1" applyBorder="1" applyAlignment="1">
      <alignment horizontal="center" vertical="center"/>
    </xf>
    <xf numFmtId="0" fontId="129" fillId="0" borderId="30" xfId="382" applyFont="1" applyFill="1" applyBorder="1" applyAlignment="1">
      <alignment horizontal="center" vertical="center"/>
    </xf>
    <xf numFmtId="0" fontId="129" fillId="0" borderId="175" xfId="382" applyFont="1" applyFill="1" applyBorder="1" applyAlignment="1">
      <alignment horizontal="center" vertical="center"/>
    </xf>
    <xf numFmtId="0" fontId="19" fillId="31" borderId="28" xfId="382" applyFont="1" applyFill="1" applyBorder="1" applyAlignment="1">
      <alignment horizontal="center" vertical="center" wrapText="1"/>
    </xf>
    <xf numFmtId="0" fontId="19" fillId="31" borderId="30" xfId="382" applyFont="1" applyFill="1" applyBorder="1" applyAlignment="1">
      <alignment horizontal="center" vertical="center" wrapText="1"/>
    </xf>
    <xf numFmtId="0" fontId="19" fillId="31" borderId="175" xfId="382" applyFont="1" applyFill="1" applyBorder="1" applyAlignment="1">
      <alignment horizontal="center" vertical="center" wrapText="1"/>
    </xf>
    <xf numFmtId="0" fontId="102" fillId="0" borderId="30" xfId="382" applyFont="1" applyBorder="1" applyAlignment="1">
      <alignment horizontal="center" vertical="center" textRotation="90"/>
    </xf>
    <xf numFmtId="0" fontId="129" fillId="0" borderId="30" xfId="382" applyFont="1" applyBorder="1" applyAlignment="1">
      <alignment horizontal="center" vertical="center" wrapText="1"/>
    </xf>
    <xf numFmtId="0" fontId="129" fillId="0" borderId="175" xfId="382" applyFont="1" applyBorder="1" applyAlignment="1">
      <alignment horizontal="center" vertical="center" wrapText="1"/>
    </xf>
    <xf numFmtId="0" fontId="102" fillId="0" borderId="28" xfId="382" applyFont="1" applyBorder="1" applyAlignment="1">
      <alignment horizontal="center" vertical="center" textRotation="90"/>
    </xf>
    <xf numFmtId="0" fontId="102" fillId="0" borderId="175" xfId="382" applyFont="1" applyBorder="1" applyAlignment="1">
      <alignment horizontal="center" vertical="center" textRotation="90"/>
    </xf>
    <xf numFmtId="0" fontId="122" fillId="30" borderId="78" xfId="382" applyFont="1" applyFill="1" applyBorder="1" applyAlignment="1">
      <alignment horizontal="center" vertical="center"/>
    </xf>
    <xf numFmtId="0" fontId="122" fillId="30" borderId="32" xfId="382" applyFont="1" applyFill="1" applyBorder="1" applyAlignment="1">
      <alignment horizontal="center" vertical="center"/>
    </xf>
    <xf numFmtId="0" fontId="19" fillId="2" borderId="28" xfId="382" applyFont="1" applyFill="1" applyBorder="1" applyAlignment="1">
      <alignment horizontal="center" vertical="center" wrapText="1"/>
    </xf>
    <xf numFmtId="0" fontId="19" fillId="2" borderId="30" xfId="382" applyFont="1" applyFill="1" applyBorder="1" applyAlignment="1">
      <alignment horizontal="center" vertical="center" wrapText="1"/>
    </xf>
    <xf numFmtId="0" fontId="19" fillId="2" borderId="239" xfId="382" applyFont="1" applyFill="1" applyBorder="1" applyAlignment="1">
      <alignment horizontal="center" vertical="center" wrapText="1"/>
    </xf>
    <xf numFmtId="9" fontId="97" fillId="2" borderId="219" xfId="382" applyNumberFormat="1" applyFont="1" applyFill="1" applyBorder="1" applyAlignment="1">
      <alignment horizontal="left" vertical="center" wrapText="1"/>
    </xf>
    <xf numFmtId="0" fontId="19" fillId="2" borderId="175" xfId="382" applyFont="1" applyFill="1" applyBorder="1" applyAlignment="1">
      <alignment horizontal="center" vertical="center" wrapText="1"/>
    </xf>
  </cellXfs>
  <cellStyles count="391">
    <cellStyle name="20% - Accent1" xfId="18"/>
    <cellStyle name="20% - Accent2" xfId="19"/>
    <cellStyle name="20% - Accent3" xfId="20"/>
    <cellStyle name="20% - Accent4" xfId="21"/>
    <cellStyle name="20% - Accent5" xfId="22"/>
    <cellStyle name="20% - Accent6" xfId="23"/>
    <cellStyle name="40% - Accent1" xfId="24"/>
    <cellStyle name="40% - Accent2" xfId="25"/>
    <cellStyle name="40% - Accent3" xfId="26"/>
    <cellStyle name="40% - Accent4" xfId="27"/>
    <cellStyle name="40% - Accent5" xfId="28"/>
    <cellStyle name="40% - Accent6" xfId="29"/>
    <cellStyle name="60% - Accent1" xfId="30"/>
    <cellStyle name="60% - Accent2" xfId="31"/>
    <cellStyle name="60% - Accent3" xfId="32"/>
    <cellStyle name="60% - Accent4" xfId="33"/>
    <cellStyle name="60% - Accent5" xfId="34"/>
    <cellStyle name="60% - Accent6" xfId="35"/>
    <cellStyle name="6eme niveau" xfId="11"/>
    <cellStyle name="a0" xfId="130"/>
    <cellStyle name="ANCLAS,REZONES Y SUS PARTES,DE FUNDICION,DE HIERRO O DE ACERO" xfId="131"/>
    <cellStyle name="annee semestre" xfId="36"/>
    <cellStyle name="Bad" xfId="37"/>
    <cellStyle name="bin" xfId="132"/>
    <cellStyle name="blue" xfId="133"/>
    <cellStyle name="caché" xfId="38"/>
    <cellStyle name="Calculation" xfId="39"/>
    <cellStyle name="cell" xfId="40"/>
    <cellStyle name="Check Cell" xfId="41"/>
    <cellStyle name="Col&amp;RowHeadings" xfId="134"/>
    <cellStyle name="ColCodes" xfId="135"/>
    <cellStyle name="Collegamento ipertestuale 2" xfId="136"/>
    <cellStyle name="Collegamento ipertestuale 2 2" xfId="137"/>
    <cellStyle name="ColTitles" xfId="138"/>
    <cellStyle name="column" xfId="42"/>
    <cellStyle name="Comma  [1]" xfId="43"/>
    <cellStyle name="Comma [0]" xfId="12"/>
    <cellStyle name="Comma [1]" xfId="44"/>
    <cellStyle name="Comma 2" xfId="139"/>
    <cellStyle name="Comma 3" xfId="140"/>
    <cellStyle name="Comma(0)" xfId="45"/>
    <cellStyle name="comma(1)" xfId="46"/>
    <cellStyle name="Comma(3)" xfId="47"/>
    <cellStyle name="Comma[0]" xfId="48"/>
    <cellStyle name="Comma[1]" xfId="49"/>
    <cellStyle name="Comma[2]__" xfId="50"/>
    <cellStyle name="Comma[3]" xfId="51"/>
    <cellStyle name="Comma0" xfId="52"/>
    <cellStyle name="Comma0 2" xfId="141"/>
    <cellStyle name="Currency [0]" xfId="13"/>
    <cellStyle name="Currency0" xfId="53"/>
    <cellStyle name="Currency0 2" xfId="142"/>
    <cellStyle name="DataEntryCells" xfId="143"/>
    <cellStyle name="Date" xfId="54"/>
    <cellStyle name="Date 2" xfId="144"/>
    <cellStyle name="Dezimal_03-09-03" xfId="145"/>
    <cellStyle name="données" xfId="55"/>
    <cellStyle name="donnéesbord" xfId="56"/>
    <cellStyle name="En-tête 1" xfId="57"/>
    <cellStyle name="En-tête 2" xfId="58"/>
    <cellStyle name="ErrRpt_DataEntryCells" xfId="146"/>
    <cellStyle name="ErrRpt-DataEntryCells" xfId="147"/>
    <cellStyle name="ErrRpt-GreyBackground" xfId="148"/>
    <cellStyle name="Euro" xfId="14"/>
    <cellStyle name="Euro 2" xfId="59"/>
    <cellStyle name="Euro_2013 - Financement public-privé" xfId="60"/>
    <cellStyle name="Explanatory Text" xfId="61"/>
    <cellStyle name="Financier" xfId="62"/>
    <cellStyle name="Financier0" xfId="63"/>
    <cellStyle name="financniO" xfId="149"/>
    <cellStyle name="Fixed" xfId="64"/>
    <cellStyle name="Fixed 2" xfId="150"/>
    <cellStyle name="formula" xfId="151"/>
    <cellStyle name="gap" xfId="152"/>
    <cellStyle name="Gd-titre" xfId="65"/>
    <cellStyle name="Good" xfId="66"/>
    <cellStyle name="Grey" xfId="67"/>
    <cellStyle name="GreyBackground" xfId="153"/>
    <cellStyle name="Header1" xfId="68"/>
    <cellStyle name="Header2" xfId="69"/>
    <cellStyle name="Heading" xfId="70"/>
    <cellStyle name="Heading 1" xfId="71"/>
    <cellStyle name="Heading 1 10" xfId="154"/>
    <cellStyle name="Heading 1 10 2" xfId="155"/>
    <cellStyle name="Heading 1 11" xfId="156"/>
    <cellStyle name="Heading 1 11 2" xfId="157"/>
    <cellStyle name="Heading 1 12" xfId="158"/>
    <cellStyle name="Heading 1 12 2" xfId="159"/>
    <cellStyle name="Heading 1 13" xfId="160"/>
    <cellStyle name="Heading 1 13 2" xfId="161"/>
    <cellStyle name="Heading 1 2" xfId="162"/>
    <cellStyle name="Heading 1 2 2" xfId="163"/>
    <cellStyle name="Heading 1 3" xfId="164"/>
    <cellStyle name="Heading 1 3 2" xfId="165"/>
    <cellStyle name="Heading 1 4" xfId="166"/>
    <cellStyle name="Heading 1 4 2" xfId="167"/>
    <cellStyle name="Heading 1 5" xfId="168"/>
    <cellStyle name="Heading 1 5 2" xfId="169"/>
    <cellStyle name="Heading 1 6" xfId="170"/>
    <cellStyle name="Heading 1 6 2" xfId="171"/>
    <cellStyle name="Heading 1 7" xfId="172"/>
    <cellStyle name="Heading 1 7 2" xfId="173"/>
    <cellStyle name="Heading 1 8" xfId="174"/>
    <cellStyle name="Heading 1 8 2" xfId="175"/>
    <cellStyle name="Heading 1 9" xfId="176"/>
    <cellStyle name="Heading 1 9 2" xfId="177"/>
    <cellStyle name="Heading 2" xfId="72"/>
    <cellStyle name="Heading 2 10" xfId="178"/>
    <cellStyle name="Heading 2 10 2" xfId="179"/>
    <cellStyle name="Heading 2 11" xfId="180"/>
    <cellStyle name="Heading 2 11 2" xfId="181"/>
    <cellStyle name="Heading 2 12" xfId="182"/>
    <cellStyle name="Heading 2 12 2" xfId="183"/>
    <cellStyle name="Heading 2 13" xfId="184"/>
    <cellStyle name="Heading 2 13 2" xfId="185"/>
    <cellStyle name="Heading 2 2" xfId="186"/>
    <cellStyle name="Heading 2 2 2" xfId="187"/>
    <cellStyle name="Heading 2 3" xfId="188"/>
    <cellStyle name="Heading 2 3 2" xfId="189"/>
    <cellStyle name="Heading 2 4" xfId="190"/>
    <cellStyle name="Heading 2 4 2" xfId="191"/>
    <cellStyle name="Heading 2 5" xfId="192"/>
    <cellStyle name="Heading 2 5 2" xfId="193"/>
    <cellStyle name="Heading 2 6" xfId="194"/>
    <cellStyle name="Heading 2 6 2" xfId="195"/>
    <cellStyle name="Heading 2 7" xfId="196"/>
    <cellStyle name="Heading 2 7 2" xfId="197"/>
    <cellStyle name="Heading 2 8" xfId="198"/>
    <cellStyle name="Heading 2 8 2" xfId="199"/>
    <cellStyle name="Heading 2 9" xfId="200"/>
    <cellStyle name="Heading 2 9 2" xfId="201"/>
    <cellStyle name="Heading 3" xfId="73"/>
    <cellStyle name="Heading 4" xfId="74"/>
    <cellStyle name="Heading1" xfId="75"/>
    <cellStyle name="Heading2" xfId="76"/>
    <cellStyle name="Hyperlink 2" xfId="202"/>
    <cellStyle name="Hyperlink 3" xfId="203"/>
    <cellStyle name="Hyperlink 4" xfId="204"/>
    <cellStyle name="Hyperlink 5" xfId="205"/>
    <cellStyle name="Hyperlink 6" xfId="206"/>
    <cellStyle name="Hyperlink 7" xfId="207"/>
    <cellStyle name="Input" xfId="77"/>
    <cellStyle name="Input [yellow]" xfId="78"/>
    <cellStyle name="ISC" xfId="208"/>
    <cellStyle name="isced" xfId="209"/>
    <cellStyle name="ISCED Titles" xfId="210"/>
    <cellStyle name="level1a" xfId="211"/>
    <cellStyle name="level2" xfId="212"/>
    <cellStyle name="level2a" xfId="213"/>
    <cellStyle name="level3" xfId="79"/>
    <cellStyle name="Lien hypertexte" xfId="332" builtinId="8"/>
    <cellStyle name="Lien hypertexte 2" xfId="80"/>
    <cellStyle name="Lien hypertexte 3" xfId="214"/>
    <cellStyle name="Lien hypertexte 4" xfId="386"/>
    <cellStyle name="Linked Cell" xfId="81"/>
    <cellStyle name="Microsoft Excel found an error in the formula you entered. Do you want to accept the correction proposed below?_x000a__x000a_|_x000a__x000a_• To accept the correction, click Yes._x000a_• To close this message and correct the formula yourself, click No." xfId="82"/>
    <cellStyle name="Migliaia (0)_conti99" xfId="215"/>
    <cellStyle name="Milliers 10" xfId="350"/>
    <cellStyle name="Milliers 11" xfId="360"/>
    <cellStyle name="Milliers 11 2" xfId="388"/>
    <cellStyle name="Milliers 12" xfId="366"/>
    <cellStyle name="Milliers 13" xfId="377"/>
    <cellStyle name="Milliers 14" xfId="380"/>
    <cellStyle name="Milliers 15" xfId="384"/>
    <cellStyle name="Milliers 2" xfId="7"/>
    <cellStyle name="Milliers 2 2" xfId="9"/>
    <cellStyle name="Milliers 2 2 2" xfId="337"/>
    <cellStyle name="Milliers 2 3" xfId="216"/>
    <cellStyle name="Milliers 3" xfId="15"/>
    <cellStyle name="Milliers 3 2" xfId="83"/>
    <cellStyle name="Milliers 4" xfId="84"/>
    <cellStyle name="Milliers 5" xfId="217"/>
    <cellStyle name="Milliers 6" xfId="218"/>
    <cellStyle name="Milliers 7" xfId="314"/>
    <cellStyle name="Milliers 8" xfId="331"/>
    <cellStyle name="Milliers 9" xfId="335"/>
    <cellStyle name="Monétaire0" xfId="85"/>
    <cellStyle name="Motif" xfId="86"/>
    <cellStyle name="Motif 2" xfId="87"/>
    <cellStyle name="n0" xfId="219"/>
    <cellStyle name="Neutral" xfId="88"/>
    <cellStyle name="Normal" xfId="0" builtinId="0"/>
    <cellStyle name="Normal - Style1" xfId="89"/>
    <cellStyle name="Normal 10" xfId="90"/>
    <cellStyle name="Normal 10 2" xfId="220"/>
    <cellStyle name="Normal 11" xfId="221"/>
    <cellStyle name="Normal 11 2" xfId="222"/>
    <cellStyle name="Normal 12" xfId="223"/>
    <cellStyle name="Normal 13" xfId="224"/>
    <cellStyle name="Normal 14" xfId="225"/>
    <cellStyle name="Normal 15" xfId="226"/>
    <cellStyle name="Normal 16" xfId="227"/>
    <cellStyle name="Normal 17" xfId="228"/>
    <cellStyle name="Normal 18" xfId="229"/>
    <cellStyle name="Normal 19" xfId="230"/>
    <cellStyle name="Normal 2" xfId="1"/>
    <cellStyle name="Normal 2 10" xfId="338"/>
    <cellStyle name="Normal 2 10 2" xfId="353"/>
    <cellStyle name="Normal 2 11" xfId="342"/>
    <cellStyle name="Normal 2 12" xfId="351"/>
    <cellStyle name="Normal 2 2" xfId="91"/>
    <cellStyle name="Normal 2 2 2" xfId="231"/>
    <cellStyle name="Normal 2 3" xfId="128"/>
    <cellStyle name="Normal 2 3 2" xfId="232"/>
    <cellStyle name="Normal 2 4" xfId="233"/>
    <cellStyle name="Normal 2 5" xfId="234"/>
    <cellStyle name="Normal 2 6" xfId="235"/>
    <cellStyle name="Normal 2 7" xfId="236"/>
    <cellStyle name="Normal 2 8" xfId="237"/>
    <cellStyle name="Normal 2 9" xfId="238"/>
    <cellStyle name="Normal 2_AUG_TabChap2" xfId="239"/>
    <cellStyle name="Normal 20" xfId="240"/>
    <cellStyle name="Normal 21" xfId="241"/>
    <cellStyle name="Normal 22" xfId="242"/>
    <cellStyle name="Normal 23" xfId="243"/>
    <cellStyle name="Normal 24" xfId="244"/>
    <cellStyle name="Normal 24 2" xfId="245"/>
    <cellStyle name="Normal 25" xfId="246"/>
    <cellStyle name="Normal 25 2" xfId="322"/>
    <cellStyle name="Normal 25 2 2" xfId="369"/>
    <cellStyle name="Normal 25 3" xfId="334"/>
    <cellStyle name="Normal 25 4" xfId="364"/>
    <cellStyle name="Normal 26" xfId="247"/>
    <cellStyle name="Normal 26 2" xfId="324"/>
    <cellStyle name="Normal 26 3" xfId="361"/>
    <cellStyle name="Normal 26 4" xfId="374"/>
    <cellStyle name="Normal 27" xfId="315"/>
    <cellStyle name="Normal 27 2" xfId="368"/>
    <cellStyle name="Normal 28" xfId="325"/>
    <cellStyle name="Normal 28 2" xfId="372"/>
    <cellStyle name="Normal 29" xfId="327"/>
    <cellStyle name="Normal 3" xfId="6"/>
    <cellStyle name="Normal 3 2" xfId="129"/>
    <cellStyle name="Normal 3 2 2" xfId="367"/>
    <cellStyle name="Normal 3 3" xfId="248"/>
    <cellStyle name="Normal 3 4" xfId="249"/>
    <cellStyle name="Normal 30" xfId="329"/>
    <cellStyle name="Normal 31" xfId="333"/>
    <cellStyle name="Normal 32" xfId="340"/>
    <cellStyle name="Normal 32 2" xfId="355"/>
    <cellStyle name="Normal 33" xfId="344"/>
    <cellStyle name="Normal 34" xfId="348"/>
    <cellStyle name="Normal 35" xfId="358"/>
    <cellStyle name="Normal 35 2" xfId="385"/>
    <cellStyle name="Normal 36" xfId="363"/>
    <cellStyle name="Normal 37" xfId="375"/>
    <cellStyle name="Normal 38" xfId="378"/>
    <cellStyle name="Normal 39" xfId="382"/>
    <cellStyle name="Normal 4" xfId="8"/>
    <cellStyle name="Normal 4 2" xfId="10"/>
    <cellStyle name="Normal 4 3" xfId="250"/>
    <cellStyle name="Normal 4 4" xfId="346"/>
    <cellStyle name="Normal 40" xfId="389"/>
    <cellStyle name="Normal 5" xfId="16"/>
    <cellStyle name="Normal 5 2" xfId="251"/>
    <cellStyle name="Normal 5 3" xfId="252"/>
    <cellStyle name="Normal 6" xfId="92"/>
    <cellStyle name="Normal 6 2" xfId="253"/>
    <cellStyle name="Normal 7" xfId="93"/>
    <cellStyle name="Normal 7 2" xfId="254"/>
    <cellStyle name="Normal 8" xfId="94"/>
    <cellStyle name="Normal 8 2" xfId="255"/>
    <cellStyle name="Normal 9" xfId="256"/>
    <cellStyle name="Normal 9 2" xfId="257"/>
    <cellStyle name="Normal 9 2 2" xfId="258"/>
    <cellStyle name="Normal-blank" xfId="95"/>
    <cellStyle name="Normal-bottom" xfId="96"/>
    <cellStyle name="Normal-center" xfId="97"/>
    <cellStyle name="Normal-droit" xfId="98"/>
    <cellStyle name="Normal-droite" xfId="99"/>
    <cellStyle name="Normale 2" xfId="259"/>
    <cellStyle name="Normale 2 2" xfId="260"/>
    <cellStyle name="Normale 2 3" xfId="261"/>
    <cellStyle name="Normale 3" xfId="262"/>
    <cellStyle name="Normale 4" xfId="263"/>
    <cellStyle name="Normale_GRC" xfId="100"/>
    <cellStyle name="normální_Nove vystupy_DOPOCTENE" xfId="264"/>
    <cellStyle name="Normal-top" xfId="101"/>
    <cellStyle name="Note" xfId="102"/>
    <cellStyle name="Note 2" xfId="265"/>
    <cellStyle name="notes" xfId="103"/>
    <cellStyle name="Output" xfId="104"/>
    <cellStyle name="Percent [2]" xfId="105"/>
    <cellStyle name="Percent 2" xfId="266"/>
    <cellStyle name="Percent 2 2" xfId="267"/>
    <cellStyle name="Percent 3" xfId="268"/>
    <cellStyle name="Percent 3 2" xfId="269"/>
    <cellStyle name="Percent 4" xfId="270"/>
    <cellStyle name="Percentuale 2" xfId="271"/>
    <cellStyle name="Pourcentage" xfId="381" builtinId="5"/>
    <cellStyle name="Pourcentage 10" xfId="316"/>
    <cellStyle name="Pourcentage 10 2" xfId="362"/>
    <cellStyle name="Pourcentage 10 3" xfId="370"/>
    <cellStyle name="Pourcentage 11" xfId="326"/>
    <cellStyle name="Pourcentage 11 2" xfId="373"/>
    <cellStyle name="Pourcentage 12" xfId="328"/>
    <cellStyle name="Pourcentage 13" xfId="330"/>
    <cellStyle name="Pourcentage 14" xfId="341"/>
    <cellStyle name="Pourcentage 14 2" xfId="356"/>
    <cellStyle name="Pourcentage 15" xfId="345"/>
    <cellStyle name="Pourcentage 16" xfId="349"/>
    <cellStyle name="Pourcentage 17" xfId="359"/>
    <cellStyle name="Pourcentage 17 2" xfId="387"/>
    <cellStyle name="Pourcentage 18" xfId="376"/>
    <cellStyle name="Pourcentage 19" xfId="379"/>
    <cellStyle name="Pourcentage 2" xfId="2"/>
    <cellStyle name="Pourcentage 2 2" xfId="272"/>
    <cellStyle name="Pourcentage 2 3" xfId="339"/>
    <cellStyle name="Pourcentage 2 3 2" xfId="354"/>
    <cellStyle name="Pourcentage 2 4" xfId="343"/>
    <cellStyle name="Pourcentage 2 5" xfId="352"/>
    <cellStyle name="Pourcentage 20" xfId="383"/>
    <cellStyle name="Pourcentage 21" xfId="390"/>
    <cellStyle name="Pourcentage 3" xfId="17"/>
    <cellStyle name="Pourcentage 3 2" xfId="273"/>
    <cellStyle name="Pourcentage 3 2 2" xfId="323"/>
    <cellStyle name="Pourcentage 3 2 2 2" xfId="371"/>
    <cellStyle name="Pourcentage 3 2 3" xfId="336"/>
    <cellStyle name="Pourcentage 3 2 4" xfId="365"/>
    <cellStyle name="Pourcentage 3 3" xfId="347"/>
    <cellStyle name="Pourcentage 3 4" xfId="357"/>
    <cellStyle name="Pourcentage 4" xfId="106"/>
    <cellStyle name="Pourcentage 5" xfId="107"/>
    <cellStyle name="Pourcentage 6" xfId="108"/>
    <cellStyle name="Pourcentage 7" xfId="109"/>
    <cellStyle name="Pourcentage 8" xfId="110"/>
    <cellStyle name="Pourcentage 9" xfId="111"/>
    <cellStyle name="Prozent_SubCatperStud" xfId="274"/>
    <cellStyle name="Result" xfId="317"/>
    <cellStyle name="Result2" xfId="318"/>
    <cellStyle name="row" xfId="275"/>
    <cellStyle name="RowCodes" xfId="276"/>
    <cellStyle name="Row-Col Headings" xfId="277"/>
    <cellStyle name="RowTitles" xfId="278"/>
    <cellStyle name="RowTitles1-Detail" xfId="279"/>
    <cellStyle name="RowTitles-Col2" xfId="280"/>
    <cellStyle name="RowTitles-Detail" xfId="281"/>
    <cellStyle name="semestre" xfId="112"/>
    <cellStyle name="Snorm" xfId="113"/>
    <cellStyle name="socxn" xfId="114"/>
    <cellStyle name="Ss-titre" xfId="115"/>
    <cellStyle name="Standard_Info" xfId="282"/>
    <cellStyle name="Stub" xfId="116"/>
    <cellStyle name="Style 1" xfId="117"/>
    <cellStyle name="style1" xfId="118"/>
    <cellStyle name="Table dynamique - Catégorie" xfId="3"/>
    <cellStyle name="Table dynamique - Champ" xfId="4"/>
    <cellStyle name="Table dynamique - Coin" xfId="319"/>
    <cellStyle name="Table dynamique - Résultat" xfId="320"/>
    <cellStyle name="Table dynamique - Titre" xfId="321"/>
    <cellStyle name="Table dynamique - Valeur" xfId="5"/>
    <cellStyle name="Table No." xfId="283"/>
    <cellStyle name="Table Title" xfId="284"/>
    <cellStyle name="temp" xfId="285"/>
    <cellStyle name="tête chapitre" xfId="119"/>
    <cellStyle name="TEXT" xfId="120"/>
    <cellStyle name="Title" xfId="121"/>
    <cellStyle name="title1" xfId="286"/>
    <cellStyle name="Top" xfId="122"/>
    <cellStyle name="Total 10" xfId="287"/>
    <cellStyle name="Total 10 2" xfId="288"/>
    <cellStyle name="Total 11" xfId="289"/>
    <cellStyle name="Total 11 2" xfId="290"/>
    <cellStyle name="Total 12" xfId="291"/>
    <cellStyle name="Total 12 2" xfId="292"/>
    <cellStyle name="Total 13" xfId="293"/>
    <cellStyle name="Total 13 2" xfId="294"/>
    <cellStyle name="Total 2" xfId="295"/>
    <cellStyle name="Total 2 2" xfId="296"/>
    <cellStyle name="Total 3" xfId="297"/>
    <cellStyle name="Total 3 2" xfId="298"/>
    <cellStyle name="Total 4" xfId="299"/>
    <cellStyle name="Total 4 2" xfId="300"/>
    <cellStyle name="Total 5" xfId="301"/>
    <cellStyle name="Total 5 2" xfId="302"/>
    <cellStyle name="Total 6" xfId="303"/>
    <cellStyle name="Total 6 2" xfId="304"/>
    <cellStyle name="Total 7" xfId="305"/>
    <cellStyle name="Total 7 2" xfId="306"/>
    <cellStyle name="Total 8" xfId="307"/>
    <cellStyle name="Total 8 2" xfId="308"/>
    <cellStyle name="Total 9" xfId="309"/>
    <cellStyle name="Total 9 2" xfId="310"/>
    <cellStyle name="Totals" xfId="123"/>
    <cellStyle name="Virgule fixe" xfId="124"/>
    <cellStyle name="Warning Text" xfId="125"/>
    <cellStyle name="Wrapped" xfId="126"/>
    <cellStyle name="Обычный_Лист1" xfId="311"/>
    <cellStyle name="쉼표 [0] 2 2" xfId="312"/>
    <cellStyle name="표준 4" xfId="313"/>
    <cellStyle name="標準_SOCX_JPN97" xfId="127"/>
  </cellStyles>
  <dxfs count="0"/>
  <tableStyles count="0" defaultTableStyle="TableStyleMedium2" defaultPivotStyle="PivotStyleLight16"/>
  <colors>
    <mruColors>
      <color rgb="FFE46C0A"/>
      <color rgb="FF800000"/>
      <color rgb="FF31859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externalLink" Target="externalLinks/externalLink1.xml"/><Relationship Id="rId47" Type="http://schemas.openxmlformats.org/officeDocument/2006/relationships/externalLink" Target="externalLinks/externalLink6.xml"/><Relationship Id="rId63" Type="http://schemas.openxmlformats.org/officeDocument/2006/relationships/externalLink" Target="externalLinks/externalLink22.xml"/><Relationship Id="rId68" Type="http://schemas.openxmlformats.org/officeDocument/2006/relationships/externalLink" Target="externalLinks/externalLink27.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4.xml"/><Relationship Id="rId53" Type="http://schemas.openxmlformats.org/officeDocument/2006/relationships/externalLink" Target="externalLinks/externalLink12.xml"/><Relationship Id="rId58" Type="http://schemas.openxmlformats.org/officeDocument/2006/relationships/externalLink" Target="externalLinks/externalLink17.xml"/><Relationship Id="rId66" Type="http://schemas.openxmlformats.org/officeDocument/2006/relationships/externalLink" Target="externalLinks/externalLink25.xml"/><Relationship Id="rId74" Type="http://schemas.openxmlformats.org/officeDocument/2006/relationships/externalLink" Target="externalLinks/externalLink33.xml"/><Relationship Id="rId5" Type="http://schemas.openxmlformats.org/officeDocument/2006/relationships/worksheet" Target="worksheets/sheet5.xml"/><Relationship Id="rId61" Type="http://schemas.openxmlformats.org/officeDocument/2006/relationships/externalLink" Target="externalLinks/externalLink20.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externalLink" Target="externalLinks/externalLink7.xml"/><Relationship Id="rId56" Type="http://schemas.openxmlformats.org/officeDocument/2006/relationships/externalLink" Target="externalLinks/externalLink15.xml"/><Relationship Id="rId64" Type="http://schemas.openxmlformats.org/officeDocument/2006/relationships/externalLink" Target="externalLinks/externalLink23.xml"/><Relationship Id="rId69" Type="http://schemas.openxmlformats.org/officeDocument/2006/relationships/externalLink" Target="externalLinks/externalLink28.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0.xml"/><Relationship Id="rId72"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5.xml"/><Relationship Id="rId59" Type="http://schemas.openxmlformats.org/officeDocument/2006/relationships/externalLink" Target="externalLinks/externalLink18.xml"/><Relationship Id="rId67" Type="http://schemas.openxmlformats.org/officeDocument/2006/relationships/externalLink" Target="externalLinks/externalLink2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3.xml"/><Relationship Id="rId62" Type="http://schemas.openxmlformats.org/officeDocument/2006/relationships/externalLink" Target="externalLinks/externalLink21.xml"/><Relationship Id="rId70" Type="http://schemas.openxmlformats.org/officeDocument/2006/relationships/externalLink" Target="externalLinks/externalLink29.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8.xml"/><Relationship Id="rId57" Type="http://schemas.openxmlformats.org/officeDocument/2006/relationships/externalLink" Target="externalLinks/externalLink1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3.xml"/><Relationship Id="rId52" Type="http://schemas.openxmlformats.org/officeDocument/2006/relationships/externalLink" Target="externalLinks/externalLink11.xml"/><Relationship Id="rId60" Type="http://schemas.openxmlformats.org/officeDocument/2006/relationships/externalLink" Target="externalLinks/externalLink19.xml"/><Relationship Id="rId65" Type="http://schemas.openxmlformats.org/officeDocument/2006/relationships/externalLink" Target="externalLinks/externalLink24.xml"/><Relationship Id="rId73" Type="http://schemas.openxmlformats.org/officeDocument/2006/relationships/externalLink" Target="externalLinks/externalLink32.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externalLink" Target="externalLinks/externalLink9.xml"/><Relationship Id="rId55" Type="http://schemas.openxmlformats.org/officeDocument/2006/relationships/externalLink" Target="externalLinks/externalLink14.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30.xml"/><Relationship Id="rId2" Type="http://schemas.openxmlformats.org/officeDocument/2006/relationships/worksheet" Target="worksheets/sheet2.xml"/><Relationship Id="rId29" Type="http://schemas.openxmlformats.org/officeDocument/2006/relationships/worksheet" Target="worksheets/sheet29.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667999750371842"/>
          <c:h val="0.80227935962980934"/>
        </c:manualLayout>
      </c:layout>
      <c:lineChart>
        <c:grouping val="standard"/>
        <c:varyColors val="0"/>
        <c:ser>
          <c:idx val="5"/>
          <c:order val="0"/>
          <c:tx>
            <c:strRef>
              <c:f>'Fig 2.1'!$C$5</c:f>
              <c:strCache>
                <c:ptCount val="1"/>
                <c:pt idx="0">
                  <c:v>Obs</c:v>
                </c:pt>
              </c:strCache>
            </c:strRef>
          </c:tx>
          <c:spPr>
            <a:ln w="50800">
              <a:solidFill>
                <a:schemeClr val="bg1">
                  <a:lumMod val="50000"/>
                </a:schemeClr>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2.1'!$D$5:$BT$5</c:f>
              <c:numCache>
                <c:formatCode>0.0%</c:formatCode>
                <c:ptCount val="69"/>
                <c:pt idx="2">
                  <c:v>0.11674965211149323</c:v>
                </c:pt>
                <c:pt idx="3">
                  <c:v>0.11789391797648244</c:v>
                </c:pt>
                <c:pt idx="4">
                  <c:v>0.11879445549318751</c:v>
                </c:pt>
                <c:pt idx="5">
                  <c:v>0.12080131604057782</c:v>
                </c:pt>
                <c:pt idx="6">
                  <c:v>0.12109156895465158</c:v>
                </c:pt>
                <c:pt idx="7">
                  <c:v>0.12251119731123171</c:v>
                </c:pt>
                <c:pt idx="8">
                  <c:v>0.12376627463691038</c:v>
                </c:pt>
                <c:pt idx="9">
                  <c:v>0.13257657953902008</c:v>
                </c:pt>
                <c:pt idx="10">
                  <c:v>0.13295947043542811</c:v>
                </c:pt>
                <c:pt idx="11">
                  <c:v>0.13458290331420281</c:v>
                </c:pt>
                <c:pt idx="12">
                  <c:v>0.13737798361532785</c:v>
                </c:pt>
                <c:pt idx="13">
                  <c:v>0.13962496034955735</c:v>
                </c:pt>
                <c:pt idx="14">
                  <c:v>0.14118616532658962</c:v>
                </c:pt>
                <c:pt idx="15">
                  <c:v>0.14000661116834842</c:v>
                </c:pt>
                <c:pt idx="16">
                  <c:v>0.14003385971003116</c:v>
                </c:pt>
                <c:pt idx="17">
                  <c:v>0.13799508464824442</c:v>
                </c:pt>
                <c:pt idx="18">
                  <c:v>0.13733582394233498</c:v>
                </c:pt>
                <c:pt idx="19">
                  <c:v>0.13632796484873877</c:v>
                </c:pt>
                <c:pt idx="20">
                  <c:v>0.14676775754115862</c:v>
                </c:pt>
              </c:numCache>
            </c:numRef>
          </c:val>
          <c:smooth val="0"/>
          <c:extLst>
            <c:ext xmlns:c16="http://schemas.microsoft.com/office/drawing/2014/chart" uri="{C3380CC4-5D6E-409C-BE32-E72D297353CC}">
              <c16:uniqueId val="{00000000-33FA-475D-98A7-022D76FFEA66}"/>
            </c:ext>
          </c:extLst>
        </c:ser>
        <c:ser>
          <c:idx val="1"/>
          <c:order val="1"/>
          <c:tx>
            <c:strRef>
              <c:f>'Fig 2.1'!$C$6</c:f>
              <c:strCache>
                <c:ptCount val="1"/>
                <c:pt idx="0">
                  <c:v>1,8%</c:v>
                </c:pt>
              </c:strCache>
            </c:strRef>
          </c:tx>
          <c:spPr>
            <a:ln w="28575">
              <a:solidFill>
                <a:srgbClr val="006600"/>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2.1'!$D$6:$BV$6</c:f>
              <c:numCache>
                <c:formatCode>0.0%</c:formatCode>
                <c:ptCount val="71"/>
                <c:pt idx="20">
                  <c:v>0.14676775754115862</c:v>
                </c:pt>
                <c:pt idx="21">
                  <c:v>0.14161431802671962</c:v>
                </c:pt>
                <c:pt idx="22" formatCode="0.00%">
                  <c:v>0.13744365941786774</c:v>
                </c:pt>
                <c:pt idx="23">
                  <c:v>0.13615310739924807</c:v>
                </c:pt>
                <c:pt idx="24">
                  <c:v>0.13623240491924402</c:v>
                </c:pt>
                <c:pt idx="25">
                  <c:v>0.13655295188273675</c:v>
                </c:pt>
                <c:pt idx="26">
                  <c:v>0.13724674735332809</c:v>
                </c:pt>
                <c:pt idx="27">
                  <c:v>0.13780278229741019</c:v>
                </c:pt>
                <c:pt idx="28">
                  <c:v>0.13780302336529229</c:v>
                </c:pt>
                <c:pt idx="29">
                  <c:v>0.13734456938422396</c:v>
                </c:pt>
                <c:pt idx="30">
                  <c:v>0.13660775646566067</c:v>
                </c:pt>
                <c:pt idx="31">
                  <c:v>0.13573007688884378</c:v>
                </c:pt>
                <c:pt idx="32">
                  <c:v>0.13468138291366877</c:v>
                </c:pt>
                <c:pt idx="33">
                  <c:v>0.13405909072578792</c:v>
                </c:pt>
                <c:pt idx="34">
                  <c:v>0.13331652615598383</c:v>
                </c:pt>
                <c:pt idx="35">
                  <c:v>0.13247287509785782</c:v>
                </c:pt>
                <c:pt idx="36">
                  <c:v>0.13151804437564554</c:v>
                </c:pt>
                <c:pt idx="37">
                  <c:v>0.13057002692215602</c:v>
                </c:pt>
                <c:pt idx="38">
                  <c:v>0.12966111727308979</c:v>
                </c:pt>
                <c:pt idx="39">
                  <c:v>0.12877355865237389</c:v>
                </c:pt>
                <c:pt idx="40">
                  <c:v>0.12795278958349471</c:v>
                </c:pt>
                <c:pt idx="41">
                  <c:v>0.12714966057272342</c:v>
                </c:pt>
                <c:pt idx="42">
                  <c:v>0.12643099904468563</c:v>
                </c:pt>
                <c:pt idx="43">
                  <c:v>0.12585147310114053</c:v>
                </c:pt>
                <c:pt idx="44">
                  <c:v>0.12524706139201056</c:v>
                </c:pt>
                <c:pt idx="45">
                  <c:v>0.1245363151709145</c:v>
                </c:pt>
                <c:pt idx="46">
                  <c:v>0.12385304105647378</c:v>
                </c:pt>
                <c:pt idx="47">
                  <c:v>0.12319754613279306</c:v>
                </c:pt>
                <c:pt idx="48">
                  <c:v>0.1225714059658395</c:v>
                </c:pt>
                <c:pt idx="49">
                  <c:v>0.12188304557466223</c:v>
                </c:pt>
                <c:pt idx="50">
                  <c:v>0.12121230705447016</c:v>
                </c:pt>
                <c:pt idx="51">
                  <c:v>0.12055772045749036</c:v>
                </c:pt>
                <c:pt idx="52">
                  <c:v>0.11991808722750906</c:v>
                </c:pt>
                <c:pt idx="53">
                  <c:v>0.11925861598764988</c:v>
                </c:pt>
                <c:pt idx="54">
                  <c:v>0.11860985570969527</c:v>
                </c:pt>
                <c:pt idx="55">
                  <c:v>0.11796256585631769</c:v>
                </c:pt>
                <c:pt idx="56">
                  <c:v>0.11735430374039944</c:v>
                </c:pt>
                <c:pt idx="57">
                  <c:v>0.11680261538491268</c:v>
                </c:pt>
                <c:pt idx="58">
                  <c:v>0.11630208339741287</c:v>
                </c:pt>
                <c:pt idx="59">
                  <c:v>0.11566920524831643</c:v>
                </c:pt>
                <c:pt idx="60">
                  <c:v>0.11506532089871857</c:v>
                </c:pt>
                <c:pt idx="61">
                  <c:v>0.1145623355174745</c:v>
                </c:pt>
                <c:pt idx="62">
                  <c:v>0.11414018438822035</c:v>
                </c:pt>
                <c:pt idx="63">
                  <c:v>0.11371844467617948</c:v>
                </c:pt>
                <c:pt idx="64">
                  <c:v>0.11332246021995647</c:v>
                </c:pt>
                <c:pt idx="65">
                  <c:v>0.11297337742100627</c:v>
                </c:pt>
                <c:pt idx="66">
                  <c:v>0.11278130160278045</c:v>
                </c:pt>
                <c:pt idx="67">
                  <c:v>0.11263811901177624</c:v>
                </c:pt>
                <c:pt idx="68">
                  <c:v>0.11256178996209752</c:v>
                </c:pt>
                <c:pt idx="69">
                  <c:v>0.11252829979823045</c:v>
                </c:pt>
                <c:pt idx="70">
                  <c:v>0.11250685086361635</c:v>
                </c:pt>
              </c:numCache>
            </c:numRef>
          </c:val>
          <c:smooth val="0"/>
          <c:extLst>
            <c:ext xmlns:c16="http://schemas.microsoft.com/office/drawing/2014/chart" uri="{C3380CC4-5D6E-409C-BE32-E72D297353CC}">
              <c16:uniqueId val="{00000001-33FA-475D-98A7-022D76FFEA66}"/>
            </c:ext>
          </c:extLst>
        </c:ser>
        <c:ser>
          <c:idx val="2"/>
          <c:order val="2"/>
          <c:tx>
            <c:strRef>
              <c:f>'Fig 2.1'!$C$7</c:f>
              <c:strCache>
                <c:ptCount val="1"/>
                <c:pt idx="0">
                  <c:v>1,5%</c:v>
                </c:pt>
              </c:strCache>
            </c:strRef>
          </c:tx>
          <c:spPr>
            <a:ln w="28575">
              <a:solidFill>
                <a:srgbClr val="4BACC6">
                  <a:lumMod val="75000"/>
                </a:srgbClr>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2.1'!$D$7:$BV$7</c:f>
              <c:numCache>
                <c:formatCode>0.0%</c:formatCode>
                <c:ptCount val="71"/>
                <c:pt idx="20">
                  <c:v>0.14676775607071416</c:v>
                </c:pt>
                <c:pt idx="21">
                  <c:v>0.14161431912935998</c:v>
                </c:pt>
                <c:pt idx="22" formatCode="0.00%">
                  <c:v>0.1374435792203291</c:v>
                </c:pt>
                <c:pt idx="23">
                  <c:v>0.13615313297154552</c:v>
                </c:pt>
                <c:pt idx="24">
                  <c:v>0.13623217160301335</c:v>
                </c:pt>
                <c:pt idx="25">
                  <c:v>0.13655489631561366</c:v>
                </c:pt>
                <c:pt idx="26">
                  <c:v>0.1372485750641112</c:v>
                </c:pt>
                <c:pt idx="27">
                  <c:v>0.13780187982210854</c:v>
                </c:pt>
                <c:pt idx="28">
                  <c:v>0.13787592007396923</c:v>
                </c:pt>
                <c:pt idx="29">
                  <c:v>0.1375636240641375</c:v>
                </c:pt>
                <c:pt idx="30">
                  <c:v>0.13701701075918188</c:v>
                </c:pt>
                <c:pt idx="31">
                  <c:v>0.1363454411654548</c:v>
                </c:pt>
                <c:pt idx="32">
                  <c:v>0.13557544696329266</c:v>
                </c:pt>
                <c:pt idx="33">
                  <c:v>0.13522230913640926</c:v>
                </c:pt>
                <c:pt idx="34">
                  <c:v>0.13474983660902945</c:v>
                </c:pt>
                <c:pt idx="35">
                  <c:v>0.13414193550971737</c:v>
                </c:pt>
                <c:pt idx="36">
                  <c:v>0.133436028525308</c:v>
                </c:pt>
                <c:pt idx="37">
                  <c:v>0.13272721931892226</c:v>
                </c:pt>
                <c:pt idx="38">
                  <c:v>0.13204283332404373</c:v>
                </c:pt>
                <c:pt idx="39">
                  <c:v>0.1313952249319717</c:v>
                </c:pt>
                <c:pt idx="40">
                  <c:v>0.13079243273207414</c:v>
                </c:pt>
                <c:pt idx="41">
                  <c:v>0.13020672113601037</c:v>
                </c:pt>
                <c:pt idx="42">
                  <c:v>0.1296800630293361</c:v>
                </c:pt>
                <c:pt idx="43">
                  <c:v>0.12930643538331685</c:v>
                </c:pt>
                <c:pt idx="44">
                  <c:v>0.12885724511782376</c:v>
                </c:pt>
                <c:pt idx="45">
                  <c:v>0.12834032306690671</c:v>
                </c:pt>
                <c:pt idx="46">
                  <c:v>0.12780728408605255</c:v>
                </c:pt>
                <c:pt idx="47">
                  <c:v>0.1273105253694454</c:v>
                </c:pt>
                <c:pt idx="48">
                  <c:v>0.12684287922054782</c:v>
                </c:pt>
                <c:pt idx="49">
                  <c:v>0.1263125625115028</c:v>
                </c:pt>
                <c:pt idx="50">
                  <c:v>0.12578804598264648</c:v>
                </c:pt>
                <c:pt idx="51">
                  <c:v>0.12527690058492311</c:v>
                </c:pt>
                <c:pt idx="52">
                  <c:v>0.12477056210509394</c:v>
                </c:pt>
                <c:pt idx="53">
                  <c:v>0.12425225722247496</c:v>
                </c:pt>
                <c:pt idx="54">
                  <c:v>0.12372569067565295</c:v>
                </c:pt>
                <c:pt idx="55">
                  <c:v>0.12318789539174543</c:v>
                </c:pt>
                <c:pt idx="56">
                  <c:v>0.12267899384986136</c:v>
                </c:pt>
                <c:pt idx="57">
                  <c:v>0.12221502102269555</c:v>
                </c:pt>
                <c:pt idx="58">
                  <c:v>0.12175294853750268</c:v>
                </c:pt>
                <c:pt idx="59">
                  <c:v>0.12114666028769784</c:v>
                </c:pt>
                <c:pt idx="60">
                  <c:v>0.12060293380461903</c:v>
                </c:pt>
                <c:pt idx="61">
                  <c:v>0.12015779430332257</c:v>
                </c:pt>
                <c:pt idx="62">
                  <c:v>0.11979969541131245</c:v>
                </c:pt>
                <c:pt idx="63">
                  <c:v>0.11943615063150306</c:v>
                </c:pt>
                <c:pt idx="64">
                  <c:v>0.11906861786658805</c:v>
                </c:pt>
                <c:pt idx="65">
                  <c:v>0.11878342186472438</c:v>
                </c:pt>
                <c:pt idx="66">
                  <c:v>0.11861816791876527</c:v>
                </c:pt>
                <c:pt idx="67">
                  <c:v>0.11852057559318621</c:v>
                </c:pt>
                <c:pt idx="68">
                  <c:v>0.11848559086741886</c:v>
                </c:pt>
                <c:pt idx="69">
                  <c:v>0.11851354582472944</c:v>
                </c:pt>
                <c:pt idx="70">
                  <c:v>0.11853706201007005</c:v>
                </c:pt>
              </c:numCache>
            </c:numRef>
          </c:val>
          <c:smooth val="0"/>
          <c:extLst>
            <c:ext xmlns:c16="http://schemas.microsoft.com/office/drawing/2014/chart" uri="{C3380CC4-5D6E-409C-BE32-E72D297353CC}">
              <c16:uniqueId val="{00000002-33FA-475D-98A7-022D76FFEA66}"/>
            </c:ext>
          </c:extLst>
        </c:ser>
        <c:ser>
          <c:idx val="3"/>
          <c:order val="3"/>
          <c:tx>
            <c:strRef>
              <c:f>'Fig 2.1'!$C$8</c:f>
              <c:strCache>
                <c:ptCount val="1"/>
                <c:pt idx="0">
                  <c:v>1,3%</c:v>
                </c:pt>
              </c:strCache>
            </c:strRef>
          </c:tx>
          <c:spPr>
            <a:ln w="28575">
              <a:solidFill>
                <a:srgbClr val="E46C0A"/>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2.1'!$D$8:$BV$8</c:f>
              <c:numCache>
                <c:formatCode>0.0%</c:formatCode>
                <c:ptCount val="71"/>
                <c:pt idx="20">
                  <c:v>0.14675790794940935</c:v>
                </c:pt>
                <c:pt idx="21">
                  <c:v>0.14160690864890565</c:v>
                </c:pt>
                <c:pt idx="22" formatCode="0.00%">
                  <c:v>0.13743550715860095</c:v>
                </c:pt>
                <c:pt idx="23">
                  <c:v>0.13615188811662957</c:v>
                </c:pt>
                <c:pt idx="24">
                  <c:v>0.13624281877906969</c:v>
                </c:pt>
                <c:pt idx="25">
                  <c:v>0.13655496547409141</c:v>
                </c:pt>
                <c:pt idx="26">
                  <c:v>0.13724827478968604</c:v>
                </c:pt>
                <c:pt idx="27">
                  <c:v>0.13780135285280007</c:v>
                </c:pt>
                <c:pt idx="28">
                  <c:v>0.13792850689515188</c:v>
                </c:pt>
                <c:pt idx="29">
                  <c:v>0.13771275346233489</c:v>
                </c:pt>
                <c:pt idx="30">
                  <c:v>0.13730497719122403</c:v>
                </c:pt>
                <c:pt idx="31">
                  <c:v>0.13677531260742218</c:v>
                </c:pt>
                <c:pt idx="32">
                  <c:v>0.13619893288430168</c:v>
                </c:pt>
                <c:pt idx="33">
                  <c:v>0.13602543999260169</c:v>
                </c:pt>
                <c:pt idx="34">
                  <c:v>0.13572282869907307</c:v>
                </c:pt>
                <c:pt idx="35">
                  <c:v>0.13529104938415784</c:v>
                </c:pt>
                <c:pt idx="36">
                  <c:v>0.13475498307207923</c:v>
                </c:pt>
                <c:pt idx="37">
                  <c:v>0.13420586716405183</c:v>
                </c:pt>
                <c:pt idx="38">
                  <c:v>0.13368139431198911</c:v>
                </c:pt>
                <c:pt idx="39">
                  <c:v>0.13318226090782723</c:v>
                </c:pt>
                <c:pt idx="40">
                  <c:v>0.13272230036531188</c:v>
                </c:pt>
                <c:pt idx="41">
                  <c:v>0.13226959009679665</c:v>
                </c:pt>
                <c:pt idx="42">
                  <c:v>0.13188942056215</c:v>
                </c:pt>
                <c:pt idx="43">
                  <c:v>0.13164825100153696</c:v>
                </c:pt>
                <c:pt idx="44">
                  <c:v>0.1313506670176445</c:v>
                </c:pt>
                <c:pt idx="45">
                  <c:v>0.13096471809940627</c:v>
                </c:pt>
                <c:pt idx="46">
                  <c:v>0.13055798111833716</c:v>
                </c:pt>
                <c:pt idx="47">
                  <c:v>0.13017636322754464</c:v>
                </c:pt>
                <c:pt idx="48">
                  <c:v>0.12985378530022101</c:v>
                </c:pt>
                <c:pt idx="49">
                  <c:v>0.1294221513846365</c:v>
                </c:pt>
                <c:pt idx="50">
                  <c:v>0.12900827147834526</c:v>
                </c:pt>
                <c:pt idx="51">
                  <c:v>0.12858682699613963</c:v>
                </c:pt>
                <c:pt idx="52">
                  <c:v>0.12818956166714052</c:v>
                </c:pt>
                <c:pt idx="53">
                  <c:v>0.1277418716850818</c:v>
                </c:pt>
                <c:pt idx="54">
                  <c:v>0.12728929267977071</c:v>
                </c:pt>
                <c:pt idx="55">
                  <c:v>0.12681899160810622</c:v>
                </c:pt>
                <c:pt idx="56">
                  <c:v>0.12636906793413158</c:v>
                </c:pt>
                <c:pt idx="57">
                  <c:v>0.12599245608784676</c:v>
                </c:pt>
                <c:pt idx="58">
                  <c:v>0.12559315971868779</c:v>
                </c:pt>
                <c:pt idx="59">
                  <c:v>0.12506797541674666</c:v>
                </c:pt>
                <c:pt idx="60">
                  <c:v>0.12456990380126656</c:v>
                </c:pt>
                <c:pt idx="61">
                  <c:v>0.12418643483350722</c:v>
                </c:pt>
                <c:pt idx="62">
                  <c:v>0.12387852573069567</c:v>
                </c:pt>
                <c:pt idx="63">
                  <c:v>0.12358565975565539</c:v>
                </c:pt>
                <c:pt idx="64">
                  <c:v>0.12327455602960642</c:v>
                </c:pt>
                <c:pt idx="65">
                  <c:v>0.12303212257988459</c:v>
                </c:pt>
                <c:pt idx="66">
                  <c:v>0.12293930528810744</c:v>
                </c:pt>
                <c:pt idx="67">
                  <c:v>0.12290656450015391</c:v>
                </c:pt>
                <c:pt idx="68">
                  <c:v>0.12291262827774493</c:v>
                </c:pt>
                <c:pt idx="69">
                  <c:v>0.12301587521158709</c:v>
                </c:pt>
                <c:pt idx="70">
                  <c:v>0.12311734313701857</c:v>
                </c:pt>
              </c:numCache>
            </c:numRef>
          </c:val>
          <c:smooth val="0"/>
          <c:extLst>
            <c:ext xmlns:c16="http://schemas.microsoft.com/office/drawing/2014/chart" uri="{C3380CC4-5D6E-409C-BE32-E72D297353CC}">
              <c16:uniqueId val="{00000003-33FA-475D-98A7-022D76FFEA66}"/>
            </c:ext>
          </c:extLst>
        </c:ser>
        <c:ser>
          <c:idx val="4"/>
          <c:order val="4"/>
          <c:tx>
            <c:strRef>
              <c:f>'Fig 2.1'!$C$9</c:f>
              <c:strCache>
                <c:ptCount val="1"/>
                <c:pt idx="0">
                  <c:v>1%</c:v>
                </c:pt>
              </c:strCache>
            </c:strRef>
          </c:tx>
          <c:spPr>
            <a:ln w="28575">
              <a:solidFill>
                <a:srgbClr val="800000"/>
              </a:solidFill>
            </a:ln>
          </c:spPr>
          <c:marker>
            <c:symbol val="none"/>
          </c:marker>
          <c:cat>
            <c:numRef>
              <c:f>'Fig 2.1'!$D$4:$BV$4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2.1'!$D$9:$BV$9</c:f>
              <c:numCache>
                <c:formatCode>0.0%</c:formatCode>
                <c:ptCount val="71"/>
                <c:pt idx="20">
                  <c:v>0.1467677538655002</c:v>
                </c:pt>
                <c:pt idx="21">
                  <c:v>0.14161430956325188</c:v>
                </c:pt>
                <c:pt idx="22" formatCode="0.00%">
                  <c:v>0.13744356267445021</c:v>
                </c:pt>
                <c:pt idx="23">
                  <c:v>0.13615310935730232</c:v>
                </c:pt>
                <c:pt idx="24">
                  <c:v>0.13623214070454356</c:v>
                </c:pt>
                <c:pt idx="25">
                  <c:v>0.13655489318510286</c:v>
                </c:pt>
                <c:pt idx="26">
                  <c:v>0.13724897069554703</c:v>
                </c:pt>
                <c:pt idx="27">
                  <c:v>0.13780266078842038</c:v>
                </c:pt>
                <c:pt idx="28">
                  <c:v>0.13800663508711203</c:v>
                </c:pt>
                <c:pt idx="29">
                  <c:v>0.1379277105914547</c:v>
                </c:pt>
                <c:pt idx="30">
                  <c:v>0.13771086491049886</c:v>
                </c:pt>
                <c:pt idx="31">
                  <c:v>0.13741141952550376</c:v>
                </c:pt>
                <c:pt idx="32">
                  <c:v>0.13716888152445406</c:v>
                </c:pt>
                <c:pt idx="33">
                  <c:v>0.13724936972879956</c:v>
                </c:pt>
                <c:pt idx="34">
                  <c:v>0.13721691550053541</c:v>
                </c:pt>
                <c:pt idx="35">
                  <c:v>0.13705564797770869</c:v>
                </c:pt>
                <c:pt idx="36">
                  <c:v>0.13679228453162554</c:v>
                </c:pt>
                <c:pt idx="37">
                  <c:v>0.13648775241154498</c:v>
                </c:pt>
                <c:pt idx="38">
                  <c:v>0.1361998702897812</c:v>
                </c:pt>
                <c:pt idx="39">
                  <c:v>0.13592995459342008</c:v>
                </c:pt>
                <c:pt idx="40">
                  <c:v>0.13571446084028388</c:v>
                </c:pt>
                <c:pt idx="41">
                  <c:v>0.13551449270086346</c:v>
                </c:pt>
                <c:pt idx="42">
                  <c:v>0.13536729811084905</c:v>
                </c:pt>
                <c:pt idx="43">
                  <c:v>0.13535273329268635</c:v>
                </c:pt>
                <c:pt idx="44">
                  <c:v>0.13528078930452045</c:v>
                </c:pt>
                <c:pt idx="45">
                  <c:v>0.1350937328022396</c:v>
                </c:pt>
                <c:pt idx="46">
                  <c:v>0.13490223485814937</c:v>
                </c:pt>
                <c:pt idx="47">
                  <c:v>0.13471547012789611</c:v>
                </c:pt>
                <c:pt idx="48">
                  <c:v>0.13454822303385441</c:v>
                </c:pt>
                <c:pt idx="49">
                  <c:v>0.13429813097564688</c:v>
                </c:pt>
                <c:pt idx="50">
                  <c:v>0.13406399961444176</c:v>
                </c:pt>
                <c:pt idx="51">
                  <c:v>0.13381206665803733</c:v>
                </c:pt>
                <c:pt idx="52">
                  <c:v>0.13357667874285256</c:v>
                </c:pt>
                <c:pt idx="53">
                  <c:v>0.13329328672329582</c:v>
                </c:pt>
                <c:pt idx="54">
                  <c:v>0.13301469360713145</c:v>
                </c:pt>
                <c:pt idx="55">
                  <c:v>0.13270339945164536</c:v>
                </c:pt>
                <c:pt idx="56">
                  <c:v>0.13239685266193868</c:v>
                </c:pt>
                <c:pt idx="57">
                  <c:v>0.13214677996523227</c:v>
                </c:pt>
                <c:pt idx="58">
                  <c:v>0.13195117028148468</c:v>
                </c:pt>
                <c:pt idx="59">
                  <c:v>0.13149991323786819</c:v>
                </c:pt>
                <c:pt idx="60">
                  <c:v>0.13107381951495661</c:v>
                </c:pt>
                <c:pt idx="61">
                  <c:v>0.13077190674871661</c:v>
                </c:pt>
                <c:pt idx="62">
                  <c:v>0.13053921684697711</c:v>
                </c:pt>
                <c:pt idx="63">
                  <c:v>0.13030511952081963</c:v>
                </c:pt>
                <c:pt idx="64">
                  <c:v>0.13008929132966127</c:v>
                </c:pt>
                <c:pt idx="65">
                  <c:v>0.12993639647881261</c:v>
                </c:pt>
                <c:pt idx="66">
                  <c:v>0.1299205034579469</c:v>
                </c:pt>
                <c:pt idx="67">
                  <c:v>0.12993806116414194</c:v>
                </c:pt>
                <c:pt idx="68">
                  <c:v>0.13002817387390897</c:v>
                </c:pt>
                <c:pt idx="69">
                  <c:v>0.13019828959856644</c:v>
                </c:pt>
                <c:pt idx="70">
                  <c:v>0.13036520224924378</c:v>
                </c:pt>
              </c:numCache>
            </c:numRef>
          </c:val>
          <c:smooth val="0"/>
          <c:extLst>
            <c:ext xmlns:c16="http://schemas.microsoft.com/office/drawing/2014/chart" uri="{C3380CC4-5D6E-409C-BE32-E72D297353CC}">
              <c16:uniqueId val="{00000004-33FA-475D-98A7-022D76FFEA66}"/>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10"/>
        <c:noMultiLvlLbl val="0"/>
      </c:catAx>
      <c:valAx>
        <c:axId val="106748928"/>
        <c:scaling>
          <c:orientation val="minMax"/>
          <c:max val="0.15000000000000002"/>
          <c:min val="0.11"/>
        </c:scaling>
        <c:delete val="0"/>
        <c:axPos val="l"/>
        <c:majorGridlines/>
        <c:title>
          <c:tx>
            <c:rich>
              <a:bodyPr rot="-5400000" vert="horz"/>
              <a:lstStyle/>
              <a:p>
                <a:pPr>
                  <a:defRPr/>
                </a:pPr>
                <a:r>
                  <a:rPr lang="en-US"/>
                  <a:t>en % du PIB</a:t>
                </a:r>
              </a:p>
            </c:rich>
          </c:tx>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17662770608354492"/>
          <c:y val="0.92990807428692268"/>
          <c:w val="0.75135605296277419"/>
          <c:h val="5.620175100490060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536195286195282E-2"/>
          <c:y val="3.0511275162789408E-2"/>
          <c:w val="0.89494528619528624"/>
          <c:h val="0.78140972209599535"/>
        </c:manualLayout>
      </c:layout>
      <c:barChart>
        <c:barDir val="col"/>
        <c:grouping val="percentStacked"/>
        <c:varyColors val="0"/>
        <c:ser>
          <c:idx val="0"/>
          <c:order val="0"/>
          <c:tx>
            <c:v>Cotisations sociales</c:v>
          </c:tx>
          <c:spPr>
            <a:solidFill>
              <a:schemeClr val="accent5">
                <a:lumMod val="50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0.81456541605274924</c:v>
              </c:pt>
              <c:pt idx="1">
                <c:v>0.79784163165432298</c:v>
              </c:pt>
              <c:pt idx="2">
                <c:v>0.7990180220816735</c:v>
              </c:pt>
              <c:pt idx="3">
                <c:v>0.78886078889984346</c:v>
              </c:pt>
              <c:pt idx="4">
                <c:v>0.77242114842211818</c:v>
              </c:pt>
              <c:pt idx="5">
                <c:v>0.76637808120944484</c:v>
              </c:pt>
              <c:pt idx="6">
                <c:v>0.76859133401526591</c:v>
              </c:pt>
              <c:pt idx="7">
                <c:v>0.76151356591488251</c:v>
              </c:pt>
              <c:pt idx="8">
                <c:v>0.75337952397641494</c:v>
              </c:pt>
              <c:pt idx="9">
                <c:v>0.77221565960472938</c:v>
              </c:pt>
              <c:pt idx="10">
                <c:v>0.77888448457435022</c:v>
              </c:pt>
              <c:pt idx="11">
                <c:v>0.78012751819473747</c:v>
              </c:pt>
              <c:pt idx="12">
                <c:v>0.78022914877657956</c:v>
              </c:pt>
              <c:pt idx="13">
                <c:v>0.79048032830252468</c:v>
              </c:pt>
              <c:pt idx="14">
                <c:v>0.79468223522142267</c:v>
              </c:pt>
              <c:pt idx="15">
                <c:v>0.78314959325799882</c:v>
              </c:pt>
              <c:pt idx="16">
                <c:v>0.74983046559003441</c:v>
              </c:pt>
            </c:numLit>
          </c:val>
          <c:extLst>
            <c:ext xmlns:c16="http://schemas.microsoft.com/office/drawing/2014/chart" uri="{C3380CC4-5D6E-409C-BE32-E72D297353CC}">
              <c16:uniqueId val="{00000000-325B-4052-882C-6FC578830EB8}"/>
            </c:ext>
          </c:extLst>
        </c:ser>
        <c:ser>
          <c:idx val="1"/>
          <c:order val="1"/>
          <c:tx>
            <c:v>ITAF </c:v>
          </c:tx>
          <c:spPr>
            <a:pattFill prst="pct90">
              <a:fgClr>
                <a:schemeClr val="accent6">
                  <a:lumMod val="75000"/>
                </a:schemeClr>
              </a:fgClr>
              <a:bgClr>
                <a:schemeClr val="bg1"/>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7.1794214129739256E-2</c:v>
              </c:pt>
              <c:pt idx="1">
                <c:v>7.689893264149153E-2</c:v>
              </c:pt>
              <c:pt idx="2">
                <c:v>9.8875004789603718E-2</c:v>
              </c:pt>
              <c:pt idx="3">
                <c:v>0.10156715632246237</c:v>
              </c:pt>
              <c:pt idx="4">
                <c:v>0.10706787193289879</c:v>
              </c:pt>
              <c:pt idx="5">
                <c:v>9.9397543307849043E-2</c:v>
              </c:pt>
              <c:pt idx="6">
                <c:v>9.5385358873698686E-2</c:v>
              </c:pt>
              <c:pt idx="7">
                <c:v>0.11102877610061984</c:v>
              </c:pt>
              <c:pt idx="8">
                <c:v>0.11147994083608898</c:v>
              </c:pt>
              <c:pt idx="9">
                <c:v>0.11916060228063087</c:v>
              </c:pt>
              <c:pt idx="10">
                <c:v>0.11997397334294554</c:v>
              </c:pt>
              <c:pt idx="11">
                <c:v>0.117954317557029</c:v>
              </c:pt>
              <c:pt idx="12">
                <c:v>0.11789057124162686</c:v>
              </c:pt>
              <c:pt idx="13">
                <c:v>0.11280242942502064</c:v>
              </c:pt>
              <c:pt idx="14">
                <c:v>0.11330817147665385</c:v>
              </c:pt>
              <c:pt idx="15">
                <c:v>0.11355714119655827</c:v>
              </c:pt>
              <c:pt idx="16">
                <c:v>0.11724335596844235</c:v>
              </c:pt>
            </c:numLit>
          </c:val>
          <c:extLst>
            <c:ext xmlns:c16="http://schemas.microsoft.com/office/drawing/2014/chart" uri="{C3380CC4-5D6E-409C-BE32-E72D297353CC}">
              <c16:uniqueId val="{00000001-325B-4052-882C-6FC578830EB8}"/>
            </c:ext>
          </c:extLst>
        </c:ser>
        <c:ser>
          <c:idx val="2"/>
          <c:order val="2"/>
          <c:tx>
            <c:v>Subventions d'équilibre (État)</c:v>
          </c:tx>
          <c:spPr>
            <a:solidFill>
              <a:schemeClr val="accent3">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2.0914897661559871E-2</c:v>
              </c:pt>
              <c:pt idx="1">
                <c:v>1.8628193898944191E-2</c:v>
              </c:pt>
              <c:pt idx="2">
                <c:v>2.2741825630257881E-2</c:v>
              </c:pt>
              <c:pt idx="3">
                <c:v>2.308513591519774E-2</c:v>
              </c:pt>
              <c:pt idx="4">
                <c:v>2.331475845922347E-2</c:v>
              </c:pt>
              <c:pt idx="5">
                <c:v>2.2392709633035354E-2</c:v>
              </c:pt>
              <c:pt idx="6">
                <c:v>2.3991686431505524E-2</c:v>
              </c:pt>
              <c:pt idx="7">
                <c:v>2.4818276764895435E-2</c:v>
              </c:pt>
              <c:pt idx="8">
                <c:v>2.5481515669402141E-2</c:v>
              </c:pt>
              <c:pt idx="9">
                <c:v>2.5114510719982226E-2</c:v>
              </c:pt>
              <c:pt idx="10">
                <c:v>2.4322846941448893E-2</c:v>
              </c:pt>
              <c:pt idx="11">
                <c:v>2.4159233444477995E-2</c:v>
              </c:pt>
              <c:pt idx="12">
                <c:v>2.8324406915983209E-2</c:v>
              </c:pt>
              <c:pt idx="13">
                <c:v>2.2586206894498449E-2</c:v>
              </c:pt>
              <c:pt idx="14">
                <c:v>2.255811103057144E-2</c:v>
              </c:pt>
              <c:pt idx="15">
                <c:v>2.1460140088606396E-2</c:v>
              </c:pt>
              <c:pt idx="16">
                <c:v>2.1881417200744019E-2</c:v>
              </c:pt>
            </c:numLit>
          </c:val>
          <c:extLst>
            <c:ext xmlns:c16="http://schemas.microsoft.com/office/drawing/2014/chart" uri="{C3380CC4-5D6E-409C-BE32-E72D297353CC}">
              <c16:uniqueId val="{00000002-325B-4052-882C-6FC578830EB8}"/>
            </c:ext>
          </c:extLst>
        </c:ser>
        <c:ser>
          <c:idx val="3"/>
          <c:order val="3"/>
          <c:tx>
            <c:v>Transferts depuis organismes extérieurs</c:v>
          </c:tx>
          <c:spPr>
            <a:pattFill prst="pct25">
              <a:fgClr>
                <a:schemeClr val="bg1"/>
              </a:fgClr>
              <a:bgClr>
                <a:srgbClr val="008080"/>
              </a:bgClr>
            </a:patt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7.633939184968315E-2</c:v>
              </c:pt>
              <c:pt idx="1">
                <c:v>7.5204390380826991E-2</c:v>
              </c:pt>
              <c:pt idx="2">
                <c:v>5.0948468043325125E-2</c:v>
              </c:pt>
              <c:pt idx="3">
                <c:v>4.7706868393121035E-2</c:v>
              </c:pt>
              <c:pt idx="4">
                <c:v>5.3093707676429791E-2</c:v>
              </c:pt>
              <c:pt idx="5">
                <c:v>5.226026413633228E-2</c:v>
              </c:pt>
              <c:pt idx="6">
                <c:v>4.8946197545539638E-2</c:v>
              </c:pt>
              <c:pt idx="7">
                <c:v>4.707008387689126E-2</c:v>
              </c:pt>
              <c:pt idx="8">
                <c:v>4.723092909011329E-2</c:v>
              </c:pt>
              <c:pt idx="9">
                <c:v>4.7787624061583593E-2</c:v>
              </c:pt>
              <c:pt idx="10">
                <c:v>4.7235231482273772E-2</c:v>
              </c:pt>
              <c:pt idx="11">
                <c:v>4.8034508716912748E-2</c:v>
              </c:pt>
              <c:pt idx="12">
                <c:v>4.4873020222168186E-2</c:v>
              </c:pt>
              <c:pt idx="13">
                <c:v>4.7198106422751726E-2</c:v>
              </c:pt>
              <c:pt idx="14">
                <c:v>4.8128583653835724E-2</c:v>
              </c:pt>
              <c:pt idx="15">
                <c:v>6.4531601489108803E-2</c:v>
              </c:pt>
              <c:pt idx="16">
                <c:v>6.5244770126260038E-2</c:v>
              </c:pt>
            </c:numLit>
          </c:val>
          <c:extLst>
            <c:ext xmlns:c16="http://schemas.microsoft.com/office/drawing/2014/chart" uri="{C3380CC4-5D6E-409C-BE32-E72D297353CC}">
              <c16:uniqueId val="{00000003-325B-4052-882C-6FC578830EB8}"/>
            </c:ext>
          </c:extLst>
        </c:ser>
        <c:ser>
          <c:idx val="4"/>
          <c:order val="4"/>
          <c:tx>
            <c:v>Autres produits</c:v>
          </c:tx>
          <c:spPr>
            <a:solidFill>
              <a:schemeClr val="accent4">
                <a:lumMod val="75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4-325B-4052-882C-6FC578830EB8}"/>
                </c:ext>
              </c:extLst>
            </c:dLbl>
            <c:dLbl>
              <c:idx val="7"/>
              <c:delete val="1"/>
              <c:extLst>
                <c:ext xmlns:c15="http://schemas.microsoft.com/office/drawing/2012/chart" uri="{CE6537A1-D6FC-4f65-9D91-7224C49458BB}"/>
                <c:ext xmlns:c16="http://schemas.microsoft.com/office/drawing/2014/chart" uri="{C3380CC4-5D6E-409C-BE32-E72D297353CC}">
                  <c16:uniqueId val="{00000005-325B-4052-882C-6FC578830EB8}"/>
                </c:ext>
              </c:extLst>
            </c:dLbl>
            <c:dLbl>
              <c:idx val="10"/>
              <c:delete val="1"/>
              <c:extLst>
                <c:ext xmlns:c15="http://schemas.microsoft.com/office/drawing/2012/chart" uri="{CE6537A1-D6FC-4f65-9D91-7224C49458BB}"/>
                <c:ext xmlns:c16="http://schemas.microsoft.com/office/drawing/2014/chart" uri="{C3380CC4-5D6E-409C-BE32-E72D297353CC}">
                  <c16:uniqueId val="{00000006-325B-4052-882C-6FC578830EB8}"/>
                </c:ext>
              </c:extLst>
            </c:dLbl>
            <c:dLbl>
              <c:idx val="11"/>
              <c:delete val="1"/>
              <c:extLst>
                <c:ext xmlns:c15="http://schemas.microsoft.com/office/drawing/2012/chart" uri="{CE6537A1-D6FC-4f65-9D91-7224C49458BB}"/>
                <c:ext xmlns:c16="http://schemas.microsoft.com/office/drawing/2014/chart" uri="{C3380CC4-5D6E-409C-BE32-E72D297353CC}">
                  <c16:uniqueId val="{00000007-325B-4052-882C-6FC578830EB8}"/>
                </c:ext>
              </c:extLst>
            </c:dLbl>
            <c:dLbl>
              <c:idx val="12"/>
              <c:delete val="1"/>
              <c:extLst>
                <c:ext xmlns:c15="http://schemas.microsoft.com/office/drawing/2012/chart" uri="{CE6537A1-D6FC-4f65-9D91-7224C49458BB}"/>
                <c:ext xmlns:c16="http://schemas.microsoft.com/office/drawing/2014/chart" uri="{C3380CC4-5D6E-409C-BE32-E72D297353CC}">
                  <c16:uniqueId val="{00000008-325B-4052-882C-6FC578830EB8}"/>
                </c:ext>
              </c:extLst>
            </c:dLbl>
            <c:dLbl>
              <c:idx val="14"/>
              <c:delete val="1"/>
              <c:extLst>
                <c:ext xmlns:c15="http://schemas.microsoft.com/office/drawing/2012/chart" uri="{CE6537A1-D6FC-4f65-9D91-7224C49458BB}"/>
                <c:ext xmlns:c16="http://schemas.microsoft.com/office/drawing/2014/chart" uri="{C3380CC4-5D6E-409C-BE32-E72D297353CC}">
                  <c16:uniqueId val="{00000009-325B-4052-882C-6FC578830EB8}"/>
                </c:ext>
              </c:extLst>
            </c:dLbl>
            <c:dLbl>
              <c:idx val="15"/>
              <c:delete val="1"/>
              <c:extLst>
                <c:ext xmlns:c15="http://schemas.microsoft.com/office/drawing/2012/chart" uri="{CE6537A1-D6FC-4f65-9D91-7224C49458BB}"/>
                <c:ext xmlns:c16="http://schemas.microsoft.com/office/drawing/2014/chart" uri="{C3380CC4-5D6E-409C-BE32-E72D297353CC}">
                  <c16:uniqueId val="{0000000A-325B-4052-882C-6FC578830EB8}"/>
                </c:ext>
              </c:extLst>
            </c:dLbl>
            <c:dLbl>
              <c:idx val="16"/>
              <c:delete val="1"/>
              <c:extLst>
                <c:ext xmlns:c15="http://schemas.microsoft.com/office/drawing/2012/chart" uri="{CE6537A1-D6FC-4f65-9D91-7224C49458BB}"/>
                <c:ext xmlns:c16="http://schemas.microsoft.com/office/drawing/2014/chart" uri="{C3380CC4-5D6E-409C-BE32-E72D297353CC}">
                  <c16:uniqueId val="{0000000B-325B-4052-882C-6FC578830EB8}"/>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1.2824790993036742E-2</c:v>
              </c:pt>
              <c:pt idx="1">
                <c:v>1.1974364404821873E-2</c:v>
              </c:pt>
              <c:pt idx="2">
                <c:v>1.2858244554229499E-2</c:v>
              </c:pt>
              <c:pt idx="3">
                <c:v>1.9368809335699875E-2</c:v>
              </c:pt>
              <c:pt idx="4">
                <c:v>7.6054648828909411E-3</c:v>
              </c:pt>
              <c:pt idx="5">
                <c:v>1.1182394566802065E-2</c:v>
              </c:pt>
              <c:pt idx="6">
                <c:v>4.104003222956472E-3</c:v>
              </c:pt>
              <c:pt idx="7">
                <c:v>6.7164195090341152E-4</c:v>
              </c:pt>
              <c:pt idx="8">
                <c:v>1.0049191810847232E-2</c:v>
              </c:pt>
              <c:pt idx="9">
                <c:v>7.8378247358337899E-3</c:v>
              </c:pt>
              <c:pt idx="10">
                <c:v>2.8951370433764694E-3</c:v>
              </c:pt>
              <c:pt idx="11">
                <c:v>2.890290624519805E-3</c:v>
              </c:pt>
              <c:pt idx="12">
                <c:v>6.6508484735808473E-3</c:v>
              </c:pt>
              <c:pt idx="13">
                <c:v>1.0312284199241985E-2</c:v>
              </c:pt>
              <c:pt idx="14">
                <c:v>8.9581502777822935E-3</c:v>
              </c:pt>
              <c:pt idx="15">
                <c:v>7.6107415222290507E-3</c:v>
              </c:pt>
              <c:pt idx="16">
                <c:v>4.7621287742942121E-3</c:v>
              </c:pt>
            </c:numLit>
          </c:val>
          <c:extLst>
            <c:ext xmlns:c16="http://schemas.microsoft.com/office/drawing/2014/chart" uri="{C3380CC4-5D6E-409C-BE32-E72D297353CC}">
              <c16:uniqueId val="{0000000C-325B-4052-882C-6FC578830EB8}"/>
            </c:ext>
          </c:extLst>
        </c:ser>
        <c:ser>
          <c:idx val="5"/>
          <c:order val="5"/>
          <c:tx>
            <c:v>Besoin de financement</c:v>
          </c:tx>
          <c:spPr>
            <a:solidFill>
              <a:srgbClr val="FF3300"/>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325B-4052-882C-6FC578830EB8}"/>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c:formatCode>
              <c:ptCount val="17"/>
              <c:pt idx="0">
                <c:v>3.5612893132317717E-3</c:v>
              </c:pt>
              <c:pt idx="1">
                <c:v>1.9452487019592419E-2</c:v>
              </c:pt>
              <c:pt idx="2">
                <c:v>1.5558434900910257E-2</c:v>
              </c:pt>
              <c:pt idx="3">
                <c:v>1.9411241133675431E-2</c:v>
              </c:pt>
              <c:pt idx="4">
                <c:v>3.6497048626438787E-2</c:v>
              </c:pt>
              <c:pt idx="5">
                <c:v>4.8389007146536253E-2</c:v>
              </c:pt>
              <c:pt idx="6">
                <c:v>5.8981419911033749E-2</c:v>
              </c:pt>
              <c:pt idx="7">
                <c:v>5.4897655391807305E-2</c:v>
              </c:pt>
              <c:pt idx="8">
                <c:v>5.2378898617133351E-2</c:v>
              </c:pt>
              <c:pt idx="9">
                <c:v>2.7883778597240144E-2</c:v>
              </c:pt>
              <c:pt idx="10">
                <c:v>2.6688326615604954E-2</c:v>
              </c:pt>
              <c:pt idx="11">
                <c:v>2.6834131462322962E-2</c:v>
              </c:pt>
              <c:pt idx="12">
                <c:v>2.2032004370061122E-2</c:v>
              </c:pt>
              <c:pt idx="13">
                <c:v>1.6620644755962598E-2</c:v>
              </c:pt>
              <c:pt idx="14">
                <c:v>1.2364748339733873E-2</c:v>
              </c:pt>
              <c:pt idx="15">
                <c:v>9.6907824454985775E-3</c:v>
              </c:pt>
              <c:pt idx="16">
                <c:v>4.1037862340225086E-2</c:v>
              </c:pt>
            </c:numLit>
          </c:val>
          <c:extLst>
            <c:ext xmlns:c16="http://schemas.microsoft.com/office/drawing/2014/chart" uri="{C3380CC4-5D6E-409C-BE32-E72D297353CC}">
              <c16:uniqueId val="{0000000E-325B-4052-882C-6FC578830EB8}"/>
            </c:ext>
          </c:extLst>
        </c:ser>
        <c:dLbls>
          <c:dLblPos val="ctr"/>
          <c:showLegendKey val="0"/>
          <c:showVal val="1"/>
          <c:showCatName val="0"/>
          <c:showSerName val="0"/>
          <c:showPercent val="0"/>
          <c:showBubbleSize val="0"/>
        </c:dLbls>
        <c:gapWidth val="50"/>
        <c:overlap val="100"/>
        <c:axId val="224410223"/>
        <c:axId val="224406479"/>
      </c:barChart>
      <c:catAx>
        <c:axId val="224410223"/>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crossAx val="224406479"/>
        <c:crosses val="autoZero"/>
        <c:auto val="1"/>
        <c:lblAlgn val="ctr"/>
        <c:lblOffset val="100"/>
        <c:noMultiLvlLbl val="0"/>
      </c:catAx>
      <c:valAx>
        <c:axId val="224406479"/>
        <c:scaling>
          <c:orientation val="minMax"/>
          <c:min val="0.70000000000000007"/>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fr-FR"/>
          </a:p>
        </c:txPr>
        <c:crossAx val="224410223"/>
        <c:crosses val="autoZero"/>
        <c:crossBetween val="between"/>
      </c:valAx>
      <c:spPr>
        <a:noFill/>
        <a:ln>
          <a:noFill/>
        </a:ln>
        <a:effectLst/>
      </c:spPr>
    </c:plotArea>
    <c:legend>
      <c:legendPos val="b"/>
      <c:layout>
        <c:manualLayout>
          <c:xMode val="edge"/>
          <c:yMode val="edge"/>
          <c:x val="4.4479797979798032E-3"/>
          <c:y val="0.86977388219958507"/>
          <c:w val="0.98682794612794611"/>
          <c:h val="0.1137372795753929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v>Revenus d'activité</c:v>
          </c:tx>
          <c:spPr>
            <a:solidFill>
              <a:schemeClr val="tx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0.0%</c:formatCode>
              <c:ptCount val="17"/>
              <c:pt idx="0">
                <c:v>0.9248355140807839</c:v>
              </c:pt>
              <c:pt idx="1">
                <c:v>0.92389680235446903</c:v>
              </c:pt>
              <c:pt idx="2">
                <c:v>0.9236568679356616</c:v>
              </c:pt>
              <c:pt idx="3">
                <c:v>0.9204409162108107</c:v>
              </c:pt>
              <c:pt idx="4">
                <c:v>0.91286025806023274</c:v>
              </c:pt>
              <c:pt idx="5">
                <c:v>0.91101982061591835</c:v>
              </c:pt>
              <c:pt idx="6">
                <c:v>0.91472580992287533</c:v>
              </c:pt>
              <c:pt idx="7">
                <c:v>0.91923573062874908</c:v>
              </c:pt>
              <c:pt idx="8">
                <c:v>0.92086051081755838</c:v>
              </c:pt>
              <c:pt idx="9">
                <c:v>0.92245530010047494</c:v>
              </c:pt>
              <c:pt idx="10">
                <c:v>0.92847109284895113</c:v>
              </c:pt>
              <c:pt idx="11">
                <c:v>0.93292184164530689</c:v>
              </c:pt>
              <c:pt idx="12">
                <c:v>0.89944364805626265</c:v>
              </c:pt>
              <c:pt idx="13">
                <c:v>0.89759463558783059</c:v>
              </c:pt>
              <c:pt idx="14">
                <c:v>0.89607092163200486</c:v>
              </c:pt>
              <c:pt idx="15">
                <c:v>0.90015346365801863</c:v>
              </c:pt>
              <c:pt idx="16">
                <c:v>0.89448430190032013</c:v>
              </c:pt>
            </c:numLit>
          </c:val>
          <c:extLst>
            <c:ext xmlns:c16="http://schemas.microsoft.com/office/drawing/2014/chart" uri="{C3380CC4-5D6E-409C-BE32-E72D297353CC}">
              <c16:uniqueId val="{00000000-2E72-4B17-A28A-FD0BB30D4D87}"/>
            </c:ext>
          </c:extLst>
        </c:ser>
        <c:ser>
          <c:idx val="1"/>
          <c:order val="1"/>
          <c:tx>
            <c:v>Consommation</c:v>
          </c:tx>
          <c:spPr>
            <a:solidFill>
              <a:schemeClr val="accent6">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0.0%</c:formatCode>
              <c:ptCount val="17"/>
              <c:pt idx="0">
                <c:v>3.3258485925681716E-2</c:v>
              </c:pt>
              <c:pt idx="1">
                <c:v>4.1565532421372953E-2</c:v>
              </c:pt>
              <c:pt idx="2">
                <c:v>4.5600837873753568E-2</c:v>
              </c:pt>
              <c:pt idx="3">
                <c:v>4.6724372283637461E-2</c:v>
              </c:pt>
              <c:pt idx="4">
                <c:v>5.3943351420059626E-2</c:v>
              </c:pt>
              <c:pt idx="5">
                <c:v>5.4619135696494951E-2</c:v>
              </c:pt>
              <c:pt idx="6">
                <c:v>5.4555580906773225E-2</c:v>
              </c:pt>
              <c:pt idx="7">
                <c:v>4.437873966676123E-2</c:v>
              </c:pt>
              <c:pt idx="8">
                <c:v>4.0496260744278159E-2</c:v>
              </c:pt>
              <c:pt idx="9">
                <c:v>3.4362205421623084E-2</c:v>
              </c:pt>
              <c:pt idx="10">
                <c:v>3.4623330305308862E-2</c:v>
              </c:pt>
              <c:pt idx="11">
                <c:v>3.4904055405086495E-2</c:v>
              </c:pt>
              <c:pt idx="12">
                <c:v>3.4283027442135905E-2</c:v>
              </c:pt>
              <c:pt idx="13">
                <c:v>2.9828189543271686E-2</c:v>
              </c:pt>
              <c:pt idx="14">
                <c:v>3.0350656327884157E-2</c:v>
              </c:pt>
              <c:pt idx="15">
                <c:v>2.3439344123577659E-2</c:v>
              </c:pt>
              <c:pt idx="16">
                <c:v>2.509045499092916E-2</c:v>
              </c:pt>
            </c:numLit>
          </c:val>
          <c:extLst>
            <c:ext xmlns:c16="http://schemas.microsoft.com/office/drawing/2014/chart" uri="{C3380CC4-5D6E-409C-BE32-E72D297353CC}">
              <c16:uniqueId val="{00000001-2E72-4B17-A28A-FD0BB30D4D87}"/>
            </c:ext>
          </c:extLst>
        </c:ser>
        <c:ser>
          <c:idx val="2"/>
          <c:order val="2"/>
          <c:tx>
            <c:v>Revenus du capital</c:v>
          </c:tx>
          <c:spPr>
            <a:solidFill>
              <a:schemeClr val="accent4">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0.0%</c:formatCode>
              <c:ptCount val="17"/>
              <c:pt idx="0">
                <c:v>3.078915143043106E-2</c:v>
              </c:pt>
              <c:pt idx="1">
                <c:v>2.2944785497349299E-2</c:v>
              </c:pt>
              <c:pt idx="2">
                <c:v>1.9611774568727064E-2</c:v>
              </c:pt>
              <c:pt idx="3">
                <c:v>2.1436419230383804E-2</c:v>
              </c:pt>
              <c:pt idx="4">
                <c:v>2.0441982915441092E-2</c:v>
              </c:pt>
              <c:pt idx="5">
                <c:v>2.0462389589160669E-2</c:v>
              </c:pt>
              <c:pt idx="6">
                <c:v>1.7963211086895945E-2</c:v>
              </c:pt>
              <c:pt idx="7">
                <c:v>2.4469936323434138E-2</c:v>
              </c:pt>
              <c:pt idx="8">
                <c:v>2.5862535544444645E-2</c:v>
              </c:pt>
              <c:pt idx="9">
                <c:v>3.0187297233438666E-2</c:v>
              </c:pt>
              <c:pt idx="10">
                <c:v>2.4046668234464989E-2</c:v>
              </c:pt>
              <c:pt idx="11">
                <c:v>1.93231039349912E-2</c:v>
              </c:pt>
              <c:pt idx="12">
                <c:v>5.9656667864644103E-2</c:v>
              </c:pt>
              <c:pt idx="13">
                <c:v>6.6627825457818701E-2</c:v>
              </c:pt>
              <c:pt idx="14">
                <c:v>6.7777407512903537E-2</c:v>
              </c:pt>
              <c:pt idx="15">
                <c:v>6.7485563484624783E-2</c:v>
              </c:pt>
              <c:pt idx="16">
                <c:v>7.109899902658226E-2</c:v>
              </c:pt>
            </c:numLit>
          </c:val>
          <c:extLst>
            <c:ext xmlns:c16="http://schemas.microsoft.com/office/drawing/2014/chart" uri="{C3380CC4-5D6E-409C-BE32-E72D297353CC}">
              <c16:uniqueId val="{00000002-2E72-4B17-A28A-FD0BB30D4D87}"/>
            </c:ext>
          </c:extLst>
        </c:ser>
        <c:ser>
          <c:idx val="3"/>
          <c:order val="3"/>
          <c:tx>
            <c:v>Retraites</c:v>
          </c:tx>
          <c:spPr>
            <a:solidFill>
              <a:schemeClr val="accent3">
                <a:lumMod val="75000"/>
              </a:schemeClr>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Lit>
          </c:cat>
          <c:val>
            <c:numLit>
              <c:formatCode>0.0%</c:formatCode>
              <c:ptCount val="17"/>
              <c:pt idx="0">
                <c:v>1.1116848563103361E-2</c:v>
              </c:pt>
              <c:pt idx="1">
                <c:v>1.1592879726808614E-2</c:v>
              </c:pt>
              <c:pt idx="2">
                <c:v>1.1130519621857798E-2</c:v>
              </c:pt>
              <c:pt idx="3">
                <c:v>1.1398292275168092E-2</c:v>
              </c:pt>
              <c:pt idx="4">
                <c:v>1.2754407604266606E-2</c:v>
              </c:pt>
              <c:pt idx="5">
                <c:v>1.3898654098425937E-2</c:v>
              </c:pt>
              <c:pt idx="6">
                <c:v>1.2755398083455499E-2</c:v>
              </c:pt>
              <c:pt idx="7">
                <c:v>1.1915593381055608E-2</c:v>
              </c:pt>
              <c:pt idx="8">
                <c:v>1.2780692893718899E-2</c:v>
              </c:pt>
              <c:pt idx="9">
                <c:v>1.2995197244463252E-2</c:v>
              </c:pt>
              <c:pt idx="10">
                <c:v>1.2858908611275201E-2</c:v>
              </c:pt>
              <c:pt idx="11">
                <c:v>1.2850999014615408E-2</c:v>
              </c:pt>
              <c:pt idx="12">
                <c:v>6.6166566369573743E-3</c:v>
              </c:pt>
              <c:pt idx="13">
                <c:v>5.9493494110789526E-3</c:v>
              </c:pt>
              <c:pt idx="14">
                <c:v>5.8010145272073899E-3</c:v>
              </c:pt>
              <c:pt idx="15">
                <c:v>8.9216287337789031E-3</c:v>
              </c:pt>
              <c:pt idx="16">
                <c:v>9.3262440821686061E-3</c:v>
              </c:pt>
            </c:numLit>
          </c:val>
          <c:extLst>
            <c:ext xmlns:c16="http://schemas.microsoft.com/office/drawing/2014/chart" uri="{C3380CC4-5D6E-409C-BE32-E72D297353CC}">
              <c16:uniqueId val="{00000003-2E72-4B17-A28A-FD0BB30D4D87}"/>
            </c:ext>
          </c:extLst>
        </c:ser>
        <c:dLbls>
          <c:dLblPos val="inEnd"/>
          <c:showLegendKey val="0"/>
          <c:showVal val="1"/>
          <c:showCatName val="0"/>
          <c:showSerName val="0"/>
          <c:showPercent val="0"/>
          <c:showBubbleSize val="0"/>
        </c:dLbls>
        <c:gapWidth val="150"/>
        <c:overlap val="100"/>
        <c:axId val="1500919296"/>
        <c:axId val="1500924288"/>
      </c:barChart>
      <c:catAx>
        <c:axId val="1500919296"/>
        <c:scaling>
          <c:orientation val="minMax"/>
        </c:scaling>
        <c:delete val="0"/>
        <c:axPos val="l"/>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0924288"/>
        <c:crosses val="autoZero"/>
        <c:auto val="1"/>
        <c:lblAlgn val="ctr"/>
        <c:lblOffset val="100"/>
        <c:tickLblSkip val="1"/>
        <c:noMultiLvlLbl val="0"/>
      </c:catAx>
      <c:valAx>
        <c:axId val="1500924288"/>
        <c:scaling>
          <c:orientation val="minMax"/>
          <c:max val="1"/>
          <c:min val="0.860000000000000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091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45984126984128"/>
          <c:y val="3.2431473712166377E-2"/>
          <c:w val="0.73509095238095234"/>
          <c:h val="0.75212371597364991"/>
        </c:manualLayout>
      </c:layout>
      <c:barChart>
        <c:barDir val="bar"/>
        <c:grouping val="percentStacked"/>
        <c:varyColors val="0"/>
        <c:ser>
          <c:idx val="0"/>
          <c:order val="0"/>
          <c:tx>
            <c:v>Cotisations sociales</c:v>
          </c:tx>
          <c:spPr>
            <a:solidFill>
              <a:schemeClr val="accent5">
                <a:lumMod val="50000"/>
              </a:schemeClr>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00-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0.55504054007248438</c:v>
              </c:pt>
              <c:pt idx="1">
                <c:v>0.49216801443678254</c:v>
              </c:pt>
              <c:pt idx="2">
                <c:v>0.88315085235356994</c:v>
              </c:pt>
              <c:pt idx="3">
                <c:v>0.85654327877452296</c:v>
              </c:pt>
              <c:pt idx="4">
                <c:v>0.78097855671451177</c:v>
              </c:pt>
              <c:pt idx="5">
                <c:v>0.16368824054954603</c:v>
              </c:pt>
              <c:pt idx="6">
                <c:v>0.92981024168755966</c:v>
              </c:pt>
              <c:pt idx="7">
                <c:v>5.6024535888326097E-3</c:v>
              </c:pt>
              <c:pt idx="8">
                <c:v>0.42627287074595011</c:v>
              </c:pt>
              <c:pt idx="9">
                <c:v>0.38780111167871351</c:v>
              </c:pt>
              <c:pt idx="10">
                <c:v>0.34636296502697494</c:v>
              </c:pt>
              <c:pt idx="11">
                <c:v>0.9231521154114386</c:v>
              </c:pt>
              <c:pt idx="12">
                <c:v>0.98691437100113988</c:v>
              </c:pt>
              <c:pt idx="13">
                <c:v>0.43996647464835187</c:v>
              </c:pt>
              <c:pt idx="14">
                <c:v>0.58078743984950243</c:v>
              </c:pt>
            </c:numLit>
          </c:val>
          <c:extLst>
            <c:ext xmlns:c16="http://schemas.microsoft.com/office/drawing/2014/chart" uri="{C3380CC4-5D6E-409C-BE32-E72D297353CC}">
              <c16:uniqueId val="{00000001-2EFD-4675-9D58-8ADEF6503065}"/>
            </c:ext>
          </c:extLst>
        </c:ser>
        <c:ser>
          <c:idx val="1"/>
          <c:order val="1"/>
          <c:tx>
            <c:v>ITAF et prises en charge Etat</c:v>
          </c:tx>
          <c:spPr>
            <a:pattFill prst="pct80">
              <a:fgClr>
                <a:schemeClr val="accent6">
                  <a:lumMod val="75000"/>
                </a:schemeClr>
              </a:fgClr>
              <a:bgClr>
                <a:schemeClr val="bg1"/>
              </a:bgClr>
            </a:patt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2EFD-4675-9D58-8ADEF6503065}"/>
                </c:ext>
              </c:extLst>
            </c:dLbl>
            <c:dLbl>
              <c:idx val="2"/>
              <c:delete val="1"/>
              <c:extLst>
                <c:ext xmlns:c15="http://schemas.microsoft.com/office/drawing/2012/chart" uri="{CE6537A1-D6FC-4f65-9D91-7224C49458BB}"/>
                <c:ext xmlns:c16="http://schemas.microsoft.com/office/drawing/2014/chart" uri="{C3380CC4-5D6E-409C-BE32-E72D297353CC}">
                  <c16:uniqueId val="{00000003-2EFD-4675-9D58-8ADEF6503065}"/>
                </c:ext>
              </c:extLst>
            </c:dLbl>
            <c:dLbl>
              <c:idx val="3"/>
              <c:delete val="1"/>
              <c:extLst>
                <c:ext xmlns:c15="http://schemas.microsoft.com/office/drawing/2012/chart" uri="{CE6537A1-D6FC-4f65-9D91-7224C49458BB}"/>
                <c:ext xmlns:c16="http://schemas.microsoft.com/office/drawing/2014/chart" uri="{C3380CC4-5D6E-409C-BE32-E72D297353CC}">
                  <c16:uniqueId val="{00000004-2EFD-4675-9D58-8ADEF6503065}"/>
                </c:ext>
              </c:extLst>
            </c:dLbl>
            <c:dLbl>
              <c:idx val="4"/>
              <c:delete val="1"/>
              <c:extLst>
                <c:ext xmlns:c15="http://schemas.microsoft.com/office/drawing/2012/chart" uri="{CE6537A1-D6FC-4f65-9D91-7224C49458BB}"/>
                <c:ext xmlns:c16="http://schemas.microsoft.com/office/drawing/2014/chart" uri="{C3380CC4-5D6E-409C-BE32-E72D297353CC}">
                  <c16:uniqueId val="{00000005-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06-2EFD-4675-9D58-8ADEF6503065}"/>
                </c:ext>
              </c:extLst>
            </c:dLbl>
            <c:dLbl>
              <c:idx val="7"/>
              <c:delete val="1"/>
              <c:extLst>
                <c:ext xmlns:c15="http://schemas.microsoft.com/office/drawing/2012/chart" uri="{CE6537A1-D6FC-4f65-9D91-7224C49458BB}"/>
                <c:ext xmlns:c16="http://schemas.microsoft.com/office/drawing/2014/chart" uri="{C3380CC4-5D6E-409C-BE32-E72D297353CC}">
                  <c16:uniqueId val="{00000007-2EFD-4675-9D58-8ADEF6503065}"/>
                </c:ext>
              </c:extLst>
            </c:dLbl>
            <c:dLbl>
              <c:idx val="9"/>
              <c:delete val="1"/>
              <c:extLst>
                <c:ext xmlns:c15="http://schemas.microsoft.com/office/drawing/2012/chart" uri="{CE6537A1-D6FC-4f65-9D91-7224C49458BB}"/>
                <c:ext xmlns:c16="http://schemas.microsoft.com/office/drawing/2014/chart" uri="{C3380CC4-5D6E-409C-BE32-E72D297353CC}">
                  <c16:uniqueId val="{00000008-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09-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0A-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0B-2EFD-4675-9D58-8ADEF6503065}"/>
                </c:ext>
              </c:extLst>
            </c:dLbl>
            <c:dLbl>
              <c:idx val="13"/>
              <c:delete val="1"/>
              <c:extLst>
                <c:ext xmlns:c15="http://schemas.microsoft.com/office/drawing/2012/chart" uri="{CE6537A1-D6FC-4f65-9D91-7224C49458BB}"/>
                <c:ext xmlns:c16="http://schemas.microsoft.com/office/drawing/2014/chart" uri="{C3380CC4-5D6E-409C-BE32-E72D297353CC}">
                  <c16:uniqueId val="{0000000C-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0.32994786383200997</c:v>
              </c:pt>
              <c:pt idx="1">
                <c:v>0</c:v>
              </c:pt>
              <c:pt idx="2">
                <c:v>0</c:v>
              </c:pt>
              <c:pt idx="3">
                <c:v>0</c:v>
              </c:pt>
              <c:pt idx="4">
                <c:v>0</c:v>
              </c:pt>
              <c:pt idx="5">
                <c:v>0.37519693721831709</c:v>
              </c:pt>
              <c:pt idx="6">
                <c:v>0</c:v>
              </c:pt>
              <c:pt idx="7">
                <c:v>2.2914968526598252E-3</c:v>
              </c:pt>
              <c:pt idx="8">
                <c:v>0.20156295480637676</c:v>
              </c:pt>
              <c:pt idx="9">
                <c:v>0</c:v>
              </c:pt>
              <c:pt idx="10">
                <c:v>0</c:v>
              </c:pt>
              <c:pt idx="11">
                <c:v>0</c:v>
              </c:pt>
              <c:pt idx="12">
                <c:v>0</c:v>
              </c:pt>
              <c:pt idx="13">
                <c:v>4.6672049207968126E-4</c:v>
              </c:pt>
              <c:pt idx="14">
                <c:v>0.12529230200760949</c:v>
              </c:pt>
            </c:numLit>
          </c:val>
          <c:extLst>
            <c:ext xmlns:c16="http://schemas.microsoft.com/office/drawing/2014/chart" uri="{C3380CC4-5D6E-409C-BE32-E72D297353CC}">
              <c16:uniqueId val="{0000000D-2EFD-4675-9D58-8ADEF6503065}"/>
            </c:ext>
          </c:extLst>
        </c:ser>
        <c:ser>
          <c:idx val="2"/>
          <c:order val="2"/>
          <c:tx>
            <c:v>Compensation démographique</c:v>
          </c:tx>
          <c:spPr>
            <a:pattFill prst="pct30">
              <a:fgClr>
                <a:schemeClr val="accent5">
                  <a:lumMod val="50000"/>
                </a:schemeClr>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E-2EFD-4675-9D58-8ADEF6503065}"/>
                </c:ext>
              </c:extLst>
            </c:dLbl>
            <c:dLbl>
              <c:idx val="1"/>
              <c:delete val="1"/>
              <c:extLst>
                <c:ext xmlns:c15="http://schemas.microsoft.com/office/drawing/2012/chart" uri="{CE6537A1-D6FC-4f65-9D91-7224C49458BB}"/>
                <c:ext xmlns:c16="http://schemas.microsoft.com/office/drawing/2014/chart" uri="{C3380CC4-5D6E-409C-BE32-E72D297353CC}">
                  <c16:uniqueId val="{0000000F-2EFD-4675-9D58-8ADEF6503065}"/>
                </c:ext>
              </c:extLst>
            </c:dLbl>
            <c:dLbl>
              <c:idx val="2"/>
              <c:delete val="1"/>
              <c:extLst>
                <c:ext xmlns:c15="http://schemas.microsoft.com/office/drawing/2012/chart" uri="{CE6537A1-D6FC-4f65-9D91-7224C49458BB}"/>
                <c:ext xmlns:c16="http://schemas.microsoft.com/office/drawing/2014/chart" uri="{C3380CC4-5D6E-409C-BE32-E72D297353CC}">
                  <c16:uniqueId val="{00000010-2EFD-4675-9D58-8ADEF6503065}"/>
                </c:ext>
              </c:extLst>
            </c:dLbl>
            <c:dLbl>
              <c:idx val="3"/>
              <c:delete val="1"/>
              <c:extLst>
                <c:ext xmlns:c15="http://schemas.microsoft.com/office/drawing/2012/chart" uri="{CE6537A1-D6FC-4f65-9D91-7224C49458BB}"/>
                <c:ext xmlns:c16="http://schemas.microsoft.com/office/drawing/2014/chart" uri="{C3380CC4-5D6E-409C-BE32-E72D297353CC}">
                  <c16:uniqueId val="{00000011-2EFD-4675-9D58-8ADEF6503065}"/>
                </c:ext>
              </c:extLst>
            </c:dLbl>
            <c:dLbl>
              <c:idx val="4"/>
              <c:delete val="1"/>
              <c:extLst>
                <c:ext xmlns:c15="http://schemas.microsoft.com/office/drawing/2012/chart" uri="{CE6537A1-D6FC-4f65-9D91-7224C49458BB}"/>
                <c:ext xmlns:c16="http://schemas.microsoft.com/office/drawing/2014/chart" uri="{C3380CC4-5D6E-409C-BE32-E72D297353CC}">
                  <c16:uniqueId val="{00000012-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13-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14-2EFD-4675-9D58-8ADEF6503065}"/>
                </c:ext>
              </c:extLst>
            </c:dLbl>
            <c:dLbl>
              <c:idx val="9"/>
              <c:delete val="1"/>
              <c:extLst>
                <c:ext xmlns:c15="http://schemas.microsoft.com/office/drawing/2012/chart" uri="{CE6537A1-D6FC-4f65-9D91-7224C49458BB}"/>
                <c:ext xmlns:c16="http://schemas.microsoft.com/office/drawing/2014/chart" uri="{C3380CC4-5D6E-409C-BE32-E72D297353CC}">
                  <c16:uniqueId val="{00000015-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16-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17-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18-2EFD-4675-9D58-8ADEF6503065}"/>
                </c:ext>
              </c:extLst>
            </c:dLbl>
            <c:dLbl>
              <c:idx val="14"/>
              <c:delete val="1"/>
              <c:extLst>
                <c:ext xmlns:c15="http://schemas.microsoft.com/office/drawing/2012/chart" uri="{CE6537A1-D6FC-4f65-9D91-7224C49458BB}"/>
                <c:ext xmlns:c16="http://schemas.microsoft.com/office/drawing/2014/chart" uri="{C3380CC4-5D6E-409C-BE32-E72D297353CC}">
                  <c16:uniqueId val="{00000019-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c:v>
              </c:pt>
              <c:pt idx="1">
                <c:v>0</c:v>
              </c:pt>
              <c:pt idx="2">
                <c:v>0</c:v>
              </c:pt>
              <c:pt idx="3">
                <c:v>0</c:v>
              </c:pt>
              <c:pt idx="4">
                <c:v>0</c:v>
              </c:pt>
              <c:pt idx="5">
                <c:v>0.37507441670703434</c:v>
              </c:pt>
              <c:pt idx="6">
                <c:v>0</c:v>
              </c:pt>
              <c:pt idx="7">
                <c:v>0.16496360471253538</c:v>
              </c:pt>
              <c:pt idx="8">
                <c:v>1.2539734929251625E-3</c:v>
              </c:pt>
              <c:pt idx="9">
                <c:v>6.3517402538155814E-4</c:v>
              </c:pt>
              <c:pt idx="10">
                <c:v>7.4042628375795092E-3</c:v>
              </c:pt>
              <c:pt idx="11">
                <c:v>2.7275340417512498E-3</c:v>
              </c:pt>
              <c:pt idx="12">
                <c:v>0</c:v>
              </c:pt>
              <c:pt idx="13">
                <c:v>0.37769153192190746</c:v>
              </c:pt>
              <c:pt idx="14">
                <c:v>1.9366058972643163E-3</c:v>
              </c:pt>
            </c:numLit>
          </c:val>
          <c:extLst>
            <c:ext xmlns:c16="http://schemas.microsoft.com/office/drawing/2014/chart" uri="{C3380CC4-5D6E-409C-BE32-E72D297353CC}">
              <c16:uniqueId val="{0000001A-2EFD-4675-9D58-8ADEF6503065}"/>
            </c:ext>
          </c:extLst>
        </c:ser>
        <c:ser>
          <c:idx val="3"/>
          <c:order val="3"/>
          <c:tx>
            <c:v>Prises en charge  FSV</c:v>
          </c:tx>
          <c:spPr>
            <a:solidFill>
              <a:schemeClr val="accent3">
                <a:lumMod val="75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B-2EFD-4675-9D58-8ADEF6503065}"/>
                </c:ext>
              </c:extLst>
            </c:dLbl>
            <c:dLbl>
              <c:idx val="1"/>
              <c:delete val="1"/>
              <c:extLst>
                <c:ext xmlns:c15="http://schemas.microsoft.com/office/drawing/2012/chart" uri="{CE6537A1-D6FC-4f65-9D91-7224C49458BB}"/>
                <c:ext xmlns:c16="http://schemas.microsoft.com/office/drawing/2014/chart" uri="{C3380CC4-5D6E-409C-BE32-E72D297353CC}">
                  <c16:uniqueId val="{0000001C-2EFD-4675-9D58-8ADEF6503065}"/>
                </c:ext>
              </c:extLst>
            </c:dLbl>
            <c:dLbl>
              <c:idx val="2"/>
              <c:delete val="1"/>
              <c:extLst>
                <c:ext xmlns:c15="http://schemas.microsoft.com/office/drawing/2012/chart" uri="{CE6537A1-D6FC-4f65-9D91-7224C49458BB}"/>
                <c:ext xmlns:c16="http://schemas.microsoft.com/office/drawing/2014/chart" uri="{C3380CC4-5D6E-409C-BE32-E72D297353CC}">
                  <c16:uniqueId val="{0000001D-2EFD-4675-9D58-8ADEF6503065}"/>
                </c:ext>
              </c:extLst>
            </c:dLbl>
            <c:dLbl>
              <c:idx val="4"/>
              <c:delete val="1"/>
              <c:extLst>
                <c:ext xmlns:c15="http://schemas.microsoft.com/office/drawing/2012/chart" uri="{CE6537A1-D6FC-4f65-9D91-7224C49458BB}"/>
                <c:ext xmlns:c16="http://schemas.microsoft.com/office/drawing/2014/chart" uri="{C3380CC4-5D6E-409C-BE32-E72D297353CC}">
                  <c16:uniqueId val="{0000001E-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1F-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20-2EFD-4675-9D58-8ADEF6503065}"/>
                </c:ext>
              </c:extLst>
            </c:dLbl>
            <c:dLbl>
              <c:idx val="9"/>
              <c:delete val="1"/>
              <c:extLst>
                <c:ext xmlns:c15="http://schemas.microsoft.com/office/drawing/2012/chart" uri="{CE6537A1-D6FC-4f65-9D91-7224C49458BB}"/>
                <c:ext xmlns:c16="http://schemas.microsoft.com/office/drawing/2014/chart" uri="{C3380CC4-5D6E-409C-BE32-E72D297353CC}">
                  <c16:uniqueId val="{00000021-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22-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23-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24-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c:v>
              </c:pt>
              <c:pt idx="1">
                <c:v>0</c:v>
              </c:pt>
              <c:pt idx="2">
                <c:v>0</c:v>
              </c:pt>
              <c:pt idx="3">
                <c:v>1.3191816638072406E-2</c:v>
              </c:pt>
              <c:pt idx="4">
                <c:v>2.8714502820095865E-3</c:v>
              </c:pt>
              <c:pt idx="5">
                <c:v>4.647908712984776E-2</c:v>
              </c:pt>
              <c:pt idx="6">
                <c:v>6.0149155319373518E-4</c:v>
              </c:pt>
              <c:pt idx="7">
                <c:v>8.587492355569791E-3</c:v>
              </c:pt>
              <c:pt idx="8">
                <c:v>1.9332774073647514E-4</c:v>
              </c:pt>
              <c:pt idx="9">
                <c:v>4.6549681076923467E-5</c:v>
              </c:pt>
              <c:pt idx="10">
                <c:v>5.2548865025996307E-5</c:v>
              </c:pt>
              <c:pt idx="11">
                <c:v>1.8700866808433367E-5</c:v>
              </c:pt>
              <c:pt idx="12">
                <c:v>2.3364039399029671E-5</c:v>
              </c:pt>
              <c:pt idx="13">
                <c:v>0.11343320740582123</c:v>
              </c:pt>
              <c:pt idx="14">
                <c:v>0.1177919451761779</c:v>
              </c:pt>
            </c:numLit>
          </c:val>
          <c:extLst>
            <c:ext xmlns:c16="http://schemas.microsoft.com/office/drawing/2014/chart" uri="{C3380CC4-5D6E-409C-BE32-E72D297353CC}">
              <c16:uniqueId val="{00000025-2EFD-4675-9D58-8ADEF6503065}"/>
            </c:ext>
          </c:extLst>
        </c:ser>
        <c:ser>
          <c:idx val="4"/>
          <c:order val="4"/>
          <c:tx>
            <c:v>Transferts entre organismes (externes)</c:v>
          </c:tx>
          <c:spPr>
            <a:pattFill prst="pct80">
              <a:fgClr>
                <a:schemeClr val="accent5">
                  <a:lumMod val="75000"/>
                </a:schemeClr>
              </a:fgClr>
              <a:bgClr>
                <a:schemeClr val="bg1"/>
              </a:bgClr>
            </a:patt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26-2EFD-4675-9D58-8ADEF6503065}"/>
                </c:ext>
              </c:extLst>
            </c:dLbl>
            <c:dLbl>
              <c:idx val="5"/>
              <c:delete val="1"/>
              <c:extLst>
                <c:ext xmlns:c15="http://schemas.microsoft.com/office/drawing/2012/chart" uri="{CE6537A1-D6FC-4f65-9D91-7224C49458BB}"/>
                <c:ext xmlns:c16="http://schemas.microsoft.com/office/drawing/2014/chart" uri="{C3380CC4-5D6E-409C-BE32-E72D297353CC}">
                  <c16:uniqueId val="{00000027-2EFD-4675-9D58-8ADEF6503065}"/>
                </c:ext>
              </c:extLst>
            </c:dLbl>
            <c:dLbl>
              <c:idx val="7"/>
              <c:delete val="1"/>
              <c:extLst>
                <c:ext xmlns:c15="http://schemas.microsoft.com/office/drawing/2012/chart" uri="{CE6537A1-D6FC-4f65-9D91-7224C49458BB}"/>
                <c:ext xmlns:c16="http://schemas.microsoft.com/office/drawing/2014/chart" uri="{C3380CC4-5D6E-409C-BE32-E72D297353CC}">
                  <c16:uniqueId val="{00000028-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29-2EFD-4675-9D58-8ADEF6503065}"/>
                </c:ext>
              </c:extLst>
            </c:dLbl>
            <c:dLbl>
              <c:idx val="9"/>
              <c:delete val="1"/>
              <c:extLst>
                <c:ext xmlns:c15="http://schemas.microsoft.com/office/drawing/2012/chart" uri="{CE6537A1-D6FC-4f65-9D91-7224C49458BB}"/>
                <c:ext xmlns:c16="http://schemas.microsoft.com/office/drawing/2014/chart" uri="{C3380CC4-5D6E-409C-BE32-E72D297353CC}">
                  <c16:uniqueId val="{0000002A-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2B-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2C-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2D-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c:v>
              </c:pt>
              <c:pt idx="1">
                <c:v>0</c:v>
              </c:pt>
              <c:pt idx="2">
                <c:v>0</c:v>
              </c:pt>
              <c:pt idx="3">
                <c:v>3.1489513644635196E-2</c:v>
              </c:pt>
              <c:pt idx="4">
                <c:v>0.10415928416271507</c:v>
              </c:pt>
              <c:pt idx="5">
                <c:v>2.3882626026515111E-3</c:v>
              </c:pt>
              <c:pt idx="6">
                <c:v>5.5266257249139902E-2</c:v>
              </c:pt>
              <c:pt idx="7">
                <c:v>0</c:v>
              </c:pt>
              <c:pt idx="8">
                <c:v>0</c:v>
              </c:pt>
              <c:pt idx="9">
                <c:v>0</c:v>
              </c:pt>
              <c:pt idx="10">
                <c:v>4.4558629570402928E-4</c:v>
              </c:pt>
              <c:pt idx="11">
                <c:v>0</c:v>
              </c:pt>
              <c:pt idx="12">
                <c:v>0</c:v>
              </c:pt>
              <c:pt idx="13">
                <c:v>3.5971747874823143E-2</c:v>
              </c:pt>
              <c:pt idx="14">
                <c:v>8.5795020456379073E-2</c:v>
              </c:pt>
            </c:numLit>
          </c:val>
          <c:extLst>
            <c:ext xmlns:c16="http://schemas.microsoft.com/office/drawing/2014/chart" uri="{C3380CC4-5D6E-409C-BE32-E72D297353CC}">
              <c16:uniqueId val="{0000002E-2EFD-4675-9D58-8ADEF6503065}"/>
            </c:ext>
          </c:extLst>
        </c:ser>
        <c:ser>
          <c:idx val="5"/>
          <c:order val="5"/>
          <c:tx>
            <c:v>Subvention d'équilibre</c:v>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F-2EFD-4675-9D58-8ADEF6503065}"/>
                </c:ext>
              </c:extLst>
            </c:dLbl>
            <c:dLbl>
              <c:idx val="1"/>
              <c:delete val="1"/>
              <c:extLst>
                <c:ext xmlns:c15="http://schemas.microsoft.com/office/drawing/2012/chart" uri="{CE6537A1-D6FC-4f65-9D91-7224C49458BB}"/>
                <c:ext xmlns:c16="http://schemas.microsoft.com/office/drawing/2014/chart" uri="{C3380CC4-5D6E-409C-BE32-E72D297353CC}">
                  <c16:uniqueId val="{00000030-2EFD-4675-9D58-8ADEF6503065}"/>
                </c:ext>
              </c:extLst>
            </c:dLbl>
            <c:dLbl>
              <c:idx val="2"/>
              <c:delete val="1"/>
              <c:extLst>
                <c:ext xmlns:c15="http://schemas.microsoft.com/office/drawing/2012/chart" uri="{CE6537A1-D6FC-4f65-9D91-7224C49458BB}"/>
                <c:ext xmlns:c16="http://schemas.microsoft.com/office/drawing/2014/chart" uri="{C3380CC4-5D6E-409C-BE32-E72D297353CC}">
                  <c16:uniqueId val="{00000031-2EFD-4675-9D58-8ADEF6503065}"/>
                </c:ext>
              </c:extLst>
            </c:dLbl>
            <c:dLbl>
              <c:idx val="3"/>
              <c:delete val="1"/>
              <c:extLst>
                <c:ext xmlns:c15="http://schemas.microsoft.com/office/drawing/2012/chart" uri="{CE6537A1-D6FC-4f65-9D91-7224C49458BB}"/>
                <c:ext xmlns:c16="http://schemas.microsoft.com/office/drawing/2014/chart" uri="{C3380CC4-5D6E-409C-BE32-E72D297353CC}">
                  <c16:uniqueId val="{00000032-2EFD-4675-9D58-8ADEF6503065}"/>
                </c:ext>
              </c:extLst>
            </c:dLbl>
            <c:dLbl>
              <c:idx val="4"/>
              <c:delete val="1"/>
              <c:extLst>
                <c:ext xmlns:c15="http://schemas.microsoft.com/office/drawing/2012/chart" uri="{CE6537A1-D6FC-4f65-9D91-7224C49458BB}"/>
                <c:ext xmlns:c16="http://schemas.microsoft.com/office/drawing/2014/chart" uri="{C3380CC4-5D6E-409C-BE32-E72D297353CC}">
                  <c16:uniqueId val="{00000033-2EFD-4675-9D58-8ADEF6503065}"/>
                </c:ext>
              </c:extLst>
            </c:dLbl>
            <c:dLbl>
              <c:idx val="5"/>
              <c:delete val="1"/>
              <c:extLst>
                <c:ext xmlns:c15="http://schemas.microsoft.com/office/drawing/2012/chart" uri="{CE6537A1-D6FC-4f65-9D91-7224C49458BB}"/>
                <c:ext xmlns:c16="http://schemas.microsoft.com/office/drawing/2014/chart" uri="{C3380CC4-5D6E-409C-BE32-E72D297353CC}">
                  <c16:uniqueId val="{00000034-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35-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36-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37-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38-2EFD-4675-9D58-8ADEF6503065}"/>
                </c:ext>
              </c:extLst>
            </c:dLbl>
            <c:dLbl>
              <c:idx val="13"/>
              <c:delete val="1"/>
              <c:extLst>
                <c:ext xmlns:c15="http://schemas.microsoft.com/office/drawing/2012/chart" uri="{CE6537A1-D6FC-4f65-9D91-7224C49458BB}"/>
                <c:ext xmlns:c16="http://schemas.microsoft.com/office/drawing/2014/chart" uri="{C3380CC4-5D6E-409C-BE32-E72D297353CC}">
                  <c16:uniqueId val="{00000039-2EFD-4675-9D58-8ADEF6503065}"/>
                </c:ext>
              </c:extLst>
            </c:dLbl>
            <c:dLbl>
              <c:idx val="14"/>
              <c:delete val="1"/>
              <c:extLst>
                <c:ext xmlns:c15="http://schemas.microsoft.com/office/drawing/2012/chart" uri="{CE6537A1-D6FC-4f65-9D91-7224C49458BB}"/>
                <c:ext xmlns:c16="http://schemas.microsoft.com/office/drawing/2014/chart" uri="{C3380CC4-5D6E-409C-BE32-E72D297353CC}">
                  <c16:uniqueId val="{0000003A-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c:v>
              </c:pt>
              <c:pt idx="1">
                <c:v>0</c:v>
              </c:pt>
              <c:pt idx="2">
                <c:v>0</c:v>
              </c:pt>
              <c:pt idx="3">
                <c:v>0</c:v>
              </c:pt>
              <c:pt idx="4">
                <c:v>0</c:v>
              </c:pt>
              <c:pt idx="5">
                <c:v>0</c:v>
              </c:pt>
              <c:pt idx="6">
                <c:v>0</c:v>
              </c:pt>
              <c:pt idx="7">
                <c:v>0.81415323597984279</c:v>
              </c:pt>
              <c:pt idx="8">
                <c:v>0</c:v>
              </c:pt>
              <c:pt idx="9">
                <c:v>0.59721971514626071</c:v>
              </c:pt>
              <c:pt idx="10">
                <c:v>0.64026743108806927</c:v>
              </c:pt>
              <c:pt idx="11">
                <c:v>0</c:v>
              </c:pt>
              <c:pt idx="12">
                <c:v>0</c:v>
              </c:pt>
              <c:pt idx="13">
                <c:v>0</c:v>
              </c:pt>
              <c:pt idx="14">
                <c:v>0</c:v>
              </c:pt>
            </c:numLit>
          </c:val>
          <c:extLst>
            <c:ext xmlns:c16="http://schemas.microsoft.com/office/drawing/2014/chart" uri="{C3380CC4-5D6E-409C-BE32-E72D297353CC}">
              <c16:uniqueId val="{0000003B-2EFD-4675-9D58-8ADEF6503065}"/>
            </c:ext>
          </c:extLst>
        </c:ser>
        <c:ser>
          <c:idx val="6"/>
          <c:order val="6"/>
          <c:tx>
            <c:v> Transferts entre organismes (internes)</c:v>
          </c:tx>
          <c:spPr>
            <a:pattFill prst="dkUpDiag">
              <a:fgClr>
                <a:srgbClr val="990033"/>
              </a:fgClr>
              <a:bgClr>
                <a:schemeClr val="bg1"/>
              </a:bgClr>
            </a:patt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C-2EFD-4675-9D58-8ADEF6503065}"/>
                </c:ext>
              </c:extLst>
            </c:dLbl>
            <c:dLbl>
              <c:idx val="1"/>
              <c:delete val="1"/>
              <c:extLst>
                <c:ext xmlns:c15="http://schemas.microsoft.com/office/drawing/2012/chart" uri="{CE6537A1-D6FC-4f65-9D91-7224C49458BB}"/>
                <c:ext xmlns:c16="http://schemas.microsoft.com/office/drawing/2014/chart" uri="{C3380CC4-5D6E-409C-BE32-E72D297353CC}">
                  <c16:uniqueId val="{0000003D-2EFD-4675-9D58-8ADEF6503065}"/>
                </c:ext>
              </c:extLst>
            </c:dLbl>
            <c:dLbl>
              <c:idx val="2"/>
              <c:delete val="1"/>
              <c:extLst>
                <c:ext xmlns:c15="http://schemas.microsoft.com/office/drawing/2012/chart" uri="{CE6537A1-D6FC-4f65-9D91-7224C49458BB}"/>
                <c:ext xmlns:c16="http://schemas.microsoft.com/office/drawing/2014/chart" uri="{C3380CC4-5D6E-409C-BE32-E72D297353CC}">
                  <c16:uniqueId val="{0000003E-2EFD-4675-9D58-8ADEF6503065}"/>
                </c:ext>
              </c:extLst>
            </c:dLbl>
            <c:dLbl>
              <c:idx val="3"/>
              <c:delete val="1"/>
              <c:extLst>
                <c:ext xmlns:c15="http://schemas.microsoft.com/office/drawing/2012/chart" uri="{CE6537A1-D6FC-4f65-9D91-7224C49458BB}"/>
                <c:ext xmlns:c16="http://schemas.microsoft.com/office/drawing/2014/chart" uri="{C3380CC4-5D6E-409C-BE32-E72D297353CC}">
                  <c16:uniqueId val="{0000003F-2EFD-4675-9D58-8ADEF6503065}"/>
                </c:ext>
              </c:extLst>
            </c:dLbl>
            <c:dLbl>
              <c:idx val="5"/>
              <c:delete val="1"/>
              <c:extLst>
                <c:ext xmlns:c15="http://schemas.microsoft.com/office/drawing/2012/chart" uri="{CE6537A1-D6FC-4f65-9D91-7224C49458BB}"/>
                <c:ext xmlns:c16="http://schemas.microsoft.com/office/drawing/2014/chart" uri="{C3380CC4-5D6E-409C-BE32-E72D297353CC}">
                  <c16:uniqueId val="{00000040-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41-2EFD-4675-9D58-8ADEF6503065}"/>
                </c:ext>
              </c:extLst>
            </c:dLbl>
            <c:dLbl>
              <c:idx val="7"/>
              <c:delete val="1"/>
              <c:extLst>
                <c:ext xmlns:c15="http://schemas.microsoft.com/office/drawing/2012/chart" uri="{CE6537A1-D6FC-4f65-9D91-7224C49458BB}"/>
                <c:ext xmlns:c16="http://schemas.microsoft.com/office/drawing/2014/chart" uri="{C3380CC4-5D6E-409C-BE32-E72D297353CC}">
                  <c16:uniqueId val="{00000042-2EFD-4675-9D58-8ADEF6503065}"/>
                </c:ext>
              </c:extLst>
            </c:dLbl>
            <c:dLbl>
              <c:idx val="9"/>
              <c:delete val="1"/>
              <c:extLst>
                <c:ext xmlns:c15="http://schemas.microsoft.com/office/drawing/2012/chart" uri="{CE6537A1-D6FC-4f65-9D91-7224C49458BB}"/>
                <c:ext xmlns:c16="http://schemas.microsoft.com/office/drawing/2014/chart" uri="{C3380CC4-5D6E-409C-BE32-E72D297353CC}">
                  <c16:uniqueId val="{00000043-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44-2EFD-4675-9D58-8ADEF6503065}"/>
                </c:ext>
              </c:extLst>
            </c:dLbl>
            <c:dLbl>
              <c:idx val="13"/>
              <c:delete val="1"/>
              <c:extLst>
                <c:ext xmlns:c15="http://schemas.microsoft.com/office/drawing/2012/chart" uri="{CE6537A1-D6FC-4f65-9D91-7224C49458BB}"/>
                <c:ext xmlns:c16="http://schemas.microsoft.com/office/drawing/2014/chart" uri="{C3380CC4-5D6E-409C-BE32-E72D297353CC}">
                  <c16:uniqueId val="{00000045-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0</c:v>
              </c:pt>
              <c:pt idx="1">
                <c:v>0</c:v>
              </c:pt>
              <c:pt idx="2">
                <c:v>0</c:v>
              </c:pt>
              <c:pt idx="3">
                <c:v>0</c:v>
              </c:pt>
              <c:pt idx="4">
                <c:v>1.5277421246995449E-2</c:v>
              </c:pt>
              <c:pt idx="5">
                <c:v>0</c:v>
              </c:pt>
              <c:pt idx="6">
                <c:v>0</c:v>
              </c:pt>
              <c:pt idx="7">
                <c:v>0</c:v>
              </c:pt>
              <c:pt idx="8">
                <c:v>0.36811857572684292</c:v>
              </c:pt>
              <c:pt idx="9">
                <c:v>0</c:v>
              </c:pt>
              <c:pt idx="10">
                <c:v>0</c:v>
              </c:pt>
              <c:pt idx="11">
                <c:v>2.8578435291717129E-2</c:v>
              </c:pt>
              <c:pt idx="12">
                <c:v>1.1288404279264839E-2</c:v>
              </c:pt>
              <c:pt idx="13">
                <c:v>0</c:v>
              </c:pt>
              <c:pt idx="14">
                <c:v>4.8343059634380278E-2</c:v>
              </c:pt>
            </c:numLit>
          </c:val>
          <c:extLst>
            <c:ext xmlns:c16="http://schemas.microsoft.com/office/drawing/2014/chart" uri="{C3380CC4-5D6E-409C-BE32-E72D297353CC}">
              <c16:uniqueId val="{00000046-2EFD-4675-9D58-8ADEF6503065}"/>
            </c:ext>
          </c:extLst>
        </c:ser>
        <c:ser>
          <c:idx val="7"/>
          <c:order val="7"/>
          <c:tx>
            <c:v>Produits de gestion, financiers</c:v>
          </c:tx>
          <c:spPr>
            <a:solidFill>
              <a:schemeClr val="accent4">
                <a:lumMod val="75000"/>
              </a:schemeClr>
            </a:solidFill>
            <a:ln>
              <a:noFill/>
            </a:ln>
            <a:effectLst/>
          </c:spPr>
          <c:invertIfNegative val="0"/>
          <c:dLbls>
            <c:dLbl>
              <c:idx val="7"/>
              <c:delete val="1"/>
              <c:extLst>
                <c:ext xmlns:c15="http://schemas.microsoft.com/office/drawing/2012/chart" uri="{CE6537A1-D6FC-4f65-9D91-7224C49458BB}"/>
                <c:ext xmlns:c16="http://schemas.microsoft.com/office/drawing/2014/chart" uri="{C3380CC4-5D6E-409C-BE32-E72D297353CC}">
                  <c16:uniqueId val="{00000047-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48-2EFD-4675-9D58-8ADEF6503065}"/>
                </c:ext>
              </c:extLst>
            </c:dLbl>
            <c:dLbl>
              <c:idx val="11"/>
              <c:delete val="1"/>
              <c:extLst>
                <c:ext xmlns:c15="http://schemas.microsoft.com/office/drawing/2012/chart" uri="{CE6537A1-D6FC-4f65-9D91-7224C49458BB}"/>
                <c:ext xmlns:c16="http://schemas.microsoft.com/office/drawing/2014/chart" uri="{C3380CC4-5D6E-409C-BE32-E72D297353CC}">
                  <c16:uniqueId val="{00000049-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4A-2EFD-4675-9D58-8ADEF6503065}"/>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c:formatCode>
              <c:ptCount val="15"/>
              <c:pt idx="0">
                <c:v>9.9488812906359872E-2</c:v>
              </c:pt>
              <c:pt idx="1">
                <c:v>0.26527147081706981</c:v>
              </c:pt>
              <c:pt idx="2">
                <c:v>0.11684914764643016</c:v>
              </c:pt>
              <c:pt idx="3">
                <c:v>9.877539094276952E-2</c:v>
              </c:pt>
              <c:pt idx="4">
                <c:v>2.9351976777674604E-2</c:v>
              </c:pt>
              <c:pt idx="5">
                <c:v>3.7173055792603209E-2</c:v>
              </c:pt>
              <c:pt idx="6">
                <c:v>1.4322009510106801E-2</c:v>
              </c:pt>
              <c:pt idx="7">
                <c:v>4.4017165105595868E-3</c:v>
              </c:pt>
              <c:pt idx="8">
                <c:v>2.5982974871687332E-3</c:v>
              </c:pt>
              <c:pt idx="9">
                <c:v>4.768151282355546E-3</c:v>
              </c:pt>
              <c:pt idx="10">
                <c:v>5.4672058866463667E-3</c:v>
              </c:pt>
              <c:pt idx="11">
                <c:v>2.088231065744042E-3</c:v>
              </c:pt>
              <c:pt idx="12">
                <c:v>1.773860680196189E-3</c:v>
              </c:pt>
              <c:pt idx="13">
                <c:v>3.2189073069112714E-2</c:v>
              </c:pt>
              <c:pt idx="14">
                <c:v>1.4181520012583293E-2</c:v>
              </c:pt>
            </c:numLit>
          </c:val>
          <c:extLst>
            <c:ext xmlns:c16="http://schemas.microsoft.com/office/drawing/2014/chart" uri="{C3380CC4-5D6E-409C-BE32-E72D297353CC}">
              <c16:uniqueId val="{0000004B-2EFD-4675-9D58-8ADEF6503065}"/>
            </c:ext>
          </c:extLst>
        </c:ser>
        <c:ser>
          <c:idx val="8"/>
          <c:order val="8"/>
          <c:tx>
            <c:v>Besoin de financement</c:v>
          </c:tx>
          <c:spPr>
            <a:solidFill>
              <a:srgbClr val="FF3300"/>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4C-2EFD-4675-9D58-8ADEF6503065}"/>
                </c:ext>
              </c:extLst>
            </c:dLbl>
            <c:dLbl>
              <c:idx val="3"/>
              <c:delete val="1"/>
              <c:extLst>
                <c:ext xmlns:c15="http://schemas.microsoft.com/office/drawing/2012/chart" uri="{CE6537A1-D6FC-4f65-9D91-7224C49458BB}"/>
                <c:ext xmlns:c16="http://schemas.microsoft.com/office/drawing/2014/chart" uri="{C3380CC4-5D6E-409C-BE32-E72D297353CC}">
                  <c16:uniqueId val="{0000004D-2EFD-4675-9D58-8ADEF6503065}"/>
                </c:ext>
              </c:extLst>
            </c:dLbl>
            <c:dLbl>
              <c:idx val="5"/>
              <c:delete val="1"/>
              <c:extLst>
                <c:ext xmlns:c15="http://schemas.microsoft.com/office/drawing/2012/chart" uri="{CE6537A1-D6FC-4f65-9D91-7224C49458BB}"/>
                <c:ext xmlns:c16="http://schemas.microsoft.com/office/drawing/2014/chart" uri="{C3380CC4-5D6E-409C-BE32-E72D297353CC}">
                  <c16:uniqueId val="{0000004E-2EFD-4675-9D58-8ADEF6503065}"/>
                </c:ext>
              </c:extLst>
            </c:dLbl>
            <c:dLbl>
              <c:idx val="6"/>
              <c:delete val="1"/>
              <c:extLst>
                <c:ext xmlns:c15="http://schemas.microsoft.com/office/drawing/2012/chart" uri="{CE6537A1-D6FC-4f65-9D91-7224C49458BB}"/>
                <c:ext xmlns:c16="http://schemas.microsoft.com/office/drawing/2014/chart" uri="{C3380CC4-5D6E-409C-BE32-E72D297353CC}">
                  <c16:uniqueId val="{0000004F-2EFD-4675-9D58-8ADEF6503065}"/>
                </c:ext>
              </c:extLst>
            </c:dLbl>
            <c:dLbl>
              <c:idx val="7"/>
              <c:delete val="1"/>
              <c:extLst>
                <c:ext xmlns:c15="http://schemas.microsoft.com/office/drawing/2012/chart" uri="{CE6537A1-D6FC-4f65-9D91-7224C49458BB}"/>
                <c:ext xmlns:c16="http://schemas.microsoft.com/office/drawing/2014/chart" uri="{C3380CC4-5D6E-409C-BE32-E72D297353CC}">
                  <c16:uniqueId val="{00000050-2EFD-4675-9D58-8ADEF6503065}"/>
                </c:ext>
              </c:extLst>
            </c:dLbl>
            <c:dLbl>
              <c:idx val="8"/>
              <c:delete val="1"/>
              <c:extLst>
                <c:ext xmlns:c15="http://schemas.microsoft.com/office/drawing/2012/chart" uri="{CE6537A1-D6FC-4f65-9D91-7224C49458BB}"/>
                <c:ext xmlns:c16="http://schemas.microsoft.com/office/drawing/2014/chart" uri="{C3380CC4-5D6E-409C-BE32-E72D297353CC}">
                  <c16:uniqueId val="{00000051-2EFD-4675-9D58-8ADEF6503065}"/>
                </c:ext>
              </c:extLst>
            </c:dLbl>
            <c:dLbl>
              <c:idx val="10"/>
              <c:delete val="1"/>
              <c:extLst>
                <c:ext xmlns:c15="http://schemas.microsoft.com/office/drawing/2012/chart" uri="{CE6537A1-D6FC-4f65-9D91-7224C49458BB}"/>
                <c:ext xmlns:c16="http://schemas.microsoft.com/office/drawing/2014/chart" uri="{C3380CC4-5D6E-409C-BE32-E72D297353CC}">
                  <c16:uniqueId val="{00000052-2EFD-4675-9D58-8ADEF6503065}"/>
                </c:ext>
              </c:extLst>
            </c:dLbl>
            <c:dLbl>
              <c:idx val="12"/>
              <c:delete val="1"/>
              <c:extLst>
                <c:ext xmlns:c15="http://schemas.microsoft.com/office/drawing/2012/chart" uri="{CE6537A1-D6FC-4f65-9D91-7224C49458BB}"/>
                <c:ext xmlns:c16="http://schemas.microsoft.com/office/drawing/2014/chart" uri="{C3380CC4-5D6E-409C-BE32-E72D297353CC}">
                  <c16:uniqueId val="{00000053-2EFD-4675-9D58-8ADEF6503065}"/>
                </c:ext>
              </c:extLst>
            </c:dLbl>
            <c:dLbl>
              <c:idx val="13"/>
              <c:delete val="1"/>
              <c:extLst>
                <c:ext xmlns:c15="http://schemas.microsoft.com/office/drawing/2012/chart" uri="{CE6537A1-D6FC-4f65-9D91-7224C49458BB}"/>
                <c:ext xmlns:c16="http://schemas.microsoft.com/office/drawing/2014/chart" uri="{C3380CC4-5D6E-409C-BE32-E72D297353CC}">
                  <c16:uniqueId val="{00000054-2EFD-4675-9D58-8ADEF6503065}"/>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5"/>
              <c:pt idx="0">
                <c:v>NSA comp (0,8 Md€)</c:v>
              </c:pt>
              <c:pt idx="1">
                <c:v>RSI comp (2,9 Md€)</c:v>
              </c:pt>
              <c:pt idx="2">
                <c:v>CNAVPL comp (4,4 Md€)</c:v>
              </c:pt>
              <c:pt idx="3">
                <c:v>IRCANTEC (4,4 Md€)</c:v>
              </c:pt>
              <c:pt idx="4">
                <c:v>AGIRC+ARRCO (87,9 Md€)</c:v>
              </c:pt>
              <c:pt idx="5">
                <c:v>NSA base (7,4 Md€)</c:v>
              </c:pt>
              <c:pt idx="6">
                <c:v>CNAVPL (2,9 Md€)</c:v>
              </c:pt>
              <c:pt idx="7">
                <c:v>Mines (1,3 Md€)</c:v>
              </c:pt>
              <c:pt idx="8">
                <c:v>CNIEG (8,3 Md€)</c:v>
              </c:pt>
              <c:pt idx="9">
                <c:v>RATP (1,2 Md€)</c:v>
              </c:pt>
              <c:pt idx="10">
                <c:v>SNCF (5,3 Md€)</c:v>
              </c:pt>
              <c:pt idx="11">
                <c:v>CNRACL (23,7 Md€)</c:v>
              </c:pt>
              <c:pt idx="12">
                <c:v>Régime FPE  (55,5 Md€)</c:v>
              </c:pt>
              <c:pt idx="13">
                <c:v>MSA salariés (6,7 Md€)</c:v>
              </c:pt>
              <c:pt idx="14">
                <c:v>CNAVTS + SSI (144,1 Md€)</c:v>
              </c:pt>
            </c:strLit>
          </c:cat>
          <c:val>
            <c:numLit>
              <c:formatCode>0.0%</c:formatCode>
              <c:ptCount val="15"/>
              <c:pt idx="0">
                <c:v>1.5522783189145782E-2</c:v>
              </c:pt>
              <c:pt idx="1">
                <c:v>0.2425605147461477</c:v>
              </c:pt>
              <c:pt idx="2">
                <c:v>0</c:v>
              </c:pt>
              <c:pt idx="3">
                <c:v>0</c:v>
              </c:pt>
              <c:pt idx="4">
                <c:v>6.7361310816093631E-2</c:v>
              </c:pt>
              <c:pt idx="5">
                <c:v>0</c:v>
              </c:pt>
              <c:pt idx="6">
                <c:v>0</c:v>
              </c:pt>
              <c:pt idx="7">
                <c:v>0</c:v>
              </c:pt>
              <c:pt idx="8">
                <c:v>0</c:v>
              </c:pt>
              <c:pt idx="9">
                <c:v>9.5292981862117945E-3</c:v>
              </c:pt>
              <c:pt idx="10">
                <c:v>0</c:v>
              </c:pt>
              <c:pt idx="11">
                <c:v>4.3434983322540588E-2</c:v>
              </c:pt>
              <c:pt idx="12">
                <c:v>0</c:v>
              </c:pt>
              <c:pt idx="13">
                <c:v>2.8124458790385943E-4</c:v>
              </c:pt>
              <c:pt idx="14">
                <c:v>2.587210696610313E-2</c:v>
              </c:pt>
            </c:numLit>
          </c:val>
          <c:extLst>
            <c:ext xmlns:c16="http://schemas.microsoft.com/office/drawing/2014/chart" uri="{C3380CC4-5D6E-409C-BE32-E72D297353CC}">
              <c16:uniqueId val="{00000055-2EFD-4675-9D58-8ADEF6503065}"/>
            </c:ext>
          </c:extLst>
        </c:ser>
        <c:dLbls>
          <c:showLegendKey val="0"/>
          <c:showVal val="0"/>
          <c:showCatName val="0"/>
          <c:showSerName val="0"/>
          <c:showPercent val="0"/>
          <c:showBubbleSize val="0"/>
        </c:dLbls>
        <c:gapWidth val="150"/>
        <c:overlap val="100"/>
        <c:axId val="1500904320"/>
        <c:axId val="1500905984"/>
      </c:barChart>
      <c:catAx>
        <c:axId val="1500904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500905984"/>
        <c:crosses val="autoZero"/>
        <c:auto val="1"/>
        <c:lblAlgn val="ctr"/>
        <c:lblOffset val="100"/>
        <c:noMultiLvlLbl val="0"/>
      </c:catAx>
      <c:valAx>
        <c:axId val="1500905984"/>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1500904320"/>
        <c:crosses val="autoZero"/>
        <c:crossBetween val="between"/>
      </c:valAx>
      <c:spPr>
        <a:noFill/>
        <a:ln>
          <a:noFill/>
        </a:ln>
        <a:effectLst/>
      </c:spPr>
    </c:plotArea>
    <c:legend>
      <c:legendPos val="b"/>
      <c:layout>
        <c:manualLayout>
          <c:xMode val="edge"/>
          <c:yMode val="edge"/>
          <c:x val="0"/>
          <c:y val="0.83820942978179669"/>
          <c:w val="1"/>
          <c:h val="0.144100675466112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72961053135682E-2"/>
          <c:y val="5.3527980535279802E-2"/>
          <c:w val="0.9090821073108436"/>
          <c:h val="0.7015652240550222"/>
        </c:manualLayout>
      </c:layout>
      <c:lineChart>
        <c:grouping val="standard"/>
        <c:varyColors val="0"/>
        <c:ser>
          <c:idx val="0"/>
          <c:order val="0"/>
          <c:tx>
            <c:strRef>
              <c:f>'Fig 2.12'!$C$5</c:f>
              <c:strCache>
                <c:ptCount val="1"/>
                <c:pt idx="0">
                  <c:v>Observé </c:v>
                </c:pt>
              </c:strCache>
            </c:strRef>
          </c:tx>
          <c:spPr>
            <a:ln w="28575" cap="rnd">
              <a:solidFill>
                <a:schemeClr val="bg1">
                  <a:lumMod val="50000"/>
                </a:schemeClr>
              </a:solidFill>
              <a:round/>
            </a:ln>
            <a:effectLst/>
          </c:spPr>
          <c:marker>
            <c:symbol val="none"/>
          </c:marker>
          <c:cat>
            <c:numRef>
              <c:f>'Fig 2.12'!$D$4:$GG$4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2.12'!$D$5:$GG$5</c:f>
              <c:numCache>
                <c:formatCode>0.0%</c:formatCode>
                <c:ptCount val="186"/>
                <c:pt idx="2">
                  <c:v>0.11975799112706585</c:v>
                </c:pt>
                <c:pt idx="3">
                  <c:v>0.12248961249689429</c:v>
                </c:pt>
                <c:pt idx="4">
                  <c:v>0.12270402356222034</c:v>
                </c:pt>
                <c:pt idx="5">
                  <c:v>0.1223322495058629</c:v>
                </c:pt>
                <c:pt idx="6">
                  <c:v>0.1228126309014473</c:v>
                </c:pt>
                <c:pt idx="7">
                  <c:v>0.12315856495603483</c:v>
                </c:pt>
                <c:pt idx="8">
                  <c:v>0.12323478971950554</c:v>
                </c:pt>
                <c:pt idx="9">
                  <c:v>0.12778340915757583</c:v>
                </c:pt>
                <c:pt idx="10">
                  <c:v>0.12572532414345233</c:v>
                </c:pt>
                <c:pt idx="11">
                  <c:v>0.12794363193090888</c:v>
                </c:pt>
                <c:pt idx="12">
                  <c:v>0.13090141947783959</c:v>
                </c:pt>
                <c:pt idx="13">
                  <c:v>0.13555310734044232</c:v>
                </c:pt>
                <c:pt idx="14">
                  <c:v>0.13750683921793747</c:v>
                </c:pt>
                <c:pt idx="15">
                  <c:v>0.13706424867342432</c:v>
                </c:pt>
                <c:pt idx="16">
                  <c:v>0.13758811223334944</c:v>
                </c:pt>
                <c:pt idx="17">
                  <c:v>0.13749999999999998</c:v>
                </c:pt>
                <c:pt idx="18">
                  <c:v>0.13629999999999998</c:v>
                </c:pt>
                <c:pt idx="19">
                  <c:v>0.13599999999999998</c:v>
                </c:pt>
                <c:pt idx="20">
                  <c:v>0.13894375761576949</c:v>
                </c:pt>
                <c:pt idx="25">
                  <c:v>0.13894375761576949</c:v>
                </c:pt>
              </c:numCache>
            </c:numRef>
          </c:val>
          <c:smooth val="0"/>
          <c:extLst>
            <c:ext xmlns:c16="http://schemas.microsoft.com/office/drawing/2014/chart" uri="{C3380CC4-5D6E-409C-BE32-E72D297353CC}">
              <c16:uniqueId val="{00000000-AE6B-4FC1-ABB2-16F7DBDB3F7C}"/>
            </c:ext>
          </c:extLst>
        </c:ser>
        <c:ser>
          <c:idx val="1"/>
          <c:order val="1"/>
          <c:tx>
            <c:strRef>
              <c:f>'Fig 2.12'!$C$6</c:f>
              <c:strCache>
                <c:ptCount val="1"/>
                <c:pt idx="0">
                  <c:v>1,8%</c:v>
                </c:pt>
              </c:strCache>
            </c:strRef>
          </c:tx>
          <c:spPr>
            <a:ln w="28575" cap="rnd">
              <a:solidFill>
                <a:srgbClr val="006600"/>
              </a:solidFill>
              <a:round/>
            </a:ln>
            <a:effectLst/>
          </c:spPr>
          <c:marker>
            <c:symbol val="none"/>
          </c:marker>
          <c:cat>
            <c:numRef>
              <c:f>'Fig 2.12'!$D$4:$GG$4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2.12'!$D$6:$GG$6</c:f>
              <c:numCache>
                <c:formatCode>0.0%</c:formatCode>
                <c:ptCount val="186"/>
                <c:pt idx="25">
                  <c:v>0.13894375761576949</c:v>
                </c:pt>
                <c:pt idx="26">
                  <c:v>0.13827366859832427</c:v>
                </c:pt>
                <c:pt idx="27">
                  <c:v>0.13601136157375232</c:v>
                </c:pt>
                <c:pt idx="28">
                  <c:v>0.13546828008768549</c:v>
                </c:pt>
                <c:pt idx="29">
                  <c:v>0.13529088129551103</c:v>
                </c:pt>
                <c:pt idx="30">
                  <c:v>0.13528695975360167</c:v>
                </c:pt>
                <c:pt idx="31">
                  <c:v>0.13573593132735259</c:v>
                </c:pt>
                <c:pt idx="32">
                  <c:v>0.13601441676780268</c:v>
                </c:pt>
                <c:pt idx="33">
                  <c:v>0.13596022209095682</c:v>
                </c:pt>
                <c:pt idx="34">
                  <c:v>0.13576956564999346</c:v>
                </c:pt>
                <c:pt idx="35">
                  <c:v>0.13552458360075978</c:v>
                </c:pt>
                <c:pt idx="36">
                  <c:v>0.1352811886342031</c:v>
                </c:pt>
                <c:pt idx="37">
                  <c:v>0.1350121487919563</c:v>
                </c:pt>
                <c:pt idx="38">
                  <c:v>0.13479740357417014</c:v>
                </c:pt>
                <c:pt idx="39">
                  <c:v>0.13462710457392135</c:v>
                </c:pt>
                <c:pt idx="40">
                  <c:v>0.13447272875934838</c:v>
                </c:pt>
                <c:pt idx="41">
                  <c:v>0.1343806704870906</c:v>
                </c:pt>
                <c:pt idx="42">
                  <c:v>0.13428561183137191</c:v>
                </c:pt>
                <c:pt idx="43">
                  <c:v>0.13421540755908515</c:v>
                </c:pt>
                <c:pt idx="44">
                  <c:v>0.13413742358651162</c:v>
                </c:pt>
                <c:pt idx="45">
                  <c:v>0.13406679568399724</c:v>
                </c:pt>
                <c:pt idx="46">
                  <c:v>0.13402678362444512</c:v>
                </c:pt>
                <c:pt idx="47">
                  <c:v>0.13392600982101871</c:v>
                </c:pt>
                <c:pt idx="48">
                  <c:v>0.13388637250327953</c:v>
                </c:pt>
                <c:pt idx="49">
                  <c:v>0.13383330443184213</c:v>
                </c:pt>
                <c:pt idx="50">
                  <c:v>0.13377110483051771</c:v>
                </c:pt>
                <c:pt idx="51">
                  <c:v>0.13370986535901946</c:v>
                </c:pt>
                <c:pt idx="52">
                  <c:v>0.13365321456344556</c:v>
                </c:pt>
                <c:pt idx="53">
                  <c:v>0.13360515858573999</c:v>
                </c:pt>
                <c:pt idx="54">
                  <c:v>0.13356113865746344</c:v>
                </c:pt>
                <c:pt idx="55">
                  <c:v>0.13351300023383192</c:v>
                </c:pt>
                <c:pt idx="56">
                  <c:v>0.13346033357061293</c:v>
                </c:pt>
                <c:pt idx="57">
                  <c:v>0.13341362684846064</c:v>
                </c:pt>
                <c:pt idx="58">
                  <c:v>0.13335613755344966</c:v>
                </c:pt>
                <c:pt idx="59">
                  <c:v>0.13331554081813046</c:v>
                </c:pt>
                <c:pt idx="60">
                  <c:v>0.13329833891266096</c:v>
                </c:pt>
                <c:pt idx="61">
                  <c:v>0.13324095561469385</c:v>
                </c:pt>
                <c:pt idx="62">
                  <c:v>0.13319056943841215</c:v>
                </c:pt>
                <c:pt idx="63">
                  <c:v>0.13317040820994575</c:v>
                </c:pt>
                <c:pt idx="64">
                  <c:v>0.13314201169632944</c:v>
                </c:pt>
                <c:pt idx="65">
                  <c:v>0.13310924646192143</c:v>
                </c:pt>
                <c:pt idx="66">
                  <c:v>0.13310431820160973</c:v>
                </c:pt>
                <c:pt idx="67">
                  <c:v>0.1331131635715524</c:v>
                </c:pt>
                <c:pt idx="68">
                  <c:v>0.13325398768785626</c:v>
                </c:pt>
                <c:pt idx="69">
                  <c:v>0.1332361899805426</c:v>
                </c:pt>
                <c:pt idx="70">
                  <c:v>0.13321006475996336</c:v>
                </c:pt>
                <c:pt idx="71">
                  <c:v>0.13319570868129055</c:v>
                </c:pt>
                <c:pt idx="72">
                  <c:v>0.13322068037186546</c:v>
                </c:pt>
                <c:pt idx="73">
                  <c:v>0.13319508464793153</c:v>
                </c:pt>
                <c:pt idx="74">
                  <c:v>0.13323278797460061</c:v>
                </c:pt>
                <c:pt idx="75">
                  <c:v>0.13320357124752144</c:v>
                </c:pt>
                <c:pt idx="80">
                  <c:v>0.13899999999999998</c:v>
                </c:pt>
                <c:pt idx="81">
                  <c:v>0.13769999999999999</c:v>
                </c:pt>
                <c:pt idx="82">
                  <c:v>0.1343</c:v>
                </c:pt>
                <c:pt idx="83">
                  <c:v>0.1331</c:v>
                </c:pt>
                <c:pt idx="84">
                  <c:v>0.13249999999999998</c:v>
                </c:pt>
                <c:pt idx="85">
                  <c:v>0.13219999999999998</c:v>
                </c:pt>
                <c:pt idx="86">
                  <c:v>0.13239999999999999</c:v>
                </c:pt>
                <c:pt idx="87">
                  <c:v>0.13239999999999999</c:v>
                </c:pt>
                <c:pt idx="88">
                  <c:v>0.13189999999999999</c:v>
                </c:pt>
                <c:pt idx="89">
                  <c:v>0.13139999999999999</c:v>
                </c:pt>
                <c:pt idx="90">
                  <c:v>0.13069999999999998</c:v>
                </c:pt>
                <c:pt idx="91">
                  <c:v>0.13009999999999999</c:v>
                </c:pt>
                <c:pt idx="92">
                  <c:v>0.12939999999999999</c:v>
                </c:pt>
                <c:pt idx="93">
                  <c:v>0.12889999999999999</c:v>
                </c:pt>
                <c:pt idx="94">
                  <c:v>0.12849999999999998</c:v>
                </c:pt>
                <c:pt idx="95">
                  <c:v>0.12819999999999998</c:v>
                </c:pt>
                <c:pt idx="96">
                  <c:v>0.12789999999999999</c:v>
                </c:pt>
                <c:pt idx="97">
                  <c:v>0.1278</c:v>
                </c:pt>
                <c:pt idx="98">
                  <c:v>0.12759999999999999</c:v>
                </c:pt>
                <c:pt idx="99">
                  <c:v>0.1275</c:v>
                </c:pt>
                <c:pt idx="100">
                  <c:v>0.1273</c:v>
                </c:pt>
                <c:pt idx="101">
                  <c:v>0.12719999999999998</c:v>
                </c:pt>
                <c:pt idx="102">
                  <c:v>0.12709999999999999</c:v>
                </c:pt>
                <c:pt idx="103">
                  <c:v>0.127</c:v>
                </c:pt>
                <c:pt idx="104">
                  <c:v>0.12689999999999999</c:v>
                </c:pt>
                <c:pt idx="105">
                  <c:v>0.1268</c:v>
                </c:pt>
                <c:pt idx="106">
                  <c:v>0.12669999999999998</c:v>
                </c:pt>
                <c:pt idx="107">
                  <c:v>0.12669999999999998</c:v>
                </c:pt>
                <c:pt idx="108">
                  <c:v>0.12659999999999999</c:v>
                </c:pt>
                <c:pt idx="109">
                  <c:v>0.1265</c:v>
                </c:pt>
                <c:pt idx="110">
                  <c:v>0.1265</c:v>
                </c:pt>
                <c:pt idx="111">
                  <c:v>0.12639999999999998</c:v>
                </c:pt>
                <c:pt idx="112">
                  <c:v>0.1263</c:v>
                </c:pt>
                <c:pt idx="113">
                  <c:v>0.1263</c:v>
                </c:pt>
                <c:pt idx="114">
                  <c:v>0.12619999999999998</c:v>
                </c:pt>
                <c:pt idx="115">
                  <c:v>0.12619999999999998</c:v>
                </c:pt>
                <c:pt idx="116">
                  <c:v>0.12609999999999999</c:v>
                </c:pt>
                <c:pt idx="117">
                  <c:v>0.12609999999999999</c:v>
                </c:pt>
                <c:pt idx="118">
                  <c:v>0.126</c:v>
                </c:pt>
                <c:pt idx="119">
                  <c:v>0.126</c:v>
                </c:pt>
                <c:pt idx="120">
                  <c:v>0.126</c:v>
                </c:pt>
                <c:pt idx="121">
                  <c:v>0.126</c:v>
                </c:pt>
                <c:pt idx="122">
                  <c:v>0.126</c:v>
                </c:pt>
                <c:pt idx="123">
                  <c:v>0.12609999999999999</c:v>
                </c:pt>
                <c:pt idx="124">
                  <c:v>0.12609999999999999</c:v>
                </c:pt>
                <c:pt idx="125">
                  <c:v>0.12609999999999999</c:v>
                </c:pt>
                <c:pt idx="126">
                  <c:v>0.12609999999999999</c:v>
                </c:pt>
                <c:pt idx="127">
                  <c:v>0.12609999999999999</c:v>
                </c:pt>
                <c:pt idx="128">
                  <c:v>0.12609999999999999</c:v>
                </c:pt>
                <c:pt idx="129">
                  <c:v>0.12619999999999998</c:v>
                </c:pt>
                <c:pt idx="130">
                  <c:v>0.12619999999999998</c:v>
                </c:pt>
                <c:pt idx="135">
                  <c:v>0.13894375761576949</c:v>
                </c:pt>
                <c:pt idx="136">
                  <c:v>0.13772958717607425</c:v>
                </c:pt>
                <c:pt idx="137">
                  <c:v>0.13474873378666707</c:v>
                </c:pt>
                <c:pt idx="138">
                  <c:v>0.1338289532760332</c:v>
                </c:pt>
                <c:pt idx="139">
                  <c:v>0.13341100434316661</c:v>
                </c:pt>
                <c:pt idx="140">
                  <c:v>0.1332638440765154</c:v>
                </c:pt>
                <c:pt idx="141">
                  <c:v>0.13368913918170428</c:v>
                </c:pt>
                <c:pt idx="142">
                  <c:v>0.13392843589603048</c:v>
                </c:pt>
                <c:pt idx="143">
                  <c:v>0.13372084157996511</c:v>
                </c:pt>
                <c:pt idx="144">
                  <c:v>0.13326707056655909</c:v>
                </c:pt>
                <c:pt idx="145">
                  <c:v>0.13270450825091482</c:v>
                </c:pt>
                <c:pt idx="146">
                  <c:v>0.13210493429087747</c:v>
                </c:pt>
                <c:pt idx="147">
                  <c:v>0.13149593926387856</c:v>
                </c:pt>
                <c:pt idx="148">
                  <c:v>0.13098996404066857</c:v>
                </c:pt>
                <c:pt idx="149">
                  <c:v>0.13049124016267499</c:v>
                </c:pt>
                <c:pt idx="150">
                  <c:v>0.12998140691185073</c:v>
                </c:pt>
                <c:pt idx="151">
                  <c:v>0.12951228022401429</c:v>
                </c:pt>
                <c:pt idx="152">
                  <c:v>0.12903926006373137</c:v>
                </c:pt>
                <c:pt idx="153">
                  <c:v>0.12858816760228323</c:v>
                </c:pt>
                <c:pt idx="154">
                  <c:v>0.12813960386765247</c:v>
                </c:pt>
                <c:pt idx="155">
                  <c:v>0.12770129189053792</c:v>
                </c:pt>
                <c:pt idx="156">
                  <c:v>0.12729144228219041</c:v>
                </c:pt>
                <c:pt idx="157">
                  <c:v>0.12681026132020046</c:v>
                </c:pt>
                <c:pt idx="158">
                  <c:v>0.12640728478849395</c:v>
                </c:pt>
                <c:pt idx="159">
                  <c:v>0.12598739917702165</c:v>
                </c:pt>
                <c:pt idx="160">
                  <c:v>0.1255546194699376</c:v>
                </c:pt>
                <c:pt idx="161">
                  <c:v>0.12514012352739237</c:v>
                </c:pt>
                <c:pt idx="162">
                  <c:v>0.12475374466399064</c:v>
                </c:pt>
                <c:pt idx="163">
                  <c:v>0.12438915891493206</c:v>
                </c:pt>
                <c:pt idx="164">
                  <c:v>0.12402528679523121</c:v>
                </c:pt>
                <c:pt idx="165">
                  <c:v>0.12366997976140874</c:v>
                </c:pt>
                <c:pt idx="166">
                  <c:v>0.12331581711935362</c:v>
                </c:pt>
                <c:pt idx="167">
                  <c:v>0.12296708344751979</c:v>
                </c:pt>
                <c:pt idx="168">
                  <c:v>0.12261417137093347</c:v>
                </c:pt>
                <c:pt idx="169">
                  <c:v>0.12230265182502474</c:v>
                </c:pt>
                <c:pt idx="170">
                  <c:v>0.12206266553744781</c:v>
                </c:pt>
                <c:pt idx="171">
                  <c:v>0.12179698940547018</c:v>
                </c:pt>
                <c:pt idx="172">
                  <c:v>0.12156219614213225</c:v>
                </c:pt>
                <c:pt idx="173">
                  <c:v>0.12136354203835255</c:v>
                </c:pt>
                <c:pt idx="174">
                  <c:v>0.12115364230115321</c:v>
                </c:pt>
                <c:pt idx="175">
                  <c:v>0.1209629362818434</c:v>
                </c:pt>
                <c:pt idx="176">
                  <c:v>0.12081886270865259</c:v>
                </c:pt>
                <c:pt idx="177">
                  <c:v>0.12069524360451682</c:v>
                </c:pt>
                <c:pt idx="178">
                  <c:v>0.12070180667576511</c:v>
                </c:pt>
                <c:pt idx="179">
                  <c:v>0.12057549506357722</c:v>
                </c:pt>
                <c:pt idx="180">
                  <c:v>0.12045177614596575</c:v>
                </c:pt>
                <c:pt idx="181">
                  <c:v>0.12033236415566512</c:v>
                </c:pt>
                <c:pt idx="182">
                  <c:v>0.12030026882401601</c:v>
                </c:pt>
                <c:pt idx="183">
                  <c:v>0.12020280054985645</c:v>
                </c:pt>
                <c:pt idx="184">
                  <c:v>0.12018415463020823</c:v>
                </c:pt>
                <c:pt idx="185">
                  <c:v>0.12011854530974091</c:v>
                </c:pt>
              </c:numCache>
            </c:numRef>
          </c:val>
          <c:smooth val="0"/>
          <c:extLst>
            <c:ext xmlns:c16="http://schemas.microsoft.com/office/drawing/2014/chart" uri="{C3380CC4-5D6E-409C-BE32-E72D297353CC}">
              <c16:uniqueId val="{00000001-AE6B-4FC1-ABB2-16F7DBDB3F7C}"/>
            </c:ext>
          </c:extLst>
        </c:ser>
        <c:ser>
          <c:idx val="2"/>
          <c:order val="2"/>
          <c:tx>
            <c:strRef>
              <c:f>'Fig 2.12'!$C$7</c:f>
              <c:strCache>
                <c:ptCount val="1"/>
                <c:pt idx="0">
                  <c:v>1,5%</c:v>
                </c:pt>
              </c:strCache>
            </c:strRef>
          </c:tx>
          <c:spPr>
            <a:ln w="28575" cap="rnd">
              <a:solidFill>
                <a:schemeClr val="accent5">
                  <a:lumMod val="75000"/>
                </a:schemeClr>
              </a:solidFill>
              <a:round/>
            </a:ln>
            <a:effectLst/>
          </c:spPr>
          <c:marker>
            <c:symbol val="none"/>
          </c:marker>
          <c:cat>
            <c:numRef>
              <c:f>'Fig 2.12'!$D$4:$GG$4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2.12'!$D$7:$GG$7</c:f>
              <c:numCache>
                <c:formatCode>0.0%</c:formatCode>
                <c:ptCount val="186"/>
                <c:pt idx="25">
                  <c:v>0.13894375761576949</c:v>
                </c:pt>
                <c:pt idx="26">
                  <c:v>0.13827366963264318</c:v>
                </c:pt>
                <c:pt idx="27">
                  <c:v>0.13601135221169416</c:v>
                </c:pt>
                <c:pt idx="28">
                  <c:v>0.13546824549873421</c:v>
                </c:pt>
                <c:pt idx="29">
                  <c:v>0.13529094089847785</c:v>
                </c:pt>
                <c:pt idx="30">
                  <c:v>0.13529195739110197</c:v>
                </c:pt>
                <c:pt idx="31">
                  <c:v>0.13574961794349805</c:v>
                </c:pt>
                <c:pt idx="32">
                  <c:v>0.13603437685474234</c:v>
                </c:pt>
                <c:pt idx="33">
                  <c:v>0.13600667077132267</c:v>
                </c:pt>
                <c:pt idx="34">
                  <c:v>0.13585654028999403</c:v>
                </c:pt>
                <c:pt idx="35">
                  <c:v>0.13564756988672341</c:v>
                </c:pt>
                <c:pt idx="36">
                  <c:v>0.1354229429181058</c:v>
                </c:pt>
                <c:pt idx="37">
                  <c:v>0.1352148719440083</c:v>
                </c:pt>
                <c:pt idx="38">
                  <c:v>0.13500622818412963</c:v>
                </c:pt>
                <c:pt idx="39">
                  <c:v>0.13488531233960693</c:v>
                </c:pt>
                <c:pt idx="40">
                  <c:v>0.13475337553863206</c:v>
                </c:pt>
                <c:pt idx="41">
                  <c:v>0.1346536577193857</c:v>
                </c:pt>
                <c:pt idx="42">
                  <c:v>0.13456480333964566</c:v>
                </c:pt>
                <c:pt idx="43">
                  <c:v>0.13450211812303436</c:v>
                </c:pt>
                <c:pt idx="44">
                  <c:v>0.13442133867978887</c:v>
                </c:pt>
                <c:pt idx="45">
                  <c:v>0.13437429906287682</c:v>
                </c:pt>
                <c:pt idx="46">
                  <c:v>0.13430972698412627</c:v>
                </c:pt>
                <c:pt idx="47">
                  <c:v>0.13425159945966786</c:v>
                </c:pt>
                <c:pt idx="48">
                  <c:v>0.13422981936225337</c:v>
                </c:pt>
                <c:pt idx="49">
                  <c:v>0.13419322806678854</c:v>
                </c:pt>
                <c:pt idx="50">
                  <c:v>0.13411242506040313</c:v>
                </c:pt>
                <c:pt idx="51">
                  <c:v>0.13404029594567718</c:v>
                </c:pt>
                <c:pt idx="52">
                  <c:v>0.13398371191901209</c:v>
                </c:pt>
                <c:pt idx="53">
                  <c:v>0.13394171636505486</c:v>
                </c:pt>
                <c:pt idx="54">
                  <c:v>0.13390984241673554</c:v>
                </c:pt>
                <c:pt idx="55">
                  <c:v>0.13385650965035181</c:v>
                </c:pt>
                <c:pt idx="56">
                  <c:v>0.1338179208308734</c:v>
                </c:pt>
                <c:pt idx="57">
                  <c:v>0.13377318310809985</c:v>
                </c:pt>
                <c:pt idx="58">
                  <c:v>0.13374182536468904</c:v>
                </c:pt>
                <c:pt idx="59">
                  <c:v>0.13372014624174319</c:v>
                </c:pt>
                <c:pt idx="60">
                  <c:v>0.13368341437105399</c:v>
                </c:pt>
                <c:pt idx="61">
                  <c:v>0.13366638757134916</c:v>
                </c:pt>
                <c:pt idx="62">
                  <c:v>0.1336280994932833</c:v>
                </c:pt>
                <c:pt idx="63">
                  <c:v>0.13362457348166587</c:v>
                </c:pt>
                <c:pt idx="64">
                  <c:v>0.13362810568728353</c:v>
                </c:pt>
                <c:pt idx="65">
                  <c:v>0.1336112284760187</c:v>
                </c:pt>
                <c:pt idx="66">
                  <c:v>0.13360808356763731</c:v>
                </c:pt>
                <c:pt idx="67">
                  <c:v>0.13361494178400507</c:v>
                </c:pt>
                <c:pt idx="68">
                  <c:v>0.13376020513101214</c:v>
                </c:pt>
                <c:pt idx="69">
                  <c:v>0.13376562745673398</c:v>
                </c:pt>
                <c:pt idx="70">
                  <c:v>0.13374813594869162</c:v>
                </c:pt>
                <c:pt idx="71">
                  <c:v>0.13376339127060999</c:v>
                </c:pt>
                <c:pt idx="72">
                  <c:v>0.13378635708596023</c:v>
                </c:pt>
                <c:pt idx="73">
                  <c:v>0.13380187503984611</c:v>
                </c:pt>
                <c:pt idx="74">
                  <c:v>0.13381882363732389</c:v>
                </c:pt>
                <c:pt idx="75">
                  <c:v>0.13382683026596187</c:v>
                </c:pt>
                <c:pt idx="80">
                  <c:v>0.13899999999999998</c:v>
                </c:pt>
                <c:pt idx="81">
                  <c:v>0.13769999999999999</c:v>
                </c:pt>
                <c:pt idx="82">
                  <c:v>0.1343</c:v>
                </c:pt>
                <c:pt idx="83">
                  <c:v>0.1331</c:v>
                </c:pt>
                <c:pt idx="84">
                  <c:v>0.13249999999999998</c:v>
                </c:pt>
                <c:pt idx="85">
                  <c:v>0.13219999999999998</c:v>
                </c:pt>
                <c:pt idx="86">
                  <c:v>0.13239999999999999</c:v>
                </c:pt>
                <c:pt idx="87">
                  <c:v>0.13239999999999999</c:v>
                </c:pt>
                <c:pt idx="88">
                  <c:v>0.13199999999999998</c:v>
                </c:pt>
                <c:pt idx="89">
                  <c:v>0.13149999999999998</c:v>
                </c:pt>
                <c:pt idx="90">
                  <c:v>0.13089999999999999</c:v>
                </c:pt>
                <c:pt idx="91">
                  <c:v>0.1303</c:v>
                </c:pt>
                <c:pt idx="92">
                  <c:v>0.1298</c:v>
                </c:pt>
                <c:pt idx="93">
                  <c:v>0.1293</c:v>
                </c:pt>
                <c:pt idx="94">
                  <c:v>0.12889999999999999</c:v>
                </c:pt>
                <c:pt idx="95">
                  <c:v>0.12859999999999999</c:v>
                </c:pt>
                <c:pt idx="96">
                  <c:v>0.12839999999999999</c:v>
                </c:pt>
                <c:pt idx="97">
                  <c:v>0.12819999999999998</c:v>
                </c:pt>
                <c:pt idx="98">
                  <c:v>0.12809999999999999</c:v>
                </c:pt>
                <c:pt idx="99">
                  <c:v>0.12789999999999999</c:v>
                </c:pt>
                <c:pt idx="100">
                  <c:v>0.1278</c:v>
                </c:pt>
                <c:pt idx="101">
                  <c:v>0.12769999999999998</c:v>
                </c:pt>
                <c:pt idx="102">
                  <c:v>0.12759999999999999</c:v>
                </c:pt>
                <c:pt idx="103">
                  <c:v>0.1275</c:v>
                </c:pt>
                <c:pt idx="104">
                  <c:v>0.1275</c:v>
                </c:pt>
                <c:pt idx="105">
                  <c:v>0.1273</c:v>
                </c:pt>
                <c:pt idx="106">
                  <c:v>0.1273</c:v>
                </c:pt>
                <c:pt idx="107">
                  <c:v>0.12719999999999998</c:v>
                </c:pt>
                <c:pt idx="108">
                  <c:v>0.12709999999999999</c:v>
                </c:pt>
                <c:pt idx="109">
                  <c:v>0.12709999999999999</c:v>
                </c:pt>
                <c:pt idx="110">
                  <c:v>0.127</c:v>
                </c:pt>
                <c:pt idx="111">
                  <c:v>0.12689999999999999</c:v>
                </c:pt>
                <c:pt idx="112">
                  <c:v>0.12689999999999999</c:v>
                </c:pt>
                <c:pt idx="113">
                  <c:v>0.1268</c:v>
                </c:pt>
                <c:pt idx="114">
                  <c:v>0.1268</c:v>
                </c:pt>
                <c:pt idx="115">
                  <c:v>0.1268</c:v>
                </c:pt>
                <c:pt idx="116">
                  <c:v>0.12669999999999998</c:v>
                </c:pt>
                <c:pt idx="117">
                  <c:v>0.12669999999999998</c:v>
                </c:pt>
                <c:pt idx="118">
                  <c:v>0.12669999999999998</c:v>
                </c:pt>
                <c:pt idx="119">
                  <c:v>0.12669999999999998</c:v>
                </c:pt>
                <c:pt idx="120">
                  <c:v>0.12659999999999999</c:v>
                </c:pt>
                <c:pt idx="121">
                  <c:v>0.12659999999999999</c:v>
                </c:pt>
                <c:pt idx="122">
                  <c:v>0.12669999999999998</c:v>
                </c:pt>
                <c:pt idx="123">
                  <c:v>0.1268</c:v>
                </c:pt>
                <c:pt idx="124">
                  <c:v>0.1268</c:v>
                </c:pt>
                <c:pt idx="125">
                  <c:v>0.1268</c:v>
                </c:pt>
                <c:pt idx="126">
                  <c:v>0.1268</c:v>
                </c:pt>
                <c:pt idx="127">
                  <c:v>0.12689999999999999</c:v>
                </c:pt>
                <c:pt idx="128">
                  <c:v>0.12689999999999999</c:v>
                </c:pt>
                <c:pt idx="129">
                  <c:v>0.127</c:v>
                </c:pt>
                <c:pt idx="130">
                  <c:v>0.127</c:v>
                </c:pt>
                <c:pt idx="135">
                  <c:v>0.13894375455794539</c:v>
                </c:pt>
                <c:pt idx="136">
                  <c:v>0.13772958821039316</c:v>
                </c:pt>
                <c:pt idx="137">
                  <c:v>0.13474872442460889</c:v>
                </c:pt>
                <c:pt idx="138">
                  <c:v>0.13382897116340756</c:v>
                </c:pt>
                <c:pt idx="139">
                  <c:v>0.13341100434316661</c:v>
                </c:pt>
                <c:pt idx="140">
                  <c:v>0.1332668577015875</c:v>
                </c:pt>
                <c:pt idx="141">
                  <c:v>0.1337014655049362</c:v>
                </c:pt>
                <c:pt idx="142">
                  <c:v>0.13394705503977675</c:v>
                </c:pt>
                <c:pt idx="143">
                  <c:v>0.13377592287635376</c:v>
                </c:pt>
                <c:pt idx="144">
                  <c:v>0.13338581935113814</c:v>
                </c:pt>
                <c:pt idx="145">
                  <c:v>0.1328920225345796</c:v>
                </c:pt>
                <c:pt idx="146">
                  <c:v>0.1323597951146836</c:v>
                </c:pt>
                <c:pt idx="147">
                  <c:v>0.13185526892269248</c:v>
                </c:pt>
                <c:pt idx="148">
                  <c:v>0.13139837828920778</c:v>
                </c:pt>
                <c:pt idx="149">
                  <c:v>0.13098996871270691</c:v>
                </c:pt>
                <c:pt idx="150">
                  <c:v>0.1305424803305951</c:v>
                </c:pt>
                <c:pt idx="151">
                  <c:v>0.13010336451295051</c:v>
                </c:pt>
                <c:pt idx="152">
                  <c:v>0.12967315809040361</c:v>
                </c:pt>
                <c:pt idx="153">
                  <c:v>0.12926296006700569</c:v>
                </c:pt>
                <c:pt idx="154">
                  <c:v>0.12884092158072072</c:v>
                </c:pt>
                <c:pt idx="155">
                  <c:v>0.12845175798061395</c:v>
                </c:pt>
                <c:pt idx="156">
                  <c:v>0.12803991468709788</c:v>
                </c:pt>
                <c:pt idx="157">
                  <c:v>0.12762099146385131</c:v>
                </c:pt>
                <c:pt idx="158">
                  <c:v>0.12725292927181894</c:v>
                </c:pt>
                <c:pt idx="159">
                  <c:v>0.12686436295812695</c:v>
                </c:pt>
                <c:pt idx="160">
                  <c:v>0.12642527462538158</c:v>
                </c:pt>
                <c:pt idx="161">
                  <c:v>0.12601082343690351</c:v>
                </c:pt>
                <c:pt idx="162">
                  <c:v>0.12563332120892864</c:v>
                </c:pt>
                <c:pt idx="163">
                  <c:v>0.12528178549715194</c:v>
                </c:pt>
                <c:pt idx="164">
                  <c:v>0.12493503704797707</c:v>
                </c:pt>
                <c:pt idx="165">
                  <c:v>0.12457800111655973</c:v>
                </c:pt>
                <c:pt idx="166">
                  <c:v>0.12424152760285571</c:v>
                </c:pt>
                <c:pt idx="167">
                  <c:v>0.12389525755225238</c:v>
                </c:pt>
                <c:pt idx="168">
                  <c:v>0.12356796465075552</c:v>
                </c:pt>
                <c:pt idx="169">
                  <c:v>0.12327310711285154</c:v>
                </c:pt>
                <c:pt idx="170">
                  <c:v>0.12301113254197282</c:v>
                </c:pt>
                <c:pt idx="171">
                  <c:v>0.12278236182694122</c:v>
                </c:pt>
                <c:pt idx="172">
                  <c:v>0.12255603485345516</c:v>
                </c:pt>
                <c:pt idx="173">
                  <c:v>0.1223703369019712</c:v>
                </c:pt>
                <c:pt idx="174">
                  <c:v>0.12218745017382654</c:v>
                </c:pt>
                <c:pt idx="175">
                  <c:v>0.12200795330936375</c:v>
                </c:pt>
                <c:pt idx="176">
                  <c:v>0.12186130809075764</c:v>
                </c:pt>
                <c:pt idx="177">
                  <c:v>0.12173127944792843</c:v>
                </c:pt>
                <c:pt idx="178">
                  <c:v>0.12173779766248957</c:v>
                </c:pt>
                <c:pt idx="179">
                  <c:v>0.121629848842205</c:v>
                </c:pt>
                <c:pt idx="180">
                  <c:v>0.12150998944579217</c:v>
                </c:pt>
                <c:pt idx="181">
                  <c:v>0.12141278656550608</c:v>
                </c:pt>
                <c:pt idx="182">
                  <c:v>0.12137439302941279</c:v>
                </c:pt>
                <c:pt idx="183">
                  <c:v>0.12131330603585901</c:v>
                </c:pt>
                <c:pt idx="184">
                  <c:v>0.12126903145824944</c:v>
                </c:pt>
                <c:pt idx="185">
                  <c:v>0.1212371138114781</c:v>
                </c:pt>
              </c:numCache>
            </c:numRef>
          </c:val>
          <c:smooth val="0"/>
          <c:extLst>
            <c:ext xmlns:c16="http://schemas.microsoft.com/office/drawing/2014/chart" uri="{C3380CC4-5D6E-409C-BE32-E72D297353CC}">
              <c16:uniqueId val="{00000002-AE6B-4FC1-ABB2-16F7DBDB3F7C}"/>
            </c:ext>
          </c:extLst>
        </c:ser>
        <c:ser>
          <c:idx val="3"/>
          <c:order val="3"/>
          <c:tx>
            <c:strRef>
              <c:f>'Fig 2.12'!$C$8</c:f>
              <c:strCache>
                <c:ptCount val="1"/>
                <c:pt idx="0">
                  <c:v>1,3%</c:v>
                </c:pt>
              </c:strCache>
            </c:strRef>
          </c:tx>
          <c:spPr>
            <a:ln w="28575" cap="rnd">
              <a:solidFill>
                <a:schemeClr val="accent6">
                  <a:lumMod val="75000"/>
                </a:schemeClr>
              </a:solidFill>
              <a:round/>
            </a:ln>
            <a:effectLst/>
          </c:spPr>
          <c:marker>
            <c:symbol val="none"/>
          </c:marker>
          <c:cat>
            <c:numRef>
              <c:f>'Fig 2.12'!$D$4:$GG$4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2.12'!$D$8:$GG$8</c:f>
              <c:numCache>
                <c:formatCode>0.0%</c:formatCode>
                <c:ptCount val="186"/>
                <c:pt idx="25">
                  <c:v>0.13894375761576949</c:v>
                </c:pt>
                <c:pt idx="26">
                  <c:v>0.1382800268855286</c:v>
                </c:pt>
                <c:pt idx="27">
                  <c:v>0.13601819643208157</c:v>
                </c:pt>
                <c:pt idx="28">
                  <c:v>0.13547489576254607</c:v>
                </c:pt>
                <c:pt idx="29">
                  <c:v>0.13529715853587812</c:v>
                </c:pt>
                <c:pt idx="30">
                  <c:v>0.13530270689589466</c:v>
                </c:pt>
                <c:pt idx="31">
                  <c:v>0.1357570203998307</c:v>
                </c:pt>
                <c:pt idx="32">
                  <c:v>0.13603703707922601</c:v>
                </c:pt>
                <c:pt idx="33">
                  <c:v>0.13602081186396825</c:v>
                </c:pt>
                <c:pt idx="34">
                  <c:v>0.13588951135386509</c:v>
                </c:pt>
                <c:pt idx="35">
                  <c:v>0.13571124915321442</c:v>
                </c:pt>
                <c:pt idx="36">
                  <c:v>0.13548684767621136</c:v>
                </c:pt>
                <c:pt idx="37">
                  <c:v>0.13530597763904703</c:v>
                </c:pt>
                <c:pt idx="38">
                  <c:v>0.13517611909655086</c:v>
                </c:pt>
                <c:pt idx="39">
                  <c:v>0.13506835580301596</c:v>
                </c:pt>
                <c:pt idx="40">
                  <c:v>0.13495893333153544</c:v>
                </c:pt>
                <c:pt idx="41">
                  <c:v>0.13489664251486622</c:v>
                </c:pt>
                <c:pt idx="42">
                  <c:v>0.13483615572673679</c:v>
                </c:pt>
                <c:pt idx="43">
                  <c:v>0.13479582464404471</c:v>
                </c:pt>
                <c:pt idx="44">
                  <c:v>0.13472425378294212</c:v>
                </c:pt>
                <c:pt idx="45">
                  <c:v>0.13468799684984004</c:v>
                </c:pt>
                <c:pt idx="46">
                  <c:v>0.13463766465513166</c:v>
                </c:pt>
                <c:pt idx="47">
                  <c:v>0.13461958556320694</c:v>
                </c:pt>
                <c:pt idx="48">
                  <c:v>0.13458597244913051</c:v>
                </c:pt>
                <c:pt idx="49">
                  <c:v>0.13454754675189101</c:v>
                </c:pt>
                <c:pt idx="50">
                  <c:v>0.13449217164316749</c:v>
                </c:pt>
                <c:pt idx="51">
                  <c:v>0.13444938373989407</c:v>
                </c:pt>
                <c:pt idx="52">
                  <c:v>0.13440547338576217</c:v>
                </c:pt>
                <c:pt idx="53">
                  <c:v>0.13435059987421696</c:v>
                </c:pt>
                <c:pt idx="54">
                  <c:v>0.13433055470806871</c:v>
                </c:pt>
                <c:pt idx="55">
                  <c:v>0.13431372778395079</c:v>
                </c:pt>
                <c:pt idx="56">
                  <c:v>0.13427506897507235</c:v>
                </c:pt>
                <c:pt idx="57">
                  <c:v>0.13423215385646076</c:v>
                </c:pt>
                <c:pt idx="58">
                  <c:v>0.13420637334383104</c:v>
                </c:pt>
                <c:pt idx="59">
                  <c:v>0.13420975376681474</c:v>
                </c:pt>
                <c:pt idx="60">
                  <c:v>0.13419708687900089</c:v>
                </c:pt>
                <c:pt idx="61">
                  <c:v>0.1341706474078255</c:v>
                </c:pt>
                <c:pt idx="62">
                  <c:v>0.13414208397685798</c:v>
                </c:pt>
                <c:pt idx="63">
                  <c:v>0.13415487480779739</c:v>
                </c:pt>
                <c:pt idx="64">
                  <c:v>0.13413482909748603</c:v>
                </c:pt>
                <c:pt idx="65">
                  <c:v>0.13412738458939918</c:v>
                </c:pt>
                <c:pt idx="66">
                  <c:v>0.13413435356703832</c:v>
                </c:pt>
                <c:pt idx="67">
                  <c:v>0.13416898674282021</c:v>
                </c:pt>
                <c:pt idx="68">
                  <c:v>0.13431052649942909</c:v>
                </c:pt>
                <c:pt idx="69">
                  <c:v>0.13433846961397086</c:v>
                </c:pt>
                <c:pt idx="70">
                  <c:v>0.13433697122757973</c:v>
                </c:pt>
                <c:pt idx="71">
                  <c:v>0.13434225649816373</c:v>
                </c:pt>
                <c:pt idx="72">
                  <c:v>0.13435548926317353</c:v>
                </c:pt>
                <c:pt idx="73">
                  <c:v>0.13439588675137051</c:v>
                </c:pt>
                <c:pt idx="74">
                  <c:v>0.13441146659880154</c:v>
                </c:pt>
                <c:pt idx="75">
                  <c:v>0.13441346059968676</c:v>
                </c:pt>
                <c:pt idx="80">
                  <c:v>0.13899999999999998</c:v>
                </c:pt>
                <c:pt idx="81">
                  <c:v>0.13769999999999999</c:v>
                </c:pt>
                <c:pt idx="82">
                  <c:v>0.1343</c:v>
                </c:pt>
                <c:pt idx="83">
                  <c:v>0.13319999999999999</c:v>
                </c:pt>
                <c:pt idx="84">
                  <c:v>0.13249999999999998</c:v>
                </c:pt>
                <c:pt idx="85">
                  <c:v>0.1323</c:v>
                </c:pt>
                <c:pt idx="86">
                  <c:v>0.13239999999999999</c:v>
                </c:pt>
                <c:pt idx="87">
                  <c:v>0.13239999999999999</c:v>
                </c:pt>
                <c:pt idx="88">
                  <c:v>0.13199999999999998</c:v>
                </c:pt>
                <c:pt idx="89">
                  <c:v>0.13149999999999998</c:v>
                </c:pt>
                <c:pt idx="90">
                  <c:v>0.13099999999999998</c:v>
                </c:pt>
                <c:pt idx="91">
                  <c:v>0.13039999999999999</c:v>
                </c:pt>
                <c:pt idx="92">
                  <c:v>0.12989999999999999</c:v>
                </c:pt>
                <c:pt idx="93">
                  <c:v>0.12949999999999998</c:v>
                </c:pt>
                <c:pt idx="94">
                  <c:v>0.12919999999999998</c:v>
                </c:pt>
                <c:pt idx="95">
                  <c:v>0.12889999999999999</c:v>
                </c:pt>
                <c:pt idx="96">
                  <c:v>0.12869999999999998</c:v>
                </c:pt>
                <c:pt idx="97">
                  <c:v>0.12859999999999999</c:v>
                </c:pt>
                <c:pt idx="98">
                  <c:v>0.12849999999999998</c:v>
                </c:pt>
                <c:pt idx="99">
                  <c:v>0.12839999999999999</c:v>
                </c:pt>
                <c:pt idx="100">
                  <c:v>0.1283</c:v>
                </c:pt>
                <c:pt idx="101">
                  <c:v>0.12809999999999999</c:v>
                </c:pt>
                <c:pt idx="102">
                  <c:v>0.12809999999999999</c:v>
                </c:pt>
                <c:pt idx="103">
                  <c:v>0.128</c:v>
                </c:pt>
                <c:pt idx="104">
                  <c:v>0.12789999999999999</c:v>
                </c:pt>
                <c:pt idx="105">
                  <c:v>0.1278</c:v>
                </c:pt>
                <c:pt idx="106">
                  <c:v>0.1278</c:v>
                </c:pt>
                <c:pt idx="107">
                  <c:v>0.12769999999999998</c:v>
                </c:pt>
                <c:pt idx="108">
                  <c:v>0.12759999999999999</c:v>
                </c:pt>
                <c:pt idx="109">
                  <c:v>0.12759999999999999</c:v>
                </c:pt>
                <c:pt idx="110">
                  <c:v>0.12759999999999999</c:v>
                </c:pt>
                <c:pt idx="111">
                  <c:v>0.1275</c:v>
                </c:pt>
                <c:pt idx="112">
                  <c:v>0.1275</c:v>
                </c:pt>
                <c:pt idx="113">
                  <c:v>0.12739999999999999</c:v>
                </c:pt>
                <c:pt idx="114">
                  <c:v>0.12739999999999999</c:v>
                </c:pt>
                <c:pt idx="115">
                  <c:v>0.12739999999999999</c:v>
                </c:pt>
                <c:pt idx="116">
                  <c:v>0.12739999999999999</c:v>
                </c:pt>
                <c:pt idx="117">
                  <c:v>0.1273</c:v>
                </c:pt>
                <c:pt idx="118">
                  <c:v>0.1273</c:v>
                </c:pt>
                <c:pt idx="119">
                  <c:v>0.1273</c:v>
                </c:pt>
                <c:pt idx="120">
                  <c:v>0.1273</c:v>
                </c:pt>
                <c:pt idx="121">
                  <c:v>0.1273</c:v>
                </c:pt>
                <c:pt idx="122">
                  <c:v>0.1273</c:v>
                </c:pt>
                <c:pt idx="123">
                  <c:v>0.1275</c:v>
                </c:pt>
                <c:pt idx="124">
                  <c:v>0.1275</c:v>
                </c:pt>
                <c:pt idx="125">
                  <c:v>0.1275</c:v>
                </c:pt>
                <c:pt idx="126">
                  <c:v>0.1275</c:v>
                </c:pt>
                <c:pt idx="127">
                  <c:v>0.12759999999999999</c:v>
                </c:pt>
                <c:pt idx="128">
                  <c:v>0.12759999999999999</c:v>
                </c:pt>
                <c:pt idx="129">
                  <c:v>0.12769999999999998</c:v>
                </c:pt>
                <c:pt idx="130">
                  <c:v>0.12769999999999998</c:v>
                </c:pt>
                <c:pt idx="135">
                  <c:v>0.13895030607302877</c:v>
                </c:pt>
                <c:pt idx="136">
                  <c:v>0.137765973774953</c:v>
                </c:pt>
                <c:pt idx="137">
                  <c:v>0.13484126224206586</c:v>
                </c:pt>
                <c:pt idx="138">
                  <c:v>0.1339624028780475</c:v>
                </c:pt>
                <c:pt idx="139">
                  <c:v>0.13341100434316661</c:v>
                </c:pt>
                <c:pt idx="140">
                  <c:v>0.13330285254793056</c:v>
                </c:pt>
                <c:pt idx="141">
                  <c:v>0.13373331189626511</c:v>
                </c:pt>
                <c:pt idx="142">
                  <c:v>0.13397373172015456</c:v>
                </c:pt>
                <c:pt idx="143">
                  <c:v>0.13382149379887509</c:v>
                </c:pt>
                <c:pt idx="144">
                  <c:v>0.13346517526136867</c:v>
                </c:pt>
                <c:pt idx="145">
                  <c:v>0.13302318014266057</c:v>
                </c:pt>
                <c:pt idx="146">
                  <c:v>0.13252515110381274</c:v>
                </c:pt>
                <c:pt idx="147">
                  <c:v>0.13207782322130107</c:v>
                </c:pt>
                <c:pt idx="148">
                  <c:v>0.13172786269592174</c:v>
                </c:pt>
                <c:pt idx="149">
                  <c:v>0.13135910852875241</c:v>
                </c:pt>
                <c:pt idx="150">
                  <c:v>0.13096290050155374</c:v>
                </c:pt>
                <c:pt idx="151">
                  <c:v>0.13058576528974486</c:v>
                </c:pt>
                <c:pt idx="152">
                  <c:v>0.13020885770676122</c:v>
                </c:pt>
                <c:pt idx="153">
                  <c:v>0.12984562117104567</c:v>
                </c:pt>
                <c:pt idx="154">
                  <c:v>0.12945328281004703</c:v>
                </c:pt>
                <c:pt idx="155">
                  <c:v>0.12909195761498812</c:v>
                </c:pt>
                <c:pt idx="156">
                  <c:v>0.12871166318768631</c:v>
                </c:pt>
                <c:pt idx="157">
                  <c:v>0.12834561269806022</c:v>
                </c:pt>
                <c:pt idx="158">
                  <c:v>0.12797970972840533</c:v>
                </c:pt>
                <c:pt idx="159">
                  <c:v>0.12759926205548214</c:v>
                </c:pt>
                <c:pt idx="160">
                  <c:v>0.12719555379688596</c:v>
                </c:pt>
                <c:pt idx="161">
                  <c:v>0.12681862862943513</c:v>
                </c:pt>
                <c:pt idx="162">
                  <c:v>0.12645988927280766</c:v>
                </c:pt>
                <c:pt idx="163">
                  <c:v>0.12610117044952973</c:v>
                </c:pt>
                <c:pt idx="164">
                  <c:v>0.12577078440237416</c:v>
                </c:pt>
                <c:pt idx="165">
                  <c:v>0.1254539761420623</c:v>
                </c:pt>
                <c:pt idx="166">
                  <c:v>0.12511893991229356</c:v>
                </c:pt>
                <c:pt idx="167">
                  <c:v>0.12477658773456483</c:v>
                </c:pt>
                <c:pt idx="168">
                  <c:v>0.12445499694952238</c:v>
                </c:pt>
                <c:pt idx="169">
                  <c:v>0.12418349859055582</c:v>
                </c:pt>
                <c:pt idx="170">
                  <c:v>0.12394476488482929</c:v>
                </c:pt>
                <c:pt idx="171">
                  <c:v>0.123704986992414</c:v>
                </c:pt>
                <c:pt idx="172">
                  <c:v>0.12348625083194789</c:v>
                </c:pt>
                <c:pt idx="173">
                  <c:v>0.12331367747864858</c:v>
                </c:pt>
                <c:pt idx="174">
                  <c:v>0.12310495355593813</c:v>
                </c:pt>
                <c:pt idx="175">
                  <c:v>0.12293045644091616</c:v>
                </c:pt>
                <c:pt idx="176">
                  <c:v>0.12279077634581813</c:v>
                </c:pt>
                <c:pt idx="177">
                  <c:v>0.12268526912065034</c:v>
                </c:pt>
                <c:pt idx="178">
                  <c:v>0.12268489853824543</c:v>
                </c:pt>
                <c:pt idx="179">
                  <c:v>0.12259614618891367</c:v>
                </c:pt>
                <c:pt idx="180">
                  <c:v>0.12248746782972331</c:v>
                </c:pt>
                <c:pt idx="181">
                  <c:v>0.12237540143753289</c:v>
                </c:pt>
                <c:pt idx="182">
                  <c:v>0.12232398617391789</c:v>
                </c:pt>
                <c:pt idx="183">
                  <c:v>0.12228391252520796</c:v>
                </c:pt>
                <c:pt idx="184">
                  <c:v>0.12223493404246796</c:v>
                </c:pt>
                <c:pt idx="185">
                  <c:v>0.12219431880529677</c:v>
                </c:pt>
              </c:numCache>
            </c:numRef>
          </c:val>
          <c:smooth val="0"/>
          <c:extLst>
            <c:ext xmlns:c16="http://schemas.microsoft.com/office/drawing/2014/chart" uri="{C3380CC4-5D6E-409C-BE32-E72D297353CC}">
              <c16:uniqueId val="{00000003-AE6B-4FC1-ABB2-16F7DBDB3F7C}"/>
            </c:ext>
          </c:extLst>
        </c:ser>
        <c:ser>
          <c:idx val="4"/>
          <c:order val="4"/>
          <c:tx>
            <c:strRef>
              <c:f>'Fig 2.12'!$C$9</c:f>
              <c:strCache>
                <c:ptCount val="1"/>
                <c:pt idx="0">
                  <c:v>1%</c:v>
                </c:pt>
              </c:strCache>
            </c:strRef>
          </c:tx>
          <c:spPr>
            <a:ln w="28575" cap="rnd">
              <a:solidFill>
                <a:srgbClr val="800000"/>
              </a:solidFill>
              <a:round/>
            </a:ln>
            <a:effectLst/>
          </c:spPr>
          <c:marker>
            <c:symbol val="none"/>
          </c:marker>
          <c:cat>
            <c:numRef>
              <c:f>'Fig 2.12'!$D$4:$GG$4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2.12'!$D$9:$GG$9</c:f>
              <c:numCache>
                <c:formatCode>0.0%</c:formatCode>
                <c:ptCount val="186"/>
                <c:pt idx="25">
                  <c:v>0.13894375761576949</c:v>
                </c:pt>
                <c:pt idx="26">
                  <c:v>0.13827367253614614</c:v>
                </c:pt>
                <c:pt idx="27">
                  <c:v>0.13601135497041919</c:v>
                </c:pt>
                <c:pt idx="28">
                  <c:v>0.13546824816345843</c:v>
                </c:pt>
                <c:pt idx="29">
                  <c:v>0.13529094348502624</c:v>
                </c:pt>
                <c:pt idx="30">
                  <c:v>0.13528553171130453</c:v>
                </c:pt>
                <c:pt idx="31">
                  <c:v>0.13573167280099896</c:v>
                </c:pt>
                <c:pt idx="32">
                  <c:v>0.13600573764432336</c:v>
                </c:pt>
                <c:pt idx="33">
                  <c:v>0.13601100675293301</c:v>
                </c:pt>
                <c:pt idx="34">
                  <c:v>0.13591396405678438</c:v>
                </c:pt>
                <c:pt idx="35">
                  <c:v>0.13577611917313007</c:v>
                </c:pt>
                <c:pt idx="36">
                  <c:v>0.13559958161207317</c:v>
                </c:pt>
                <c:pt idx="37">
                  <c:v>0.13547584465281168</c:v>
                </c:pt>
                <c:pt idx="38">
                  <c:v>0.13539549320468844</c:v>
                </c:pt>
                <c:pt idx="39">
                  <c:v>0.1353264465875928</c:v>
                </c:pt>
                <c:pt idx="40">
                  <c:v>0.13528121647350089</c:v>
                </c:pt>
                <c:pt idx="41">
                  <c:v>0.13523817926076878</c:v>
                </c:pt>
                <c:pt idx="42">
                  <c:v>0.13520756286409238</c:v>
                </c:pt>
                <c:pt idx="43">
                  <c:v>0.13518181922052369</c:v>
                </c:pt>
                <c:pt idx="44">
                  <c:v>0.13515546242929613</c:v>
                </c:pt>
                <c:pt idx="45">
                  <c:v>0.13513620013466038</c:v>
                </c:pt>
                <c:pt idx="46">
                  <c:v>0.13512498960513572</c:v>
                </c:pt>
                <c:pt idx="47">
                  <c:v>0.13510226722811991</c:v>
                </c:pt>
                <c:pt idx="48">
                  <c:v>0.13510231518393603</c:v>
                </c:pt>
                <c:pt idx="49">
                  <c:v>0.13508618051571702</c:v>
                </c:pt>
                <c:pt idx="50">
                  <c:v>0.13507915470360415</c:v>
                </c:pt>
                <c:pt idx="51">
                  <c:v>0.13505793575866137</c:v>
                </c:pt>
                <c:pt idx="52">
                  <c:v>0.13503450468149095</c:v>
                </c:pt>
                <c:pt idx="53">
                  <c:v>0.13502287955828449</c:v>
                </c:pt>
                <c:pt idx="54">
                  <c:v>0.13505110100699774</c:v>
                </c:pt>
                <c:pt idx="55">
                  <c:v>0.13503672106587844</c:v>
                </c:pt>
                <c:pt idx="56">
                  <c:v>0.13502241380076219</c:v>
                </c:pt>
                <c:pt idx="57">
                  <c:v>0.13503854886441061</c:v>
                </c:pt>
                <c:pt idx="58">
                  <c:v>0.1350350984148484</c:v>
                </c:pt>
                <c:pt idx="59">
                  <c:v>0.1350117069993054</c:v>
                </c:pt>
                <c:pt idx="60">
                  <c:v>0.13503171149668089</c:v>
                </c:pt>
                <c:pt idx="61">
                  <c:v>0.13500838254553657</c:v>
                </c:pt>
                <c:pt idx="62">
                  <c:v>0.13500186025479671</c:v>
                </c:pt>
                <c:pt idx="63">
                  <c:v>0.13499942178563457</c:v>
                </c:pt>
                <c:pt idx="64">
                  <c:v>0.13500141020872702</c:v>
                </c:pt>
                <c:pt idx="65">
                  <c:v>0.13499858360382772</c:v>
                </c:pt>
                <c:pt idx="66">
                  <c:v>0.13503659891105949</c:v>
                </c:pt>
                <c:pt idx="67">
                  <c:v>0.13507870084763193</c:v>
                </c:pt>
                <c:pt idx="68">
                  <c:v>0.13523939001865745</c:v>
                </c:pt>
                <c:pt idx="69">
                  <c:v>0.13525969111718336</c:v>
                </c:pt>
                <c:pt idx="70">
                  <c:v>0.13526472262924799</c:v>
                </c:pt>
                <c:pt idx="71">
                  <c:v>0.13528730218236398</c:v>
                </c:pt>
                <c:pt idx="72">
                  <c:v>0.13533211440862972</c:v>
                </c:pt>
                <c:pt idx="73">
                  <c:v>0.13534738538713664</c:v>
                </c:pt>
                <c:pt idx="74">
                  <c:v>0.13536621663094067</c:v>
                </c:pt>
                <c:pt idx="75">
                  <c:v>0.13540446313410354</c:v>
                </c:pt>
                <c:pt idx="80">
                  <c:v>0.13899999999999998</c:v>
                </c:pt>
                <c:pt idx="81">
                  <c:v>0.13769999999999999</c:v>
                </c:pt>
                <c:pt idx="82">
                  <c:v>0.1343</c:v>
                </c:pt>
                <c:pt idx="83">
                  <c:v>0.1331</c:v>
                </c:pt>
                <c:pt idx="84">
                  <c:v>0.13249999999999998</c:v>
                </c:pt>
                <c:pt idx="85">
                  <c:v>0.13219999999999998</c:v>
                </c:pt>
                <c:pt idx="86">
                  <c:v>0.13239999999999999</c:v>
                </c:pt>
                <c:pt idx="87">
                  <c:v>0.1323</c:v>
                </c:pt>
                <c:pt idx="88">
                  <c:v>0.13199999999999998</c:v>
                </c:pt>
                <c:pt idx="89">
                  <c:v>0.13159999999999999</c:v>
                </c:pt>
                <c:pt idx="90">
                  <c:v>0.13109999999999999</c:v>
                </c:pt>
                <c:pt idx="91">
                  <c:v>0.13059999999999999</c:v>
                </c:pt>
                <c:pt idx="92">
                  <c:v>0.13019999999999998</c:v>
                </c:pt>
                <c:pt idx="93">
                  <c:v>0.12989999999999999</c:v>
                </c:pt>
                <c:pt idx="94">
                  <c:v>0.12969999999999998</c:v>
                </c:pt>
                <c:pt idx="95">
                  <c:v>0.12949999999999998</c:v>
                </c:pt>
                <c:pt idx="96">
                  <c:v>0.1293</c:v>
                </c:pt>
                <c:pt idx="97">
                  <c:v>0.12919999999999998</c:v>
                </c:pt>
                <c:pt idx="98">
                  <c:v>0.12909999999999999</c:v>
                </c:pt>
                <c:pt idx="99">
                  <c:v>0.12899999999999998</c:v>
                </c:pt>
                <c:pt idx="100">
                  <c:v>0.12889999999999999</c:v>
                </c:pt>
                <c:pt idx="101">
                  <c:v>0.1288</c:v>
                </c:pt>
                <c:pt idx="102">
                  <c:v>0.1288</c:v>
                </c:pt>
                <c:pt idx="103">
                  <c:v>0.12869999999999998</c:v>
                </c:pt>
                <c:pt idx="104">
                  <c:v>0.12869999999999998</c:v>
                </c:pt>
                <c:pt idx="105">
                  <c:v>0.12859999999999999</c:v>
                </c:pt>
                <c:pt idx="106">
                  <c:v>0.12859999999999999</c:v>
                </c:pt>
                <c:pt idx="107">
                  <c:v>0.12849999999999998</c:v>
                </c:pt>
                <c:pt idx="108">
                  <c:v>0.12849999999999998</c:v>
                </c:pt>
                <c:pt idx="109">
                  <c:v>0.12849999999999998</c:v>
                </c:pt>
                <c:pt idx="110">
                  <c:v>0.12849999999999998</c:v>
                </c:pt>
                <c:pt idx="111">
                  <c:v>0.12849999999999998</c:v>
                </c:pt>
                <c:pt idx="112">
                  <c:v>0.12849999999999998</c:v>
                </c:pt>
                <c:pt idx="113">
                  <c:v>0.12839999999999999</c:v>
                </c:pt>
                <c:pt idx="114">
                  <c:v>0.12839999999999999</c:v>
                </c:pt>
                <c:pt idx="115">
                  <c:v>0.12839999999999999</c:v>
                </c:pt>
                <c:pt idx="116">
                  <c:v>0.12839999999999999</c:v>
                </c:pt>
                <c:pt idx="117">
                  <c:v>0.12839999999999999</c:v>
                </c:pt>
                <c:pt idx="118">
                  <c:v>0.12839999999999999</c:v>
                </c:pt>
                <c:pt idx="119">
                  <c:v>0.12839999999999999</c:v>
                </c:pt>
                <c:pt idx="120">
                  <c:v>0.12839999999999999</c:v>
                </c:pt>
                <c:pt idx="121">
                  <c:v>0.12839999999999999</c:v>
                </c:pt>
                <c:pt idx="122">
                  <c:v>0.12839999999999999</c:v>
                </c:pt>
                <c:pt idx="123">
                  <c:v>0.12859999999999999</c:v>
                </c:pt>
                <c:pt idx="124">
                  <c:v>0.12859999999999999</c:v>
                </c:pt>
                <c:pt idx="125">
                  <c:v>0.12859999999999999</c:v>
                </c:pt>
                <c:pt idx="126">
                  <c:v>0.12869999999999998</c:v>
                </c:pt>
                <c:pt idx="127">
                  <c:v>0.1288</c:v>
                </c:pt>
                <c:pt idx="128">
                  <c:v>0.1288</c:v>
                </c:pt>
                <c:pt idx="129">
                  <c:v>0.1288</c:v>
                </c:pt>
                <c:pt idx="130">
                  <c:v>0.12889999999999999</c:v>
                </c:pt>
                <c:pt idx="135">
                  <c:v>0.13894375761576949</c:v>
                </c:pt>
                <c:pt idx="136">
                  <c:v>0.1377295911138961</c:v>
                </c:pt>
                <c:pt idx="137">
                  <c:v>0.13474872718333392</c:v>
                </c:pt>
                <c:pt idx="138">
                  <c:v>0.13382892135180613</c:v>
                </c:pt>
                <c:pt idx="139">
                  <c:v>0.13341072189395925</c:v>
                </c:pt>
                <c:pt idx="140">
                  <c:v>0.13326393654272001</c:v>
                </c:pt>
                <c:pt idx="141">
                  <c:v>0.13368476631167267</c:v>
                </c:pt>
                <c:pt idx="142">
                  <c:v>0.13391940314917544</c:v>
                </c:pt>
                <c:pt idx="143">
                  <c:v>0.13380078189157565</c:v>
                </c:pt>
                <c:pt idx="144">
                  <c:v>0.13350033724163879</c:v>
                </c:pt>
                <c:pt idx="145">
                  <c:v>0.1331313644684983</c:v>
                </c:pt>
                <c:pt idx="146">
                  <c:v>0.13270684647412831</c:v>
                </c:pt>
                <c:pt idx="147">
                  <c:v>0.13236241820882252</c:v>
                </c:pt>
                <c:pt idx="148">
                  <c:v>0.13210728851192885</c:v>
                </c:pt>
                <c:pt idx="149">
                  <c:v>0.131822459782621</c:v>
                </c:pt>
                <c:pt idx="150">
                  <c:v>0.13153156581104197</c:v>
                </c:pt>
                <c:pt idx="151">
                  <c:v>0.1312180989980003</c:v>
                </c:pt>
                <c:pt idx="152">
                  <c:v>0.13091129789740194</c:v>
                </c:pt>
                <c:pt idx="153">
                  <c:v>0.13059822786799674</c:v>
                </c:pt>
                <c:pt idx="154">
                  <c:v>0.13028381463914679</c:v>
                </c:pt>
                <c:pt idx="155">
                  <c:v>0.12997038782825834</c:v>
                </c:pt>
                <c:pt idx="156">
                  <c:v>0.12965427469248447</c:v>
                </c:pt>
                <c:pt idx="157">
                  <c:v>0.12930764052769564</c:v>
                </c:pt>
                <c:pt idx="158">
                  <c:v>0.12899463663070937</c:v>
                </c:pt>
                <c:pt idx="159">
                  <c:v>0.12865517856033937</c:v>
                </c:pt>
                <c:pt idx="160">
                  <c:v>0.12831483568381052</c:v>
                </c:pt>
                <c:pt idx="161">
                  <c:v>0.12797368117239155</c:v>
                </c:pt>
                <c:pt idx="162">
                  <c:v>0.12764715890782052</c:v>
                </c:pt>
                <c:pt idx="163">
                  <c:v>0.12734130223842419</c:v>
                </c:pt>
                <c:pt idx="164">
                  <c:v>0.12706580659913611</c:v>
                </c:pt>
                <c:pt idx="165">
                  <c:v>0.1267581190486467</c:v>
                </c:pt>
                <c:pt idx="166">
                  <c:v>0.12645344802180372</c:v>
                </c:pt>
                <c:pt idx="167">
                  <c:v>0.12617319489258416</c:v>
                </c:pt>
                <c:pt idx="168">
                  <c:v>0.12587446466166491</c:v>
                </c:pt>
                <c:pt idx="169">
                  <c:v>0.12557645837969506</c:v>
                </c:pt>
                <c:pt idx="170">
                  <c:v>0.12536875304376596</c:v>
                </c:pt>
                <c:pt idx="171">
                  <c:v>0.12512968192196561</c:v>
                </c:pt>
                <c:pt idx="172">
                  <c:v>0.12493018566193752</c:v>
                </c:pt>
                <c:pt idx="173">
                  <c:v>0.12474062269164618</c:v>
                </c:pt>
                <c:pt idx="174">
                  <c:v>0.12454935816390475</c:v>
                </c:pt>
                <c:pt idx="175">
                  <c:v>0.12437671171831893</c:v>
                </c:pt>
                <c:pt idx="176">
                  <c:v>0.12426430391971389</c:v>
                </c:pt>
                <c:pt idx="177">
                  <c:v>0.12416305832119044</c:v>
                </c:pt>
                <c:pt idx="178">
                  <c:v>0.1241774484896455</c:v>
                </c:pt>
                <c:pt idx="179">
                  <c:v>0.12407688638457809</c:v>
                </c:pt>
                <c:pt idx="180">
                  <c:v>0.1239705061991056</c:v>
                </c:pt>
                <c:pt idx="181">
                  <c:v>0.12386809364177195</c:v>
                </c:pt>
                <c:pt idx="182">
                  <c:v>0.12384376845682139</c:v>
                </c:pt>
                <c:pt idx="183">
                  <c:v>0.1237736044298547</c:v>
                </c:pt>
                <c:pt idx="184">
                  <c:v>0.12372266527777077</c:v>
                </c:pt>
                <c:pt idx="185">
                  <c:v>0.12371515443720724</c:v>
                </c:pt>
              </c:numCache>
            </c:numRef>
          </c:val>
          <c:smooth val="0"/>
          <c:extLst>
            <c:ext xmlns:c16="http://schemas.microsoft.com/office/drawing/2014/chart" uri="{C3380CC4-5D6E-409C-BE32-E72D297353CC}">
              <c16:uniqueId val="{00000004-AE6B-4FC1-ABB2-16F7DBDB3F7C}"/>
            </c:ext>
          </c:extLst>
        </c:ser>
        <c:dLbls>
          <c:showLegendKey val="0"/>
          <c:showVal val="0"/>
          <c:showCatName val="0"/>
          <c:showSerName val="0"/>
          <c:showPercent val="0"/>
          <c:showBubbleSize val="0"/>
        </c:dLbls>
        <c:smooth val="0"/>
        <c:axId val="1209268288"/>
        <c:axId val="1209258304"/>
      </c:lineChart>
      <c:catAx>
        <c:axId val="120926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58304"/>
        <c:crosses val="autoZero"/>
        <c:auto val="1"/>
        <c:lblAlgn val="ctr"/>
        <c:lblOffset val="100"/>
        <c:tickLblSkip val="5"/>
        <c:noMultiLvlLbl val="0"/>
      </c:catAx>
      <c:valAx>
        <c:axId val="1209258304"/>
        <c:scaling>
          <c:orientation val="minMax"/>
          <c:min val="0.11000000000000001"/>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6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65667724370274"/>
          <c:y val="4.9742471707165635E-2"/>
          <c:w val="0.8577445776367506"/>
          <c:h val="0.75842101944464146"/>
        </c:manualLayout>
      </c:layout>
      <c:lineChart>
        <c:grouping val="standard"/>
        <c:varyColors val="0"/>
        <c:ser>
          <c:idx val="0"/>
          <c:order val="0"/>
          <c:tx>
            <c:v>FPE civils</c:v>
          </c:tx>
          <c:spPr>
            <a:ln>
              <a:solidFill>
                <a:schemeClr val="tx2"/>
              </a:solidFill>
            </a:ln>
          </c:spPr>
          <c:marker>
            <c:symbol val="none"/>
          </c:marker>
          <c:cat>
            <c:numRef>
              <c:f>'Fig 2.13'!$D$4:$R$4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 2.13'!$D$5:$R$5</c:f>
              <c:numCache>
                <c:formatCode>0.00%</c:formatCode>
                <c:ptCount val="15"/>
                <c:pt idx="0">
                  <c:v>0.499</c:v>
                </c:pt>
                <c:pt idx="1">
                  <c:v>0.50739999999999996</c:v>
                </c:pt>
                <c:pt idx="2">
                  <c:v>0.55710000000000004</c:v>
                </c:pt>
                <c:pt idx="3">
                  <c:v>0.58473333333333333</c:v>
                </c:pt>
                <c:pt idx="4">
                  <c:v>0.62139999999999995</c:v>
                </c:pt>
                <c:pt idx="5">
                  <c:v>0.65390000000000004</c:v>
                </c:pt>
                <c:pt idx="6">
                  <c:v>0.68589999999999995</c:v>
                </c:pt>
                <c:pt idx="7">
                  <c:v>0.71779999999999999</c:v>
                </c:pt>
                <c:pt idx="8">
                  <c:v>0.74280000000000002</c:v>
                </c:pt>
                <c:pt idx="9">
                  <c:v>0.74280000000000002</c:v>
                </c:pt>
                <c:pt idx="10">
                  <c:v>0.74280000000000002</c:v>
                </c:pt>
                <c:pt idx="11">
                  <c:v>0.74280000000000002</c:v>
                </c:pt>
                <c:pt idx="12">
                  <c:v>0.74280000000000002</c:v>
                </c:pt>
                <c:pt idx="13">
                  <c:v>0.74280000000000002</c:v>
                </c:pt>
                <c:pt idx="14">
                  <c:v>0.74280000000000002</c:v>
                </c:pt>
              </c:numCache>
            </c:numRef>
          </c:val>
          <c:smooth val="0"/>
          <c:extLst>
            <c:ext xmlns:c16="http://schemas.microsoft.com/office/drawing/2014/chart" uri="{C3380CC4-5D6E-409C-BE32-E72D297353CC}">
              <c16:uniqueId val="{00000000-E062-44C6-959F-6614667A5BA8}"/>
            </c:ext>
          </c:extLst>
        </c:ser>
        <c:ser>
          <c:idx val="3"/>
          <c:order val="1"/>
          <c:tx>
            <c:strRef>
              <c:f>'Fig 2.13'!$B$8</c:f>
              <c:strCache>
                <c:ptCount val="1"/>
                <c:pt idx="0">
                  <c:v>CNRACL</c:v>
                </c:pt>
              </c:strCache>
            </c:strRef>
          </c:tx>
          <c:spPr>
            <a:ln>
              <a:solidFill>
                <a:schemeClr val="accent5">
                  <a:lumMod val="75000"/>
                </a:schemeClr>
              </a:solidFill>
            </a:ln>
          </c:spPr>
          <c:marker>
            <c:symbol val="none"/>
          </c:marker>
          <c:cat>
            <c:numRef>
              <c:f>'Fig 2.13'!$D$4:$R$4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 2.13'!$D$8:$R$8</c:f>
              <c:numCache>
                <c:formatCode>0.00%</c:formatCode>
                <c:ptCount val="15"/>
                <c:pt idx="0">
                  <c:v>0.27300000000000002</c:v>
                </c:pt>
                <c:pt idx="1">
                  <c:v>0.27300000000000002</c:v>
                </c:pt>
                <c:pt idx="2">
                  <c:v>0.27300000000000002</c:v>
                </c:pt>
                <c:pt idx="3">
                  <c:v>0.27300000000000002</c:v>
                </c:pt>
                <c:pt idx="4">
                  <c:v>0.27300000000000002</c:v>
                </c:pt>
                <c:pt idx="5">
                  <c:v>0.27300000000000002</c:v>
                </c:pt>
                <c:pt idx="6">
                  <c:v>0.27300000000000002</c:v>
                </c:pt>
                <c:pt idx="7">
                  <c:v>0.28849999999999998</c:v>
                </c:pt>
                <c:pt idx="8">
                  <c:v>0.30399999999999999</c:v>
                </c:pt>
                <c:pt idx="9">
                  <c:v>0.30499999999999999</c:v>
                </c:pt>
                <c:pt idx="10">
                  <c:v>0.30599999999999999</c:v>
                </c:pt>
                <c:pt idx="11">
                  <c:v>0.30649999999999999</c:v>
                </c:pt>
                <c:pt idx="12">
                  <c:v>0.30649999999999999</c:v>
                </c:pt>
                <c:pt idx="13">
                  <c:v>0.30649999999999999</c:v>
                </c:pt>
                <c:pt idx="14">
                  <c:v>0.30649999999999999</c:v>
                </c:pt>
              </c:numCache>
            </c:numRef>
          </c:val>
          <c:smooth val="0"/>
          <c:extLst>
            <c:ext xmlns:c16="http://schemas.microsoft.com/office/drawing/2014/chart" uri="{C3380CC4-5D6E-409C-BE32-E72D297353CC}">
              <c16:uniqueId val="{00000001-E062-44C6-959F-6614667A5BA8}"/>
            </c:ext>
          </c:extLst>
        </c:ser>
        <c:ser>
          <c:idx val="4"/>
          <c:order val="2"/>
          <c:tx>
            <c:strRef>
              <c:f>'Fig 2.13'!$C$9</c:f>
              <c:strCache>
                <c:ptCount val="1"/>
              </c:strCache>
            </c:strRef>
          </c:tx>
          <c:spPr>
            <a:ln>
              <a:solidFill>
                <a:schemeClr val="accent3">
                  <a:lumMod val="75000"/>
                </a:schemeClr>
              </a:solidFill>
            </a:ln>
          </c:spPr>
          <c:marker>
            <c:symbol val="none"/>
          </c:marker>
          <c:cat>
            <c:numRef>
              <c:f>'Fig 2.13'!$D$4:$R$4</c:f>
              <c:numCache>
                <c:formatCode>General</c:formatCode>
                <c:ptCount val="15"/>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numCache>
            </c:numRef>
          </c:cat>
          <c:val>
            <c:numRef>
              <c:f>'Fig 2.13'!$D$9:$R$9</c:f>
              <c:numCache>
                <c:formatCode>0.00%</c:formatCode>
                <c:ptCount val="15"/>
                <c:pt idx="0">
                  <c:v>0.156</c:v>
                </c:pt>
                <c:pt idx="1">
                  <c:v>0.156</c:v>
                </c:pt>
                <c:pt idx="2">
                  <c:v>0.156</c:v>
                </c:pt>
                <c:pt idx="3">
                  <c:v>0.156</c:v>
                </c:pt>
                <c:pt idx="4">
                  <c:v>0.156</c:v>
                </c:pt>
                <c:pt idx="5">
                  <c:v>0.156</c:v>
                </c:pt>
                <c:pt idx="6">
                  <c:v>0.156</c:v>
                </c:pt>
                <c:pt idx="7">
                  <c:v>0.157</c:v>
                </c:pt>
                <c:pt idx="8">
                  <c:v>0.15974999999999998</c:v>
                </c:pt>
                <c:pt idx="9">
                  <c:v>0.16150000000000003</c:v>
                </c:pt>
                <c:pt idx="10">
                  <c:v>0.16250000000000001</c:v>
                </c:pt>
                <c:pt idx="11">
                  <c:v>0.16300000000000001</c:v>
                </c:pt>
                <c:pt idx="12">
                  <c:v>0.16300000000000001</c:v>
                </c:pt>
                <c:pt idx="13">
                  <c:v>0.16464400000000001</c:v>
                </c:pt>
                <c:pt idx="14">
                  <c:v>0.16464400000000001</c:v>
                </c:pt>
              </c:numCache>
            </c:numRef>
          </c:val>
          <c:smooth val="0"/>
          <c:extLst>
            <c:ext xmlns:c16="http://schemas.microsoft.com/office/drawing/2014/chart" uri="{C3380CC4-5D6E-409C-BE32-E72D297353CC}">
              <c16:uniqueId val="{00000002-E062-44C6-959F-6614667A5BA8}"/>
            </c:ext>
          </c:extLst>
        </c:ser>
        <c:dLbls>
          <c:showLegendKey val="0"/>
          <c:showVal val="0"/>
          <c:showCatName val="0"/>
          <c:showSerName val="0"/>
          <c:showPercent val="0"/>
          <c:showBubbleSize val="0"/>
        </c:dLbls>
        <c:smooth val="0"/>
        <c:axId val="115376896"/>
        <c:axId val="115378432"/>
      </c:lineChart>
      <c:catAx>
        <c:axId val="115376896"/>
        <c:scaling>
          <c:orientation val="minMax"/>
        </c:scaling>
        <c:delete val="0"/>
        <c:axPos val="b"/>
        <c:numFmt formatCode="General" sourceLinked="1"/>
        <c:majorTickMark val="none"/>
        <c:minorTickMark val="none"/>
        <c:tickLblPos val="nextTo"/>
        <c:crossAx val="115378432"/>
        <c:crosses val="autoZero"/>
        <c:auto val="1"/>
        <c:lblAlgn val="ctr"/>
        <c:lblOffset val="100"/>
        <c:noMultiLvlLbl val="0"/>
      </c:catAx>
      <c:valAx>
        <c:axId val="115378432"/>
        <c:scaling>
          <c:orientation val="minMax"/>
        </c:scaling>
        <c:delete val="0"/>
        <c:axPos val="l"/>
        <c:majorGridlines/>
        <c:title>
          <c:tx>
            <c:rich>
              <a:bodyPr/>
              <a:lstStyle/>
              <a:p>
                <a:pPr>
                  <a:defRPr b="0"/>
                </a:pPr>
                <a:r>
                  <a:rPr lang="fr-FR" b="0"/>
                  <a:t>en % de l'assiette de cotisation</a:t>
                </a:r>
              </a:p>
            </c:rich>
          </c:tx>
          <c:layout>
            <c:manualLayout>
              <c:xMode val="edge"/>
              <c:yMode val="edge"/>
              <c:x val="1.3003374578177728E-2"/>
              <c:y val="0.11811869670137387"/>
            </c:manualLayout>
          </c:layout>
          <c:overlay val="0"/>
        </c:title>
        <c:numFmt formatCode="0%" sourceLinked="0"/>
        <c:majorTickMark val="none"/>
        <c:minorTickMark val="none"/>
        <c:tickLblPos val="nextTo"/>
        <c:crossAx val="115376896"/>
        <c:crosses val="autoZero"/>
        <c:crossBetween val="between"/>
      </c:valAx>
    </c:plotArea>
    <c:legend>
      <c:legendPos val="b"/>
      <c:layout>
        <c:manualLayout>
          <c:xMode val="edge"/>
          <c:yMode val="edge"/>
          <c:x val="0.3142113618776376"/>
          <c:y val="0.90699970196033186"/>
          <c:w val="0.48097392081308987"/>
          <c:h val="8.8317037293415251E-2"/>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2.14'!$B$5</c:f>
              <c:strCache>
                <c:ptCount val="1"/>
                <c:pt idx="0">
                  <c:v>Obs</c:v>
                </c:pt>
              </c:strCache>
            </c:strRef>
          </c:tx>
          <c:spPr>
            <a:ln w="28575" cap="rnd">
              <a:solidFill>
                <a:schemeClr val="bg1">
                  <a:lumMod val="50000"/>
                </a:schemeClr>
              </a:solidFill>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2.14'!$C$5:$BU$5</c:f>
              <c:numCache>
                <c:formatCode>0.0%</c:formatCode>
                <c:ptCount val="71"/>
                <c:pt idx="2">
                  <c:v>2.0201509155782241E-2</c:v>
                </c:pt>
                <c:pt idx="3">
                  <c:v>2.0163147267608737E-2</c:v>
                </c:pt>
                <c:pt idx="4">
                  <c:v>2.036672689775984E-2</c:v>
                </c:pt>
                <c:pt idx="5">
                  <c:v>2.0233857097449466E-2</c:v>
                </c:pt>
                <c:pt idx="6">
                  <c:v>2.0899300001942265E-2</c:v>
                </c:pt>
                <c:pt idx="7">
                  <c:v>2.0963859875169404E-2</c:v>
                </c:pt>
                <c:pt idx="8">
                  <c:v>1.8971313118638602E-2</c:v>
                </c:pt>
                <c:pt idx="9">
                  <c:v>1.9864973438267645E-2</c:v>
                </c:pt>
                <c:pt idx="10">
                  <c:v>1.9968018843614335E-2</c:v>
                </c:pt>
                <c:pt idx="11">
                  <c:v>2.0500151090176142E-2</c:v>
                </c:pt>
                <c:pt idx="12">
                  <c:v>2.1121980961277192E-2</c:v>
                </c:pt>
                <c:pt idx="13">
                  <c:v>2.1127052975230196E-2</c:v>
                </c:pt>
                <c:pt idx="14">
                  <c:v>2.1087307893202779E-2</c:v>
                </c:pt>
                <c:pt idx="15">
                  <c:v>2.0733011320562458E-2</c:v>
                </c:pt>
                <c:pt idx="16">
                  <c:v>2.16421544029636E-2</c:v>
                </c:pt>
                <c:pt idx="17" formatCode="0.000%">
                  <c:v>2.0060962785515574E-2</c:v>
                </c:pt>
                <c:pt idx="18" formatCode="0.000%">
                  <c:v>1.9946330443474783E-2</c:v>
                </c:pt>
                <c:pt idx="19" formatCode="0.000%">
                  <c:v>1.9512084426495459E-2</c:v>
                </c:pt>
                <c:pt idx="20" formatCode="0.000%">
                  <c:v>2.1037967722133573E-2</c:v>
                </c:pt>
              </c:numCache>
            </c:numRef>
          </c:val>
          <c:smooth val="0"/>
          <c:extLst>
            <c:ext xmlns:c16="http://schemas.microsoft.com/office/drawing/2014/chart" uri="{C3380CC4-5D6E-409C-BE32-E72D297353CC}">
              <c16:uniqueId val="{00000000-DFD8-4E01-B71F-1F39820AA5F8}"/>
            </c:ext>
          </c:extLst>
        </c:ser>
        <c:ser>
          <c:idx val="1"/>
          <c:order val="1"/>
          <c:tx>
            <c:strRef>
              <c:f>'Fig 2.14'!$B$6</c:f>
              <c:strCache>
                <c:ptCount val="1"/>
                <c:pt idx="0">
                  <c:v>Conv. EEC - tous sc.</c:v>
                </c:pt>
              </c:strCache>
            </c:strRef>
          </c:tx>
          <c:spPr>
            <a:ln w="28575" cap="rnd">
              <a:solidFill>
                <a:srgbClr val="006600"/>
              </a:solidFill>
              <a:prstDash val="solid"/>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2.14'!$C$6:$BU$6</c:f>
              <c:numCache>
                <c:formatCode>0.0%</c:formatCode>
                <c:ptCount val="71"/>
                <c:pt idx="20" formatCode="0.0000000%">
                  <c:v>2.1037967722133573E-2</c:v>
                </c:pt>
                <c:pt idx="21" formatCode="0.0000000%">
                  <c:v>2.0613570678747594E-2</c:v>
                </c:pt>
                <c:pt idx="22" formatCode="0.0000000%">
                  <c:v>2.0613570678747591E-2</c:v>
                </c:pt>
                <c:pt idx="23" formatCode="0.0000000%">
                  <c:v>2.0613570678747591E-2</c:v>
                </c:pt>
                <c:pt idx="24" formatCode="0.0000000%">
                  <c:v>2.0613570678747594E-2</c:v>
                </c:pt>
                <c:pt idx="25" formatCode="0.0000000%">
                  <c:v>2.0613570678747598E-2</c:v>
                </c:pt>
                <c:pt idx="26" formatCode="0.0000000%">
                  <c:v>2.0613570678747601E-2</c:v>
                </c:pt>
                <c:pt idx="27" formatCode="0.0000000%">
                  <c:v>2.0613570678747601E-2</c:v>
                </c:pt>
                <c:pt idx="28" formatCode="0.0000000%">
                  <c:v>2.0613570678747598E-2</c:v>
                </c:pt>
                <c:pt idx="29" formatCode="0.0000000%">
                  <c:v>2.0613570678747598E-2</c:v>
                </c:pt>
                <c:pt idx="30" formatCode="0.0000000%">
                  <c:v>2.0613570678747594E-2</c:v>
                </c:pt>
                <c:pt idx="31" formatCode="0.0000000%">
                  <c:v>2.0613570678747598E-2</c:v>
                </c:pt>
                <c:pt idx="32" formatCode="0.0000000%">
                  <c:v>2.0613570678747601E-2</c:v>
                </c:pt>
                <c:pt idx="33" formatCode="0.0000000%">
                  <c:v>2.0613570678747598E-2</c:v>
                </c:pt>
                <c:pt idx="34" formatCode="0.0000000%">
                  <c:v>2.0613570678747601E-2</c:v>
                </c:pt>
                <c:pt idx="35" formatCode="0.0000000%">
                  <c:v>2.0613570678747598E-2</c:v>
                </c:pt>
                <c:pt idx="36" formatCode="0.0000000%">
                  <c:v>2.0613570678747598E-2</c:v>
                </c:pt>
                <c:pt idx="37" formatCode="0.0000000%">
                  <c:v>2.0613570678747598E-2</c:v>
                </c:pt>
                <c:pt idx="38" formatCode="0.0000000%">
                  <c:v>2.0613570678747601E-2</c:v>
                </c:pt>
                <c:pt idx="39" formatCode="0.0000000%">
                  <c:v>2.0613570678747598E-2</c:v>
                </c:pt>
                <c:pt idx="40" formatCode="0.0000000%">
                  <c:v>2.0613570678747598E-2</c:v>
                </c:pt>
                <c:pt idx="41">
                  <c:v>2.0613570678747598E-2</c:v>
                </c:pt>
                <c:pt idx="42">
                  <c:v>2.0613570678747598E-2</c:v>
                </c:pt>
                <c:pt idx="43">
                  <c:v>2.0613570678747594E-2</c:v>
                </c:pt>
                <c:pt idx="44">
                  <c:v>2.0613570678747591E-2</c:v>
                </c:pt>
                <c:pt idx="45">
                  <c:v>2.0613570678747594E-2</c:v>
                </c:pt>
                <c:pt idx="46">
                  <c:v>2.0613570678747591E-2</c:v>
                </c:pt>
                <c:pt idx="47">
                  <c:v>2.0613570678747591E-2</c:v>
                </c:pt>
                <c:pt idx="48">
                  <c:v>2.0613570678747591E-2</c:v>
                </c:pt>
                <c:pt idx="49">
                  <c:v>2.0613570678747594E-2</c:v>
                </c:pt>
                <c:pt idx="50">
                  <c:v>2.0613570678747591E-2</c:v>
                </c:pt>
                <c:pt idx="51">
                  <c:v>2.0613570678747594E-2</c:v>
                </c:pt>
                <c:pt idx="52">
                  <c:v>2.0613570678747598E-2</c:v>
                </c:pt>
                <c:pt idx="53">
                  <c:v>2.0613570678747598E-2</c:v>
                </c:pt>
                <c:pt idx="54">
                  <c:v>2.0613570678747598E-2</c:v>
                </c:pt>
                <c:pt idx="55">
                  <c:v>2.0613570678747594E-2</c:v>
                </c:pt>
                <c:pt idx="56">
                  <c:v>2.0613570678747594E-2</c:v>
                </c:pt>
                <c:pt idx="57">
                  <c:v>2.0613570678747598E-2</c:v>
                </c:pt>
                <c:pt idx="58">
                  <c:v>2.0613570678747594E-2</c:v>
                </c:pt>
                <c:pt idx="59">
                  <c:v>2.0613570678747598E-2</c:v>
                </c:pt>
                <c:pt idx="60">
                  <c:v>2.0613570678747598E-2</c:v>
                </c:pt>
                <c:pt idx="61">
                  <c:v>2.0613570678747598E-2</c:v>
                </c:pt>
                <c:pt idx="62">
                  <c:v>2.0613570678747604E-2</c:v>
                </c:pt>
                <c:pt idx="63">
                  <c:v>2.0613570678747604E-2</c:v>
                </c:pt>
                <c:pt idx="64">
                  <c:v>2.0613570678747608E-2</c:v>
                </c:pt>
                <c:pt idx="65">
                  <c:v>2.0613570678747608E-2</c:v>
                </c:pt>
                <c:pt idx="66">
                  <c:v>2.0613570678747601E-2</c:v>
                </c:pt>
                <c:pt idx="67">
                  <c:v>2.0613570678747601E-2</c:v>
                </c:pt>
                <c:pt idx="68">
                  <c:v>2.0613570678747601E-2</c:v>
                </c:pt>
                <c:pt idx="69">
                  <c:v>2.0613570678747604E-2</c:v>
                </c:pt>
                <c:pt idx="70">
                  <c:v>2.0613570678747601E-2</c:v>
                </c:pt>
              </c:numCache>
            </c:numRef>
          </c:val>
          <c:smooth val="0"/>
          <c:extLst>
            <c:ext xmlns:c16="http://schemas.microsoft.com/office/drawing/2014/chart" uri="{C3380CC4-5D6E-409C-BE32-E72D297353CC}">
              <c16:uniqueId val="{00000001-DFD8-4E01-B71F-1F39820AA5F8}"/>
            </c:ext>
          </c:extLst>
        </c:ser>
        <c:ser>
          <c:idx val="2"/>
          <c:order val="2"/>
          <c:tx>
            <c:strRef>
              <c:f>'Fig 2.14'!$B$7</c:f>
              <c:strCache>
                <c:ptCount val="1"/>
                <c:pt idx="0">
                  <c:v>Conv. TCC - 1,8%</c:v>
                </c:pt>
              </c:strCache>
            </c:strRef>
          </c:tx>
          <c:spPr>
            <a:ln w="28575" cap="rnd">
              <a:solidFill>
                <a:srgbClr val="006600"/>
              </a:solidFill>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2.14'!$C$7:$BU$7</c:f>
              <c:numCache>
                <c:formatCode>0.0%</c:formatCode>
                <c:ptCount val="71"/>
                <c:pt idx="20" formatCode="0.000%">
                  <c:v>2.1037967722133573E-2</c:v>
                </c:pt>
                <c:pt idx="21" formatCode="0.000%">
                  <c:v>1.994527118319743E-2</c:v>
                </c:pt>
                <c:pt idx="22">
                  <c:v>1.885467954076888E-2</c:v>
                </c:pt>
                <c:pt idx="23">
                  <c:v>1.8244792274641753E-2</c:v>
                </c:pt>
                <c:pt idx="24">
                  <c:v>1.7818716193742961E-2</c:v>
                </c:pt>
                <c:pt idx="25">
                  <c:v>1.7521498678929607E-2</c:v>
                </c:pt>
                <c:pt idx="26">
                  <c:v>1.7209519028465577E-2</c:v>
                </c:pt>
                <c:pt idx="27">
                  <c:v>1.69031442054687E-2</c:v>
                </c:pt>
                <c:pt idx="28">
                  <c:v>1.6552076388908928E-2</c:v>
                </c:pt>
                <c:pt idx="29">
                  <c:v>1.6173952884813828E-2</c:v>
                </c:pt>
                <c:pt idx="30">
                  <c:v>1.5785780407809185E-2</c:v>
                </c:pt>
                <c:pt idx="31">
                  <c:v>1.5395502440104916E-2</c:v>
                </c:pt>
                <c:pt idx="32">
                  <c:v>1.4999033329708257E-2</c:v>
                </c:pt>
                <c:pt idx="33">
                  <c:v>1.4702356479705546E-2</c:v>
                </c:pt>
                <c:pt idx="34">
                  <c:v>1.4456310194852396E-2</c:v>
                </c:pt>
                <c:pt idx="35">
                  <c:v>1.4258425224273301E-2</c:v>
                </c:pt>
                <c:pt idx="36">
                  <c:v>1.4112973190918662E-2</c:v>
                </c:pt>
                <c:pt idx="37">
                  <c:v>1.4030996673786768E-2</c:v>
                </c:pt>
                <c:pt idx="38">
                  <c:v>1.3964472250843827E-2</c:v>
                </c:pt>
                <c:pt idx="39">
                  <c:v>1.3899881551105255E-2</c:v>
                </c:pt>
                <c:pt idx="40">
                  <c:v>1.3835750713446612E-2</c:v>
                </c:pt>
                <c:pt idx="41">
                  <c:v>1.3776122821959847E-2</c:v>
                </c:pt>
                <c:pt idx="42">
                  <c:v>1.3719261624417904E-2</c:v>
                </c:pt>
                <c:pt idx="43">
                  <c:v>1.3677585452932807E-2</c:v>
                </c:pt>
                <c:pt idx="44">
                  <c:v>1.3638537729970758E-2</c:v>
                </c:pt>
                <c:pt idx="45">
                  <c:v>1.3608732434231358E-2</c:v>
                </c:pt>
                <c:pt idx="46">
                  <c:v>1.3592381131764489E-2</c:v>
                </c:pt>
                <c:pt idx="47">
                  <c:v>1.3573951487666954E-2</c:v>
                </c:pt>
                <c:pt idx="48">
                  <c:v>1.3555959446631422E-2</c:v>
                </c:pt>
                <c:pt idx="49">
                  <c:v>1.3529660672988452E-2</c:v>
                </c:pt>
                <c:pt idx="50">
                  <c:v>1.3508463127492881E-2</c:v>
                </c:pt>
                <c:pt idx="51">
                  <c:v>1.3493870062008813E-2</c:v>
                </c:pt>
                <c:pt idx="52">
                  <c:v>1.3480405471007428E-2</c:v>
                </c:pt>
                <c:pt idx="53">
                  <c:v>1.3468274377254575E-2</c:v>
                </c:pt>
                <c:pt idx="54">
                  <c:v>1.3456721828343387E-2</c:v>
                </c:pt>
                <c:pt idx="55">
                  <c:v>1.3449401539783927E-2</c:v>
                </c:pt>
                <c:pt idx="56">
                  <c:v>1.3446003823980703E-2</c:v>
                </c:pt>
                <c:pt idx="57">
                  <c:v>1.3442424378287628E-2</c:v>
                </c:pt>
                <c:pt idx="58">
                  <c:v>1.3438014750718463E-2</c:v>
                </c:pt>
                <c:pt idx="59">
                  <c:v>1.3424323622253933E-2</c:v>
                </c:pt>
                <c:pt idx="60">
                  <c:v>1.3412809370590386E-2</c:v>
                </c:pt>
                <c:pt idx="61">
                  <c:v>1.3414646688487762E-2</c:v>
                </c:pt>
                <c:pt idx="62">
                  <c:v>1.3420406452336274E-2</c:v>
                </c:pt>
                <c:pt idx="63">
                  <c:v>1.3422947216354246E-2</c:v>
                </c:pt>
                <c:pt idx="64">
                  <c:v>1.3427110986124141E-2</c:v>
                </c:pt>
                <c:pt idx="65">
                  <c:v>1.3435257196603297E-2</c:v>
                </c:pt>
                <c:pt idx="66">
                  <c:v>1.3455141873852886E-2</c:v>
                </c:pt>
                <c:pt idx="67">
                  <c:v>1.3475093191296153E-2</c:v>
                </c:pt>
                <c:pt idx="68">
                  <c:v>1.3493783526145936E-2</c:v>
                </c:pt>
                <c:pt idx="69">
                  <c:v>1.3515130849124134E-2</c:v>
                </c:pt>
                <c:pt idx="70">
                  <c:v>1.3536469136697508E-2</c:v>
                </c:pt>
              </c:numCache>
            </c:numRef>
          </c:val>
          <c:smooth val="0"/>
          <c:extLst>
            <c:ext xmlns:c16="http://schemas.microsoft.com/office/drawing/2014/chart" uri="{C3380CC4-5D6E-409C-BE32-E72D297353CC}">
              <c16:uniqueId val="{00000002-DFD8-4E01-B71F-1F39820AA5F8}"/>
            </c:ext>
          </c:extLst>
        </c:ser>
        <c:ser>
          <c:idx val="3"/>
          <c:order val="3"/>
          <c:tx>
            <c:strRef>
              <c:f>'Fig 2.14'!$B$8</c:f>
              <c:strCache>
                <c:ptCount val="1"/>
                <c:pt idx="0">
                  <c:v>Conv. TCC - 1,5%</c:v>
                </c:pt>
              </c:strCache>
            </c:strRef>
          </c:tx>
          <c:spPr>
            <a:ln w="28575" cap="rnd">
              <a:solidFill>
                <a:schemeClr val="accent5">
                  <a:lumMod val="75000"/>
                </a:schemeClr>
              </a:solidFill>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2.14'!$C$8:$BU$8</c:f>
              <c:numCache>
                <c:formatCode>0.0%</c:formatCode>
                <c:ptCount val="71"/>
                <c:pt idx="20">
                  <c:v>2.1037967722133573E-2</c:v>
                </c:pt>
                <c:pt idx="21">
                  <c:v>1.994527118319743E-2</c:v>
                </c:pt>
                <c:pt idx="22">
                  <c:v>1.885467954076888E-2</c:v>
                </c:pt>
                <c:pt idx="23">
                  <c:v>1.8244792274641753E-2</c:v>
                </c:pt>
                <c:pt idx="24">
                  <c:v>1.7818716193742961E-2</c:v>
                </c:pt>
                <c:pt idx="25">
                  <c:v>1.7521498678929607E-2</c:v>
                </c:pt>
                <c:pt idx="26">
                  <c:v>1.7209519028465577E-2</c:v>
                </c:pt>
                <c:pt idx="27">
                  <c:v>1.69031442054687E-2</c:v>
                </c:pt>
                <c:pt idx="28">
                  <c:v>1.6560506985858748E-2</c:v>
                </c:pt>
                <c:pt idx="29">
                  <c:v>1.6200351026864158E-2</c:v>
                </c:pt>
                <c:pt idx="30">
                  <c:v>1.5835916790408768E-2</c:v>
                </c:pt>
                <c:pt idx="31">
                  <c:v>1.547620773066785E-2</c:v>
                </c:pt>
                <c:pt idx="32">
                  <c:v>1.5116634239805844E-2</c:v>
                </c:pt>
                <c:pt idx="33">
                  <c:v>1.4848539073785999E-2</c:v>
                </c:pt>
                <c:pt idx="34">
                  <c:v>1.4623158128452952E-2</c:v>
                </c:pt>
                <c:pt idx="35">
                  <c:v>1.4438598339983618E-2</c:v>
                </c:pt>
                <c:pt idx="36">
                  <c:v>1.4299484749947858E-2</c:v>
                </c:pt>
                <c:pt idx="37">
                  <c:v>1.4217265046777913E-2</c:v>
                </c:pt>
                <c:pt idx="38">
                  <c:v>1.4150657508090461E-2</c:v>
                </c:pt>
                <c:pt idx="39">
                  <c:v>1.4085944892729621E-2</c:v>
                </c:pt>
                <c:pt idx="40">
                  <c:v>1.4021649619170937E-2</c:v>
                </c:pt>
                <c:pt idx="41">
                  <c:v>1.3961912714038327E-2</c:v>
                </c:pt>
                <c:pt idx="42">
                  <c:v>1.3904959166434168E-2</c:v>
                </c:pt>
                <c:pt idx="43">
                  <c:v>1.3863392180204033E-2</c:v>
                </c:pt>
                <c:pt idx="44">
                  <c:v>1.382443909120813E-2</c:v>
                </c:pt>
                <c:pt idx="45">
                  <c:v>1.3794825391867492E-2</c:v>
                </c:pt>
                <c:pt idx="46">
                  <c:v>1.377886679651521E-2</c:v>
                </c:pt>
                <c:pt idx="47">
                  <c:v>1.376079130244098E-2</c:v>
                </c:pt>
                <c:pt idx="48">
                  <c:v>1.3743153718213285E-2</c:v>
                </c:pt>
                <c:pt idx="49">
                  <c:v>1.3717054665215221E-2</c:v>
                </c:pt>
                <c:pt idx="50">
                  <c:v>1.3696124210651963E-2</c:v>
                </c:pt>
                <c:pt idx="51">
                  <c:v>1.3681888315134769E-2</c:v>
                </c:pt>
                <c:pt idx="52">
                  <c:v>1.3668758865073311E-2</c:v>
                </c:pt>
                <c:pt idx="53">
                  <c:v>1.3656918399571146E-2</c:v>
                </c:pt>
                <c:pt idx="54">
                  <c:v>1.3645589366808548E-2</c:v>
                </c:pt>
                <c:pt idx="55">
                  <c:v>1.3638493013150746E-2</c:v>
                </c:pt>
                <c:pt idx="56">
                  <c:v>1.3635319664999829E-2</c:v>
                </c:pt>
                <c:pt idx="57">
                  <c:v>1.3631897254557242E-2</c:v>
                </c:pt>
                <c:pt idx="58">
                  <c:v>1.3627577195777505E-2</c:v>
                </c:pt>
                <c:pt idx="59">
                  <c:v>1.3613772702763205E-2</c:v>
                </c:pt>
                <c:pt idx="60">
                  <c:v>1.3602145334924596E-2</c:v>
                </c:pt>
                <c:pt idx="61">
                  <c:v>1.3604072625727701E-2</c:v>
                </c:pt>
                <c:pt idx="62">
                  <c:v>1.3609967660973313E-2</c:v>
                </c:pt>
                <c:pt idx="63">
                  <c:v>1.3612576054596046E-2</c:v>
                </c:pt>
                <c:pt idx="64">
                  <c:v>1.3616830096821296E-2</c:v>
                </c:pt>
                <c:pt idx="65">
                  <c:v>1.3625134475602724E-2</c:v>
                </c:pt>
                <c:pt idx="66">
                  <c:v>1.3645381439701234E-2</c:v>
                </c:pt>
                <c:pt idx="67">
                  <c:v>1.3665695705986459E-2</c:v>
                </c:pt>
                <c:pt idx="68">
                  <c:v>1.3684726881336639E-2</c:v>
                </c:pt>
                <c:pt idx="69">
                  <c:v>1.3706461250285231E-2</c:v>
                </c:pt>
                <c:pt idx="70">
                  <c:v>1.372818732812245E-2</c:v>
                </c:pt>
              </c:numCache>
            </c:numRef>
          </c:val>
          <c:smooth val="0"/>
          <c:extLst>
            <c:ext xmlns:c16="http://schemas.microsoft.com/office/drawing/2014/chart" uri="{C3380CC4-5D6E-409C-BE32-E72D297353CC}">
              <c16:uniqueId val="{00000003-DFD8-4E01-B71F-1F39820AA5F8}"/>
            </c:ext>
          </c:extLst>
        </c:ser>
        <c:ser>
          <c:idx val="4"/>
          <c:order val="4"/>
          <c:tx>
            <c:strRef>
              <c:f>'Fig 2.14'!$B$9</c:f>
              <c:strCache>
                <c:ptCount val="1"/>
                <c:pt idx="0">
                  <c:v>Conv. TCC - 1,3%</c:v>
                </c:pt>
              </c:strCache>
            </c:strRef>
          </c:tx>
          <c:spPr>
            <a:ln w="28575" cap="rnd">
              <a:solidFill>
                <a:schemeClr val="accent6">
                  <a:lumMod val="75000"/>
                </a:schemeClr>
              </a:solidFill>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2.14'!$C$9:$BU$9</c:f>
              <c:numCache>
                <c:formatCode>0.0%</c:formatCode>
                <c:ptCount val="71"/>
                <c:pt idx="20">
                  <c:v>2.1081306543491121E-2</c:v>
                </c:pt>
                <c:pt idx="21">
                  <c:v>1.9986461053094567E-2</c:v>
                </c:pt>
                <c:pt idx="22">
                  <c:v>1.8893840425350094E-2</c:v>
                </c:pt>
                <c:pt idx="23">
                  <c:v>1.8282747665539386E-2</c:v>
                </c:pt>
                <c:pt idx="24">
                  <c:v>1.7855752243056074E-2</c:v>
                </c:pt>
                <c:pt idx="25">
                  <c:v>1.7557700038840839E-2</c:v>
                </c:pt>
                <c:pt idx="26">
                  <c:v>1.7244928414609142E-2</c:v>
                </c:pt>
                <c:pt idx="27">
                  <c:v>1.693778487520891E-2</c:v>
                </c:pt>
                <c:pt idx="28">
                  <c:v>1.6599949579688741E-2</c:v>
                </c:pt>
                <c:pt idx="29">
                  <c:v>1.6249925111659968E-2</c:v>
                </c:pt>
                <c:pt idx="30">
                  <c:v>1.5900612185404318E-2</c:v>
                </c:pt>
                <c:pt idx="31">
                  <c:v>1.5560689287878741E-2</c:v>
                </c:pt>
                <c:pt idx="32">
                  <c:v>1.5225312660645489E-2</c:v>
                </c:pt>
                <c:pt idx="33">
                  <c:v>1.4976108064918373E-2</c:v>
                </c:pt>
                <c:pt idx="34">
                  <c:v>1.4764425551162605E-2</c:v>
                </c:pt>
                <c:pt idx="35">
                  <c:v>1.45887094248943E-2</c:v>
                </c:pt>
                <c:pt idx="36">
                  <c:v>1.4453781714598402E-2</c:v>
                </c:pt>
                <c:pt idx="37">
                  <c:v>1.4371368916418386E-2</c:v>
                </c:pt>
                <c:pt idx="38">
                  <c:v>1.4304696870991394E-2</c:v>
                </c:pt>
                <c:pt idx="39">
                  <c:v>1.4239888487038475E-2</c:v>
                </c:pt>
                <c:pt idx="40">
                  <c:v>1.4175463171067841E-2</c:v>
                </c:pt>
                <c:pt idx="41">
                  <c:v>1.4115641445977727E-2</c:v>
                </c:pt>
                <c:pt idx="42">
                  <c:v>1.4058616160619777E-2</c:v>
                </c:pt>
                <c:pt idx="43">
                  <c:v>1.4017139524737997E-2</c:v>
                </c:pt>
                <c:pt idx="44">
                  <c:v>1.3978265087358523E-2</c:v>
                </c:pt>
                <c:pt idx="45">
                  <c:v>1.3948807827685589E-2</c:v>
                </c:pt>
                <c:pt idx="46">
                  <c:v>1.393316699320901E-2</c:v>
                </c:pt>
                <c:pt idx="47">
                  <c:v>1.39153784927127E-2</c:v>
                </c:pt>
                <c:pt idx="48">
                  <c:v>1.3898028156910647E-2</c:v>
                </c:pt>
                <c:pt idx="49">
                  <c:v>1.3872092175096851E-2</c:v>
                </c:pt>
                <c:pt idx="50">
                  <c:v>1.3851378814767897E-2</c:v>
                </c:pt>
                <c:pt idx="51">
                  <c:v>1.3837432260817184E-2</c:v>
                </c:pt>
                <c:pt idx="52">
                  <c:v>1.3824574321168487E-2</c:v>
                </c:pt>
                <c:pt idx="53">
                  <c:v>1.3812969363392925E-2</c:v>
                </c:pt>
                <c:pt idx="54">
                  <c:v>1.3801821638176597E-2</c:v>
                </c:pt>
                <c:pt idx="55">
                  <c:v>1.379490662532052E-2</c:v>
                </c:pt>
                <c:pt idx="56">
                  <c:v>1.3791914681010379E-2</c:v>
                </c:pt>
                <c:pt idx="57">
                  <c:v>1.3788619332767045E-2</c:v>
                </c:pt>
                <c:pt idx="58">
                  <c:v>1.3784371930538643E-2</c:v>
                </c:pt>
                <c:pt idx="59">
                  <c:v>1.3770476947780613E-2</c:v>
                </c:pt>
                <c:pt idx="60">
                  <c:v>1.3758759121170756E-2</c:v>
                </c:pt>
                <c:pt idx="61">
                  <c:v>1.3760758920760473E-2</c:v>
                </c:pt>
                <c:pt idx="62">
                  <c:v>1.3766762741848033E-2</c:v>
                </c:pt>
                <c:pt idx="63">
                  <c:v>1.3769425549433034E-2</c:v>
                </c:pt>
                <c:pt idx="64">
                  <c:v>1.3773752164306655E-2</c:v>
                </c:pt>
                <c:pt idx="65">
                  <c:v>1.3782183632289707E-2</c:v>
                </c:pt>
                <c:pt idx="66">
                  <c:v>1.3802721591669474E-2</c:v>
                </c:pt>
                <c:pt idx="67">
                  <c:v>1.3823327372682374E-2</c:v>
                </c:pt>
                <c:pt idx="68">
                  <c:v>1.3842632300586563E-2</c:v>
                </c:pt>
                <c:pt idx="69">
                  <c:v>1.3864677511764652E-2</c:v>
                </c:pt>
                <c:pt idx="70">
                  <c:v>1.3886715022200695E-2</c:v>
                </c:pt>
              </c:numCache>
            </c:numRef>
          </c:val>
          <c:smooth val="0"/>
          <c:extLst>
            <c:ext xmlns:c16="http://schemas.microsoft.com/office/drawing/2014/chart" uri="{C3380CC4-5D6E-409C-BE32-E72D297353CC}">
              <c16:uniqueId val="{00000004-DFD8-4E01-B71F-1F39820AA5F8}"/>
            </c:ext>
          </c:extLst>
        </c:ser>
        <c:ser>
          <c:idx val="5"/>
          <c:order val="5"/>
          <c:tx>
            <c:strRef>
              <c:f>'Fig 2.14'!$B$10</c:f>
              <c:strCache>
                <c:ptCount val="1"/>
                <c:pt idx="0">
                  <c:v>Conv. TCC - 1,0%</c:v>
                </c:pt>
              </c:strCache>
            </c:strRef>
          </c:tx>
          <c:spPr>
            <a:ln w="28575" cap="rnd">
              <a:solidFill>
                <a:srgbClr val="800000"/>
              </a:solidFill>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2.14'!$C$10:$BU$10</c:f>
              <c:numCache>
                <c:formatCode>0.0%</c:formatCode>
                <c:ptCount val="71"/>
                <c:pt idx="20">
                  <c:v>2.1037967722133573E-2</c:v>
                </c:pt>
                <c:pt idx="21">
                  <c:v>1.994527118319743E-2</c:v>
                </c:pt>
                <c:pt idx="22">
                  <c:v>1.885467954076888E-2</c:v>
                </c:pt>
                <c:pt idx="23">
                  <c:v>1.8244792274641753E-2</c:v>
                </c:pt>
                <c:pt idx="24">
                  <c:v>1.7818716193742961E-2</c:v>
                </c:pt>
                <c:pt idx="25">
                  <c:v>1.7521498678929607E-2</c:v>
                </c:pt>
                <c:pt idx="26">
                  <c:v>1.7209519028465577E-2</c:v>
                </c:pt>
                <c:pt idx="27">
                  <c:v>1.69031442054687E-2</c:v>
                </c:pt>
                <c:pt idx="28">
                  <c:v>1.6574580138858954E-2</c:v>
                </c:pt>
                <c:pt idx="29">
                  <c:v>1.6241851172069468E-2</c:v>
                </c:pt>
                <c:pt idx="30">
                  <c:v>1.5917424972146901E-2</c:v>
                </c:pt>
                <c:pt idx="31">
                  <c:v>1.5609552030825969E-2</c:v>
                </c:pt>
                <c:pt idx="32">
                  <c:v>1.5313041796592977E-2</c:v>
                </c:pt>
                <c:pt idx="33">
                  <c:v>1.509420330795827E-2</c:v>
                </c:pt>
                <c:pt idx="34">
                  <c:v>1.4904685866184673E-2</c:v>
                </c:pt>
                <c:pt idx="35">
                  <c:v>1.4743380864238454E-2</c:v>
                </c:pt>
                <c:pt idx="36">
                  <c:v>1.4616829581810318E-2</c:v>
                </c:pt>
                <c:pt idx="37">
                  <c:v>1.4534199536142111E-2</c:v>
                </c:pt>
                <c:pt idx="38">
                  <c:v>1.4467454603476874E-2</c:v>
                </c:pt>
                <c:pt idx="39">
                  <c:v>1.4402537977316892E-2</c:v>
                </c:pt>
                <c:pt idx="40">
                  <c:v>1.4337965824031254E-2</c:v>
                </c:pt>
                <c:pt idx="41">
                  <c:v>1.4278046452985636E-2</c:v>
                </c:pt>
                <c:pt idx="42">
                  <c:v>1.4220938827684451E-2</c:v>
                </c:pt>
                <c:pt idx="43">
                  <c:v>1.4179561781840384E-2</c:v>
                </c:pt>
                <c:pt idx="44">
                  <c:v>1.414077349151607E-2</c:v>
                </c:pt>
                <c:pt idx="45">
                  <c:v>1.41114900059554E-2</c:v>
                </c:pt>
                <c:pt idx="46">
                  <c:v>1.4096205202787105E-2</c:v>
                </c:pt>
                <c:pt idx="47">
                  <c:v>1.4077341570995145E-2</c:v>
                </c:pt>
                <c:pt idx="48">
                  <c:v>1.4060314057694838E-2</c:v>
                </c:pt>
                <c:pt idx="49">
                  <c:v>1.4034561448203113E-2</c:v>
                </c:pt>
                <c:pt idx="50">
                  <c:v>1.4014091980645882E-2</c:v>
                </c:pt>
                <c:pt idx="51">
                  <c:v>1.4000470264125249E-2</c:v>
                </c:pt>
                <c:pt idx="52">
                  <c:v>1.398791708821337E-2</c:v>
                </c:pt>
                <c:pt idx="53">
                  <c:v>1.3976576444157162E-2</c:v>
                </c:pt>
                <c:pt idx="54">
                  <c:v>1.3965632192600304E-2</c:v>
                </c:pt>
                <c:pt idx="55">
                  <c:v>1.3958920634725832E-2</c:v>
                </c:pt>
                <c:pt idx="56">
                  <c:v>1.3956132171615973E-2</c:v>
                </c:pt>
                <c:pt idx="57">
                  <c:v>1.3952979347019527E-2</c:v>
                </c:pt>
                <c:pt idx="58">
                  <c:v>1.3948813451253135E-2</c:v>
                </c:pt>
                <c:pt idx="59">
                  <c:v>1.393481707153409E-2</c:v>
                </c:pt>
                <c:pt idx="60">
                  <c:v>1.3922997877182104E-2</c:v>
                </c:pt>
                <c:pt idx="61">
                  <c:v>1.3925078975422861E-2</c:v>
                </c:pt>
                <c:pt idx="62">
                  <c:v>1.3931204753498289E-2</c:v>
                </c:pt>
                <c:pt idx="63">
                  <c:v>1.3933928565246705E-2</c:v>
                </c:pt>
                <c:pt idx="64">
                  <c:v>1.3938336539144619E-2</c:v>
                </c:pt>
                <c:pt idx="65">
                  <c:v>1.3946910483102003E-2</c:v>
                </c:pt>
                <c:pt idx="66">
                  <c:v>1.3967774689203289E-2</c:v>
                </c:pt>
                <c:pt idx="67">
                  <c:v>1.3987320244490651E-2</c:v>
                </c:pt>
                <c:pt idx="68">
                  <c:v>1.4006930189822573E-2</c:v>
                </c:pt>
                <c:pt idx="69">
                  <c:v>1.4029321761131508E-2</c:v>
                </c:pt>
                <c:pt idx="70">
                  <c:v>1.4051706323934836E-2</c:v>
                </c:pt>
              </c:numCache>
            </c:numRef>
          </c:val>
          <c:smooth val="0"/>
          <c:extLst>
            <c:ext xmlns:c16="http://schemas.microsoft.com/office/drawing/2014/chart" uri="{C3380CC4-5D6E-409C-BE32-E72D297353CC}">
              <c16:uniqueId val="{00000005-DFD8-4E01-B71F-1F39820AA5F8}"/>
            </c:ext>
          </c:extLst>
        </c:ser>
        <c:ser>
          <c:idx val="6"/>
          <c:order val="6"/>
          <c:tx>
            <c:strRef>
              <c:f>'Fig 2.14'!$B$11</c:f>
              <c:strCache>
                <c:ptCount val="1"/>
                <c:pt idx="0">
                  <c:v>Conv. EPR - 1,8%</c:v>
                </c:pt>
              </c:strCache>
            </c:strRef>
          </c:tx>
          <c:spPr>
            <a:ln w="28575" cap="rnd">
              <a:solidFill>
                <a:srgbClr val="006600"/>
              </a:solidFill>
              <a:prstDash val="sysDash"/>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2.14'!$C$11:$BU$11</c:f>
              <c:numCache>
                <c:formatCode>0.0%</c:formatCode>
                <c:ptCount val="71"/>
                <c:pt idx="20">
                  <c:v>2.1037967722133573E-2</c:v>
                </c:pt>
                <c:pt idx="21">
                  <c:v>2.0069489256497573E-2</c:v>
                </c:pt>
                <c:pt idx="22">
                  <c:v>1.935094289166232E-2</c:v>
                </c:pt>
                <c:pt idx="23">
                  <c:v>1.897424386709529E-2</c:v>
                </c:pt>
                <c:pt idx="24">
                  <c:v>1.8733572485019764E-2</c:v>
                </c:pt>
                <c:pt idx="25">
                  <c:v>1.859045500166135E-2</c:v>
                </c:pt>
                <c:pt idx="26">
                  <c:v>1.8566778533099293E-2</c:v>
                </c:pt>
                <c:pt idx="27">
                  <c:v>1.8527589806975397E-2</c:v>
                </c:pt>
                <c:pt idx="28">
                  <c:v>1.8374190167755912E-2</c:v>
                </c:pt>
                <c:pt idx="29">
                  <c:v>1.8111075595313209E-2</c:v>
                </c:pt>
                <c:pt idx="30">
                  <c:v>1.7793495328902634E-2</c:v>
                </c:pt>
                <c:pt idx="31">
                  <c:v>1.7437316335421935E-2</c:v>
                </c:pt>
                <c:pt idx="32">
                  <c:v>1.7097361150669867E-2</c:v>
                </c:pt>
                <c:pt idx="33">
                  <c:v>1.6806131145246015E-2</c:v>
                </c:pt>
                <c:pt idx="34">
                  <c:v>1.6477706267501245E-2</c:v>
                </c:pt>
                <c:pt idx="35">
                  <c:v>1.6122248831249957E-2</c:v>
                </c:pt>
                <c:pt idx="36">
                  <c:v>1.5745180415671266E-2</c:v>
                </c:pt>
                <c:pt idx="37">
                  <c:v>1.5367218911107037E-2</c:v>
                </c:pt>
                <c:pt idx="38">
                  <c:v>1.498633072194569E-2</c:v>
                </c:pt>
                <c:pt idx="39">
                  <c:v>1.4615750959888457E-2</c:v>
                </c:pt>
                <c:pt idx="40">
                  <c:v>1.4248066885288277E-2</c:v>
                </c:pt>
                <c:pt idx="41">
                  <c:v>1.3878229336492888E-2</c:v>
                </c:pt>
                <c:pt idx="42">
                  <c:v>1.3497822177929322E-2</c:v>
                </c:pt>
                <c:pt idx="43">
                  <c:v>1.313448296396201E-2</c:v>
                </c:pt>
                <c:pt idx="44">
                  <c:v>1.2767665423927087E-2</c:v>
                </c:pt>
                <c:pt idx="45">
                  <c:v>1.2397085318167514E-2</c:v>
                </c:pt>
                <c:pt idx="46">
                  <c:v>1.2043828847120549E-2</c:v>
                </c:pt>
                <c:pt idx="47">
                  <c:v>1.1714100779292672E-2</c:v>
                </c:pt>
                <c:pt idx="48">
                  <c:v>1.1397571007939684E-2</c:v>
                </c:pt>
                <c:pt idx="49">
                  <c:v>1.1077718816515337E-2</c:v>
                </c:pt>
                <c:pt idx="50">
                  <c:v>1.0770550206324421E-2</c:v>
                </c:pt>
                <c:pt idx="51">
                  <c:v>1.0469054227488277E-2</c:v>
                </c:pt>
                <c:pt idx="52">
                  <c:v>1.0167027277806738E-2</c:v>
                </c:pt>
                <c:pt idx="53">
                  <c:v>9.871604496231404E-3</c:v>
                </c:pt>
                <c:pt idx="54">
                  <c:v>9.6006816856418885E-3</c:v>
                </c:pt>
                <c:pt idx="55">
                  <c:v>9.3778973035344403E-3</c:v>
                </c:pt>
                <c:pt idx="56">
                  <c:v>9.1696044695239402E-3</c:v>
                </c:pt>
                <c:pt idx="57">
                  <c:v>8.9851973824676846E-3</c:v>
                </c:pt>
                <c:pt idx="58">
                  <c:v>8.806704507284463E-3</c:v>
                </c:pt>
                <c:pt idx="59">
                  <c:v>8.6252012841553927E-3</c:v>
                </c:pt>
                <c:pt idx="60">
                  <c:v>8.4672604998735131E-3</c:v>
                </c:pt>
                <c:pt idx="61">
                  <c:v>8.3281151880145246E-3</c:v>
                </c:pt>
                <c:pt idx="62">
                  <c:v>8.1956507153857668E-3</c:v>
                </c:pt>
                <c:pt idx="63">
                  <c:v>8.0613896717823489E-3</c:v>
                </c:pt>
                <c:pt idx="64">
                  <c:v>7.9528757678724877E-3</c:v>
                </c:pt>
                <c:pt idx="65">
                  <c:v>7.8552820717533965E-3</c:v>
                </c:pt>
                <c:pt idx="66">
                  <c:v>7.7502261608689855E-3</c:v>
                </c:pt>
                <c:pt idx="67">
                  <c:v>7.6931591393761744E-3</c:v>
                </c:pt>
                <c:pt idx="68">
                  <c:v>7.6212865901578424E-3</c:v>
                </c:pt>
                <c:pt idx="69">
                  <c:v>7.5649373447791591E-3</c:v>
                </c:pt>
                <c:pt idx="70">
                  <c:v>7.528544752619837E-3</c:v>
                </c:pt>
              </c:numCache>
            </c:numRef>
          </c:val>
          <c:smooth val="0"/>
          <c:extLst>
            <c:ext xmlns:c16="http://schemas.microsoft.com/office/drawing/2014/chart" uri="{C3380CC4-5D6E-409C-BE32-E72D297353CC}">
              <c16:uniqueId val="{00000006-DFD8-4E01-B71F-1F39820AA5F8}"/>
            </c:ext>
          </c:extLst>
        </c:ser>
        <c:ser>
          <c:idx val="7"/>
          <c:order val="7"/>
          <c:tx>
            <c:strRef>
              <c:f>'Fig 2.14'!$B$12</c:f>
              <c:strCache>
                <c:ptCount val="1"/>
                <c:pt idx="0">
                  <c:v>Conv. EPR - 1,5%</c:v>
                </c:pt>
              </c:strCache>
            </c:strRef>
          </c:tx>
          <c:spPr>
            <a:ln w="28575" cap="rnd">
              <a:solidFill>
                <a:schemeClr val="accent5">
                  <a:lumMod val="75000"/>
                </a:schemeClr>
              </a:solidFill>
              <a:prstDash val="sysDash"/>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2.14'!$C$12:$BU$12</c:f>
              <c:numCache>
                <c:formatCode>0.0%</c:formatCode>
                <c:ptCount val="71"/>
                <c:pt idx="20">
                  <c:v>2.1037967722133573E-2</c:v>
                </c:pt>
                <c:pt idx="21">
                  <c:v>2.0069489256497573E-2</c:v>
                </c:pt>
                <c:pt idx="22">
                  <c:v>1.935094289166232E-2</c:v>
                </c:pt>
                <c:pt idx="23">
                  <c:v>1.8974296343420984E-2</c:v>
                </c:pt>
                <c:pt idx="24">
                  <c:v>1.8733634123436347E-2</c:v>
                </c:pt>
                <c:pt idx="25">
                  <c:v>1.8588470989233139E-2</c:v>
                </c:pt>
                <c:pt idx="26">
                  <c:v>1.856541824018574E-2</c:v>
                </c:pt>
                <c:pt idx="27">
                  <c:v>1.8526248863781999E-2</c:v>
                </c:pt>
                <c:pt idx="28">
                  <c:v>1.8382822783778695E-2</c:v>
                </c:pt>
                <c:pt idx="29">
                  <c:v>1.8142849739891696E-2</c:v>
                </c:pt>
                <c:pt idx="30">
                  <c:v>1.7858023326603779E-2</c:v>
                </c:pt>
                <c:pt idx="31">
                  <c:v>1.7550422875325388E-2</c:v>
                </c:pt>
                <c:pt idx="32">
                  <c:v>1.7253967657431785E-2</c:v>
                </c:pt>
                <c:pt idx="33">
                  <c:v>1.7005720783825763E-2</c:v>
                </c:pt>
                <c:pt idx="34">
                  <c:v>1.6718227051847615E-2</c:v>
                </c:pt>
                <c:pt idx="35">
                  <c:v>1.6402675470710656E-2</c:v>
                </c:pt>
                <c:pt idx="36">
                  <c:v>1.6063277472312395E-2</c:v>
                </c:pt>
                <c:pt idx="37">
                  <c:v>1.5721925429505564E-2</c:v>
                </c:pt>
                <c:pt idx="38">
                  <c:v>1.5374412622718948E-2</c:v>
                </c:pt>
                <c:pt idx="39">
                  <c:v>1.5033153579679426E-2</c:v>
                </c:pt>
                <c:pt idx="40">
                  <c:v>1.4691029596484741E-2</c:v>
                </c:pt>
                <c:pt idx="41">
                  <c:v>1.4343758381719203E-2</c:v>
                </c:pt>
                <c:pt idx="42">
                  <c:v>1.3982962682931059E-2</c:v>
                </c:pt>
                <c:pt idx="43">
                  <c:v>1.3636680588313157E-2</c:v>
                </c:pt>
                <c:pt idx="44">
                  <c:v>1.3284705570085967E-2</c:v>
                </c:pt>
                <c:pt idx="45">
                  <c:v>1.2926420243726021E-2</c:v>
                </c:pt>
                <c:pt idx="46">
                  <c:v>1.2584098169973929E-2</c:v>
                </c:pt>
                <c:pt idx="47">
                  <c:v>1.2263179968664124E-2</c:v>
                </c:pt>
                <c:pt idx="48">
                  <c:v>1.1953639810844652E-2</c:v>
                </c:pt>
                <c:pt idx="49">
                  <c:v>1.1638765309989143E-2</c:v>
                </c:pt>
                <c:pt idx="50">
                  <c:v>1.133506214495549E-2</c:v>
                </c:pt>
                <c:pt idx="51">
                  <c:v>1.103717745072991E-2</c:v>
                </c:pt>
                <c:pt idx="52">
                  <c:v>1.0735645122900124E-2</c:v>
                </c:pt>
                <c:pt idx="53">
                  <c:v>1.0439709964814095E-2</c:v>
                </c:pt>
                <c:pt idx="54">
                  <c:v>1.0166531549855955E-2</c:v>
                </c:pt>
                <c:pt idx="55">
                  <c:v>9.9412888496664183E-3</c:v>
                </c:pt>
                <c:pt idx="56">
                  <c:v>9.7295449343396557E-3</c:v>
                </c:pt>
                <c:pt idx="57">
                  <c:v>9.5415060389194388E-3</c:v>
                </c:pt>
                <c:pt idx="58">
                  <c:v>9.3593340993978688E-3</c:v>
                </c:pt>
                <c:pt idx="59">
                  <c:v>9.1729151663363546E-3</c:v>
                </c:pt>
                <c:pt idx="60">
                  <c:v>9.0102955140395867E-3</c:v>
                </c:pt>
                <c:pt idx="61">
                  <c:v>8.8667952051148021E-3</c:v>
                </c:pt>
                <c:pt idx="62">
                  <c:v>8.729908347718203E-3</c:v>
                </c:pt>
                <c:pt idx="63">
                  <c:v>8.5911632170870521E-3</c:v>
                </c:pt>
                <c:pt idx="64">
                  <c:v>8.4777920722552743E-3</c:v>
                </c:pt>
                <c:pt idx="65">
                  <c:v>8.3754241850426559E-3</c:v>
                </c:pt>
                <c:pt idx="66">
                  <c:v>8.2629659837620533E-3</c:v>
                </c:pt>
                <c:pt idx="67">
                  <c:v>8.2016066331826766E-3</c:v>
                </c:pt>
                <c:pt idx="68">
                  <c:v>8.1250016869619853E-3</c:v>
                </c:pt>
                <c:pt idx="69">
                  <c:v>8.0637785129681148E-3</c:v>
                </c:pt>
                <c:pt idx="70">
                  <c:v>8.0238542390141387E-3</c:v>
                </c:pt>
              </c:numCache>
            </c:numRef>
          </c:val>
          <c:smooth val="0"/>
          <c:extLst>
            <c:ext xmlns:c16="http://schemas.microsoft.com/office/drawing/2014/chart" uri="{C3380CC4-5D6E-409C-BE32-E72D297353CC}">
              <c16:uniqueId val="{00000007-DFD8-4E01-B71F-1F39820AA5F8}"/>
            </c:ext>
          </c:extLst>
        </c:ser>
        <c:ser>
          <c:idx val="8"/>
          <c:order val="8"/>
          <c:tx>
            <c:strRef>
              <c:f>'Fig 2.14'!$B$13</c:f>
              <c:strCache>
                <c:ptCount val="1"/>
                <c:pt idx="0">
                  <c:v>Conv. EPR - 1,3%</c:v>
                </c:pt>
              </c:strCache>
            </c:strRef>
          </c:tx>
          <c:spPr>
            <a:ln w="28575" cap="rnd">
              <a:solidFill>
                <a:schemeClr val="accent6">
                  <a:lumMod val="75000"/>
                </a:schemeClr>
              </a:solidFill>
              <a:prstDash val="sysDash"/>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2.14'!$C$13:$BU$13</c:f>
              <c:numCache>
                <c:formatCode>0.0%</c:formatCode>
                <c:ptCount val="71"/>
                <c:pt idx="20">
                  <c:v>2.1081306543491121E-2</c:v>
                </c:pt>
                <c:pt idx="21">
                  <c:v>2.0141982119358061E-2</c:v>
                </c:pt>
                <c:pt idx="22">
                  <c:v>1.9479101039917967E-2</c:v>
                </c:pt>
                <c:pt idx="23">
                  <c:v>1.9143542345435086E-2</c:v>
                </c:pt>
                <c:pt idx="24">
                  <c:v>1.8950854326006541E-2</c:v>
                </c:pt>
                <c:pt idx="25">
                  <c:v>1.8656180881969575E-2</c:v>
                </c:pt>
                <c:pt idx="26">
                  <c:v>1.8632326726368116E-2</c:v>
                </c:pt>
                <c:pt idx="27">
                  <c:v>1.8592729870862211E-2</c:v>
                </c:pt>
                <c:pt idx="28">
                  <c:v>1.845671716484051E-2</c:v>
                </c:pt>
                <c:pt idx="29">
                  <c:v>1.8231699137437243E-2</c:v>
                </c:pt>
                <c:pt idx="30">
                  <c:v>1.7967966219379811E-2</c:v>
                </c:pt>
                <c:pt idx="31">
                  <c:v>1.7694338657535079E-2</c:v>
                </c:pt>
                <c:pt idx="32">
                  <c:v>1.7427880812187681E-2</c:v>
                </c:pt>
                <c:pt idx="33">
                  <c:v>1.7207778829304538E-2</c:v>
                </c:pt>
                <c:pt idx="34">
                  <c:v>1.6946787955670114E-2</c:v>
                </c:pt>
                <c:pt idx="35">
                  <c:v>1.6660002399951943E-2</c:v>
                </c:pt>
                <c:pt idx="36">
                  <c:v>1.6345158004812316E-2</c:v>
                </c:pt>
                <c:pt idx="37">
                  <c:v>1.6028737209958094E-2</c:v>
                </c:pt>
                <c:pt idx="38">
                  <c:v>1.5705831756934623E-2</c:v>
                </c:pt>
                <c:pt idx="39">
                  <c:v>1.5385064257038571E-2</c:v>
                </c:pt>
                <c:pt idx="40">
                  <c:v>1.5059995995081763E-2</c:v>
                </c:pt>
                <c:pt idx="41">
                  <c:v>1.4730033762488284E-2</c:v>
                </c:pt>
                <c:pt idx="42">
                  <c:v>1.4382062364786955E-2</c:v>
                </c:pt>
                <c:pt idx="43">
                  <c:v>1.40497725092085E-2</c:v>
                </c:pt>
                <c:pt idx="44">
                  <c:v>1.3707750533524778E-2</c:v>
                </c:pt>
                <c:pt idx="45">
                  <c:v>1.335941738365214E-2</c:v>
                </c:pt>
                <c:pt idx="46">
                  <c:v>1.3025280119474736E-2</c:v>
                </c:pt>
                <c:pt idx="47">
                  <c:v>1.2710451116979132E-2</c:v>
                </c:pt>
                <c:pt idx="48">
                  <c:v>1.2406605805246419E-2</c:v>
                </c:pt>
                <c:pt idx="49">
                  <c:v>1.2096264924239118E-2</c:v>
                </c:pt>
                <c:pt idx="50">
                  <c:v>1.1796283588045152E-2</c:v>
                </c:pt>
                <c:pt idx="51">
                  <c:v>1.1499906167154864E-2</c:v>
                </c:pt>
                <c:pt idx="52">
                  <c:v>1.1200469108037759E-2</c:v>
                </c:pt>
                <c:pt idx="53">
                  <c:v>1.0904658835624968E-2</c:v>
                </c:pt>
                <c:pt idx="54">
                  <c:v>1.0629780053674757E-2</c:v>
                </c:pt>
                <c:pt idx="55">
                  <c:v>1.040371323576207E-2</c:v>
                </c:pt>
                <c:pt idx="56">
                  <c:v>1.0190374814522164E-2</c:v>
                </c:pt>
                <c:pt idx="57">
                  <c:v>1.0000202085023559E-2</c:v>
                </c:pt>
                <c:pt idx="58">
                  <c:v>9.8148379011621933E-3</c:v>
                </c:pt>
                <c:pt idx="59">
                  <c:v>9.6261596895003913E-3</c:v>
                </c:pt>
                <c:pt idx="60">
                  <c:v>9.4591070835003659E-3</c:v>
                </c:pt>
                <c:pt idx="61">
                  <c:v>9.3124580121435908E-3</c:v>
                </c:pt>
                <c:pt idx="62">
                  <c:v>9.1723176130809343E-3</c:v>
                </c:pt>
                <c:pt idx="63">
                  <c:v>9.0304072759187001E-3</c:v>
                </c:pt>
                <c:pt idx="64">
                  <c:v>8.9137118132276809E-3</c:v>
                </c:pt>
                <c:pt idx="65">
                  <c:v>8.8065318415687811E-3</c:v>
                </c:pt>
                <c:pt idx="66">
                  <c:v>8.6891801796699E-3</c:v>
                </c:pt>
                <c:pt idx="67">
                  <c:v>8.6245321518835863E-3</c:v>
                </c:pt>
                <c:pt idx="68">
                  <c:v>8.5440610161641971E-3</c:v>
                </c:pt>
                <c:pt idx="69">
                  <c:v>8.4795026870499949E-3</c:v>
                </c:pt>
                <c:pt idx="70">
                  <c:v>8.4368934504423232E-3</c:v>
                </c:pt>
              </c:numCache>
            </c:numRef>
          </c:val>
          <c:smooth val="0"/>
          <c:extLst>
            <c:ext xmlns:c16="http://schemas.microsoft.com/office/drawing/2014/chart" uri="{C3380CC4-5D6E-409C-BE32-E72D297353CC}">
              <c16:uniqueId val="{00000008-DFD8-4E01-B71F-1F39820AA5F8}"/>
            </c:ext>
          </c:extLst>
        </c:ser>
        <c:ser>
          <c:idx val="9"/>
          <c:order val="9"/>
          <c:tx>
            <c:strRef>
              <c:f>'Fig 2.14'!$B$14</c:f>
              <c:strCache>
                <c:ptCount val="1"/>
                <c:pt idx="0">
                  <c:v>Conv. EPR - 1,0%</c:v>
                </c:pt>
              </c:strCache>
            </c:strRef>
          </c:tx>
          <c:spPr>
            <a:ln w="28575" cap="rnd">
              <a:solidFill>
                <a:srgbClr val="800000"/>
              </a:solidFill>
              <a:prstDash val="sysDash"/>
              <a:round/>
            </a:ln>
            <a:effectLst/>
          </c:spPr>
          <c:marker>
            <c:symbol val="none"/>
          </c:marker>
          <c:cat>
            <c:numRef>
              <c:f>'Fig 2.14'!$C$4:$BU$4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2.14'!$C$14:$BU$14</c:f>
              <c:numCache>
                <c:formatCode>0.0%</c:formatCode>
                <c:ptCount val="71"/>
                <c:pt idx="20">
                  <c:v>2.1037967722133573E-2</c:v>
                </c:pt>
                <c:pt idx="21">
                  <c:v>2.0069489256497573E-2</c:v>
                </c:pt>
                <c:pt idx="22">
                  <c:v>1.935094289166232E-2</c:v>
                </c:pt>
                <c:pt idx="23">
                  <c:v>1.897424386709529E-2</c:v>
                </c:pt>
                <c:pt idx="24">
                  <c:v>1.8733349087680564E-2</c:v>
                </c:pt>
                <c:pt idx="25">
                  <c:v>1.8591975510163068E-2</c:v>
                </c:pt>
                <c:pt idx="26">
                  <c:v>1.8566664189421329E-2</c:v>
                </c:pt>
                <c:pt idx="27">
                  <c:v>1.8527236183599687E-2</c:v>
                </c:pt>
                <c:pt idx="28">
                  <c:v>1.8403345817390233E-2</c:v>
                </c:pt>
                <c:pt idx="29">
                  <c:v>1.8199943863602023E-2</c:v>
                </c:pt>
                <c:pt idx="30">
                  <c:v>1.7968815974115822E-2</c:v>
                </c:pt>
                <c:pt idx="31">
                  <c:v>1.7720835540802737E-2</c:v>
                </c:pt>
                <c:pt idx="32">
                  <c:v>1.7500144234758454E-2</c:v>
                </c:pt>
                <c:pt idx="33">
                  <c:v>1.7325365985987998E-2</c:v>
                </c:pt>
                <c:pt idx="34">
                  <c:v>1.7109583873775789E-2</c:v>
                </c:pt>
                <c:pt idx="35">
                  <c:v>1.6863920016288704E-2</c:v>
                </c:pt>
                <c:pt idx="36">
                  <c:v>1.6593490415979132E-2</c:v>
                </c:pt>
                <c:pt idx="37">
                  <c:v>1.6317305712057167E-2</c:v>
                </c:pt>
                <c:pt idx="38">
                  <c:v>1.6029979326220703E-2</c:v>
                </c:pt>
                <c:pt idx="39">
                  <c:v>1.5741922888598273E-2</c:v>
                </c:pt>
                <c:pt idx="40">
                  <c:v>1.5447758372345499E-2</c:v>
                </c:pt>
                <c:pt idx="41">
                  <c:v>1.5142855766096357E-2</c:v>
                </c:pt>
                <c:pt idx="42">
                  <c:v>1.481894397832334E-2</c:v>
                </c:pt>
                <c:pt idx="43">
                  <c:v>1.4505892125520935E-2</c:v>
                </c:pt>
                <c:pt idx="44">
                  <c:v>1.4182568723369962E-2</c:v>
                </c:pt>
                <c:pt idx="45">
                  <c:v>1.3849251658953954E-2</c:v>
                </c:pt>
                <c:pt idx="46">
                  <c:v>1.3529316092477775E-2</c:v>
                </c:pt>
                <c:pt idx="47">
                  <c:v>1.3226224905077199E-2</c:v>
                </c:pt>
                <c:pt idx="48">
                  <c:v>1.2931993358887303E-2</c:v>
                </c:pt>
                <c:pt idx="49">
                  <c:v>1.2628276270885969E-2</c:v>
                </c:pt>
                <c:pt idx="50">
                  <c:v>1.2334968661515873E-2</c:v>
                </c:pt>
                <c:pt idx="51">
                  <c:v>1.2044604899789115E-2</c:v>
                </c:pt>
                <c:pt idx="52">
                  <c:v>1.1748216706921151E-2</c:v>
                </c:pt>
                <c:pt idx="53">
                  <c:v>1.1452936925564115E-2</c:v>
                </c:pt>
                <c:pt idx="54">
                  <c:v>1.1178322059137236E-2</c:v>
                </c:pt>
                <c:pt idx="55">
                  <c:v>1.0950612225832662E-2</c:v>
                </c:pt>
                <c:pt idx="56">
                  <c:v>1.0734870055176642E-2</c:v>
                </c:pt>
                <c:pt idx="57">
                  <c:v>1.0541896085888422E-2</c:v>
                </c:pt>
                <c:pt idx="58">
                  <c:v>1.0354771584759203E-2</c:v>
                </c:pt>
                <c:pt idx="59">
                  <c:v>1.0161518634862324E-2</c:v>
                </c:pt>
                <c:pt idx="60">
                  <c:v>9.9916987953458623E-3</c:v>
                </c:pt>
                <c:pt idx="61">
                  <c:v>9.8412756911502707E-3</c:v>
                </c:pt>
                <c:pt idx="62">
                  <c:v>9.6979281582526208E-3</c:v>
                </c:pt>
                <c:pt idx="63">
                  <c:v>9.551629157893371E-3</c:v>
                </c:pt>
                <c:pt idx="64">
                  <c:v>9.4307659557047452E-3</c:v>
                </c:pt>
                <c:pt idx="65">
                  <c:v>9.3193542595373605E-3</c:v>
                </c:pt>
                <c:pt idx="66">
                  <c:v>9.1943621501524419E-3</c:v>
                </c:pt>
                <c:pt idx="67">
                  <c:v>9.1252247399022362E-3</c:v>
                </c:pt>
                <c:pt idx="68">
                  <c:v>9.0397897358005536E-3</c:v>
                </c:pt>
                <c:pt idx="69">
                  <c:v>8.9700193411279099E-3</c:v>
                </c:pt>
                <c:pt idx="70">
                  <c:v>8.924261999048019E-3</c:v>
                </c:pt>
              </c:numCache>
            </c:numRef>
          </c:val>
          <c:smooth val="0"/>
          <c:extLst>
            <c:ext xmlns:c16="http://schemas.microsoft.com/office/drawing/2014/chart" uri="{C3380CC4-5D6E-409C-BE32-E72D297353CC}">
              <c16:uniqueId val="{00000009-DFD8-4E01-B71F-1F39820AA5F8}"/>
            </c:ext>
          </c:extLst>
        </c:ser>
        <c:dLbls>
          <c:showLegendKey val="0"/>
          <c:showVal val="0"/>
          <c:showCatName val="0"/>
          <c:showSerName val="0"/>
          <c:showPercent val="0"/>
          <c:showBubbleSize val="0"/>
        </c:dLbls>
        <c:smooth val="0"/>
        <c:axId val="1204702112"/>
        <c:axId val="1204703776"/>
      </c:lineChart>
      <c:catAx>
        <c:axId val="120470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4703776"/>
        <c:crosses val="autoZero"/>
        <c:auto val="1"/>
        <c:lblAlgn val="ctr"/>
        <c:lblOffset val="100"/>
        <c:noMultiLvlLbl val="0"/>
      </c:catAx>
      <c:valAx>
        <c:axId val="120470377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47021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38224362704254"/>
          <c:y val="3.2064285714285698E-2"/>
          <c:w val="0.76938577547168274"/>
          <c:h val="0.6478518474505367"/>
        </c:manualLayout>
      </c:layout>
      <c:lineChart>
        <c:grouping val="standard"/>
        <c:varyColors val="0"/>
        <c:ser>
          <c:idx val="0"/>
          <c:order val="0"/>
          <c:tx>
            <c:strRef>
              <c:f>'Fig 2.15'!$BX$15</c:f>
              <c:strCache>
                <c:ptCount val="1"/>
                <c:pt idx="0">
                  <c:v>EEC 1,8 %</c:v>
                </c:pt>
              </c:strCache>
            </c:strRef>
          </c:tx>
          <c:spPr>
            <a:ln>
              <a:solidFill>
                <a:srgbClr val="006600"/>
              </a:solidFill>
              <a:prstDash val="sysDash"/>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2.15'!$N$15:$BV$15</c:f>
              <c:numCache>
                <c:formatCode>0.0%</c:formatCode>
                <c:ptCount val="61"/>
                <c:pt idx="10">
                  <c:v>0.30858120067805056</c:v>
                </c:pt>
                <c:pt idx="11">
                  <c:v>0.31089826267833154</c:v>
                </c:pt>
                <c:pt idx="12">
                  <c:v>0.31024561455447314</c:v>
                </c:pt>
                <c:pt idx="13">
                  <c:v>0.30808869211803108</c:v>
                </c:pt>
                <c:pt idx="14">
                  <c:v>0.30798099458020095</c:v>
                </c:pt>
                <c:pt idx="15">
                  <c:v>0.30812236054765274</c:v>
                </c:pt>
                <c:pt idx="16">
                  <c:v>0.30929303794279889</c:v>
                </c:pt>
                <c:pt idx="17">
                  <c:v>0.31007610492738358</c:v>
                </c:pt>
                <c:pt idx="18">
                  <c:v>0.30993452327051735</c:v>
                </c:pt>
                <c:pt idx="19">
                  <c:v>0.30951039532190322</c:v>
                </c:pt>
                <c:pt idx="20">
                  <c:v>0.30895852550934888</c:v>
                </c:pt>
                <c:pt idx="21">
                  <c:v>0.30840896473090657</c:v>
                </c:pt>
                <c:pt idx="22">
                  <c:v>0.30779957872364494</c:v>
                </c:pt>
                <c:pt idx="23">
                  <c:v>0.30729848842348001</c:v>
                </c:pt>
                <c:pt idx="24">
                  <c:v>0.30692938666596026</c:v>
                </c:pt>
                <c:pt idx="25">
                  <c:v>0.30656756916496969</c:v>
                </c:pt>
                <c:pt idx="26">
                  <c:v>0.3063805973097869</c:v>
                </c:pt>
                <c:pt idx="27">
                  <c:v>0.30616050300645187</c:v>
                </c:pt>
                <c:pt idx="28">
                  <c:v>0.30600032543340472</c:v>
                </c:pt>
                <c:pt idx="29">
                  <c:v>0.30582133169714687</c:v>
                </c:pt>
                <c:pt idx="30">
                  <c:v>0.30565803223861926</c:v>
                </c:pt>
                <c:pt idx="31">
                  <c:v>0.3055650774562213</c:v>
                </c:pt>
                <c:pt idx="32">
                  <c:v>0.30533413655463687</c:v>
                </c:pt>
                <c:pt idx="33">
                  <c:v>0.30524690170047641</c:v>
                </c:pt>
                <c:pt idx="34">
                  <c:v>0.30512850578228706</c:v>
                </c:pt>
                <c:pt idx="35">
                  <c:v>0.30499145050243526</c:v>
                </c:pt>
                <c:pt idx="36">
                  <c:v>0.30486144618420846</c:v>
                </c:pt>
                <c:pt idx="37">
                  <c:v>0.30471029659073467</c:v>
                </c:pt>
                <c:pt idx="38">
                  <c:v>0.30460926921371129</c:v>
                </c:pt>
                <c:pt idx="39">
                  <c:v>0.30448318564219196</c:v>
                </c:pt>
                <c:pt idx="40">
                  <c:v>0.30437981477444304</c:v>
                </c:pt>
                <c:pt idx="41">
                  <c:v>0.30426827549407326</c:v>
                </c:pt>
                <c:pt idx="42">
                  <c:v>0.3041697799722976</c:v>
                </c:pt>
                <c:pt idx="43">
                  <c:v>0.30404561863374663</c:v>
                </c:pt>
                <c:pt idx="44">
                  <c:v>0.30395835213850914</c:v>
                </c:pt>
                <c:pt idx="45">
                  <c:v>0.30389400519313919</c:v>
                </c:pt>
                <c:pt idx="46">
                  <c:v>0.30376847444163568</c:v>
                </c:pt>
                <c:pt idx="47">
                  <c:v>0.30365727985861102</c:v>
                </c:pt>
                <c:pt idx="48">
                  <c:v>0.30361338152892858</c:v>
                </c:pt>
                <c:pt idx="49">
                  <c:v>0.30354587833301211</c:v>
                </c:pt>
                <c:pt idx="50">
                  <c:v>0.30346841775108024</c:v>
                </c:pt>
                <c:pt idx="51">
                  <c:v>0.30345925194567913</c:v>
                </c:pt>
                <c:pt idx="52">
                  <c:v>0.30348256381626365</c:v>
                </c:pt>
                <c:pt idx="53">
                  <c:v>0.30380516384103456</c:v>
                </c:pt>
                <c:pt idx="54">
                  <c:v>0.30376666291854981</c:v>
                </c:pt>
                <c:pt idx="55">
                  <c:v>0.30371078942540536</c:v>
                </c:pt>
                <c:pt idx="56">
                  <c:v>0.3036865927832717</c:v>
                </c:pt>
                <c:pt idx="57">
                  <c:v>0.30372164489922138</c:v>
                </c:pt>
                <c:pt idx="58">
                  <c:v>0.30367128858477205</c:v>
                </c:pt>
                <c:pt idx="59">
                  <c:v>0.30376632746861054</c:v>
                </c:pt>
                <c:pt idx="60">
                  <c:v>0.30370879288948593</c:v>
                </c:pt>
              </c:numCache>
            </c:numRef>
          </c:val>
          <c:smooth val="0"/>
          <c:extLst>
            <c:ext xmlns:c16="http://schemas.microsoft.com/office/drawing/2014/chart" uri="{C3380CC4-5D6E-409C-BE32-E72D297353CC}">
              <c16:uniqueId val="{00000000-7103-42EC-88A5-667D53CD3BA0}"/>
            </c:ext>
          </c:extLst>
        </c:ser>
        <c:ser>
          <c:idx val="1"/>
          <c:order val="1"/>
          <c:tx>
            <c:strRef>
              <c:f>'Fig 2.15'!$BX$11</c:f>
              <c:strCache>
                <c:ptCount val="1"/>
                <c:pt idx="0">
                  <c:v>TCC 1,8 %</c:v>
                </c:pt>
              </c:strCache>
            </c:strRef>
          </c:tx>
          <c:spPr>
            <a:ln w="28575">
              <a:solidFill>
                <a:srgbClr val="006600"/>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2.15'!$N$11:$BV$11</c:f>
              <c:numCache>
                <c:formatCode>0.0%</c:formatCode>
                <c:ptCount val="61"/>
                <c:pt idx="10">
                  <c:v>0.30858120067805056</c:v>
                </c:pt>
                <c:pt idx="11">
                  <c:v>0.30939563998652375</c:v>
                </c:pt>
                <c:pt idx="12">
                  <c:v>0.30623353603601261</c:v>
                </c:pt>
                <c:pt idx="13">
                  <c:v>0.30270149859962198</c:v>
                </c:pt>
                <c:pt idx="14">
                  <c:v>0.30161868800228364</c:v>
                </c:pt>
                <c:pt idx="15">
                  <c:v>0.30108002235554282</c:v>
                </c:pt>
                <c:pt idx="16">
                  <c:v>0.30153643682816261</c:v>
                </c:pt>
                <c:pt idx="17">
                  <c:v>0.30161733551312453</c:v>
                </c:pt>
                <c:pt idx="18">
                  <c:v>0.30067595280683462</c:v>
                </c:pt>
                <c:pt idx="19">
                  <c:v>0.29938951254600216</c:v>
                </c:pt>
                <c:pt idx="20">
                  <c:v>0.29795250044771465</c:v>
                </c:pt>
                <c:pt idx="21">
                  <c:v>0.29651300905796735</c:v>
                </c:pt>
                <c:pt idx="22">
                  <c:v>0.29499960297164474</c:v>
                </c:pt>
                <c:pt idx="23">
                  <c:v>0.2938226562490604</c:v>
                </c:pt>
                <c:pt idx="24">
                  <c:v>0.29289176630826458</c:v>
                </c:pt>
                <c:pt idx="25">
                  <c:v>0.29207926724945915</c:v>
                </c:pt>
                <c:pt idx="26">
                  <c:v>0.29155958969036994</c:v>
                </c:pt>
                <c:pt idx="27">
                  <c:v>0.29115275838697069</c:v>
                </c:pt>
                <c:pt idx="28">
                  <c:v>0.29084091624350522</c:v>
                </c:pt>
                <c:pt idx="29">
                  <c:v>0.29051472079976348</c:v>
                </c:pt>
                <c:pt idx="30">
                  <c:v>0.29020532373692115</c:v>
                </c:pt>
                <c:pt idx="31">
                  <c:v>0.28997651204069519</c:v>
                </c:pt>
                <c:pt idx="32">
                  <c:v>0.28961599558218626</c:v>
                </c:pt>
                <c:pt idx="33">
                  <c:v>0.28943358208597736</c:v>
                </c:pt>
                <c:pt idx="34">
                  <c:v>0.28922602627258942</c:v>
                </c:pt>
                <c:pt idx="35">
                  <c:v>0.28902076849725411</c:v>
                </c:pt>
                <c:pt idx="36">
                  <c:v>0.2888529789444923</c:v>
                </c:pt>
                <c:pt idx="37">
                  <c:v>0.28866096729771012</c:v>
                </c:pt>
                <c:pt idx="38">
                  <c:v>0.28851846985711488</c:v>
                </c:pt>
                <c:pt idx="39">
                  <c:v>0.28833379138696702</c:v>
                </c:pt>
                <c:pt idx="40">
                  <c:v>0.2881817567829682</c:v>
                </c:pt>
                <c:pt idx="41">
                  <c:v>0.28803649358006334</c:v>
                </c:pt>
                <c:pt idx="42">
                  <c:v>0.28790687382846836</c:v>
                </c:pt>
                <c:pt idx="43">
                  <c:v>0.28775468464176507</c:v>
                </c:pt>
                <c:pt idx="44">
                  <c:v>0.2876407947875555</c:v>
                </c:pt>
                <c:pt idx="45">
                  <c:v>0.28756110808969332</c:v>
                </c:pt>
                <c:pt idx="46">
                  <c:v>0.28742754654235497</c:v>
                </c:pt>
                <c:pt idx="47">
                  <c:v>0.28730799335696622</c:v>
                </c:pt>
                <c:pt idx="48">
                  <c:v>0.28725393028939883</c:v>
                </c:pt>
                <c:pt idx="49">
                  <c:v>0.2871553620375718</c:v>
                </c:pt>
                <c:pt idx="50">
                  <c:v>0.28705179983104123</c:v>
                </c:pt>
                <c:pt idx="51">
                  <c:v>0.2870467108770331</c:v>
                </c:pt>
                <c:pt idx="52">
                  <c:v>0.28708298421939443</c:v>
                </c:pt>
                <c:pt idx="53">
                  <c:v>0.28741129393127368</c:v>
                </c:pt>
                <c:pt idx="54">
                  <c:v>0.28738217399443927</c:v>
                </c:pt>
                <c:pt idx="55">
                  <c:v>0.28734467430990307</c:v>
                </c:pt>
                <c:pt idx="56">
                  <c:v>0.28736535484728198</c:v>
                </c:pt>
                <c:pt idx="57">
                  <c:v>0.28744706862087732</c:v>
                </c:pt>
                <c:pt idx="58">
                  <c:v>0.28743889573938464</c:v>
                </c:pt>
                <c:pt idx="59">
                  <c:v>0.28758212063348298</c:v>
                </c:pt>
                <c:pt idx="60">
                  <c:v>0.28757275429560814</c:v>
                </c:pt>
              </c:numCache>
            </c:numRef>
          </c:val>
          <c:smooth val="0"/>
          <c:extLst>
            <c:ext xmlns:c16="http://schemas.microsoft.com/office/drawing/2014/chart" uri="{C3380CC4-5D6E-409C-BE32-E72D297353CC}">
              <c16:uniqueId val="{00000001-7103-42EC-88A5-667D53CD3BA0}"/>
            </c:ext>
          </c:extLst>
        </c:ser>
        <c:ser>
          <c:idx val="9"/>
          <c:order val="2"/>
          <c:tx>
            <c:strRef>
              <c:f>'Fig 2.15'!$BX$19</c:f>
              <c:strCache>
                <c:ptCount val="1"/>
                <c:pt idx="0">
                  <c:v>EPR 1,8 %</c:v>
                </c:pt>
              </c:strCache>
            </c:strRef>
          </c:tx>
          <c:spPr>
            <a:ln>
              <a:solidFill>
                <a:srgbClr val="006600"/>
              </a:solidFill>
              <a:prstDash val="sysDot"/>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2.15'!$N$19:$BV$19</c:f>
              <c:numCache>
                <c:formatCode>0.0%</c:formatCode>
                <c:ptCount val="61"/>
                <c:pt idx="10">
                  <c:v>0.30858120067805056</c:v>
                </c:pt>
                <c:pt idx="11">
                  <c:v>0.30967493526793011</c:v>
                </c:pt>
                <c:pt idx="12">
                  <c:v>0.30736552623519392</c:v>
                </c:pt>
                <c:pt idx="13">
                  <c:v>0.30436045364752662</c:v>
                </c:pt>
                <c:pt idx="14">
                  <c:v>0.30370157553933586</c:v>
                </c:pt>
                <c:pt idx="15">
                  <c:v>0.30351462023609488</c:v>
                </c:pt>
                <c:pt idx="16">
                  <c:v>0.30462913977984091</c:v>
                </c:pt>
                <c:pt idx="17">
                  <c:v>0.30532063238967194</c:v>
                </c:pt>
                <c:pt idx="18">
                  <c:v>0.30482963802966229</c:v>
                </c:pt>
                <c:pt idx="19">
                  <c:v>0.30380552148764761</c:v>
                </c:pt>
                <c:pt idx="20">
                  <c:v>0.30252953455609072</c:v>
                </c:pt>
                <c:pt idx="21">
                  <c:v>0.30116785956590186</c:v>
                </c:pt>
                <c:pt idx="22">
                  <c:v>0.29978335336073986</c:v>
                </c:pt>
                <c:pt idx="23">
                  <c:v>0.29861864458090148</c:v>
                </c:pt>
                <c:pt idx="24">
                  <c:v>0.29750024287582244</c:v>
                </c:pt>
                <c:pt idx="25">
                  <c:v>0.296328365767908</c:v>
                </c:pt>
                <c:pt idx="26">
                  <c:v>0.29528093311454268</c:v>
                </c:pt>
                <c:pt idx="27">
                  <c:v>0.29419923869656717</c:v>
                </c:pt>
                <c:pt idx="28">
                  <c:v>0.29317067130211427</c:v>
                </c:pt>
                <c:pt idx="29">
                  <c:v>0.29214683904135264</c:v>
                </c:pt>
                <c:pt idx="30">
                  <c:v>0.29114536074684816</c:v>
                </c:pt>
                <c:pt idx="31">
                  <c:v>0.29020930271266643</c:v>
                </c:pt>
                <c:pt idx="32">
                  <c:v>0.28911114202698002</c:v>
                </c:pt>
                <c:pt idx="33">
                  <c:v>0.28819536531331741</c:v>
                </c:pt>
                <c:pt idx="34">
                  <c:v>0.28724051178052512</c:v>
                </c:pt>
                <c:pt idx="35">
                  <c:v>0.28625827347343263</c:v>
                </c:pt>
                <c:pt idx="36">
                  <c:v>0.28532224553360441</c:v>
                </c:pt>
                <c:pt idx="37">
                  <c:v>0.2844207725308705</c:v>
                </c:pt>
                <c:pt idx="38">
                  <c:v>0.28359751372077457</c:v>
                </c:pt>
                <c:pt idx="39">
                  <c:v>0.28274402871368626</c:v>
                </c:pt>
                <c:pt idx="40">
                  <c:v>0.28193992695100972</c:v>
                </c:pt>
                <c:pt idx="41">
                  <c:v>0.28114039589295714</c:v>
                </c:pt>
                <c:pt idx="42">
                  <c:v>0.28035270159135789</c:v>
                </c:pt>
                <c:pt idx="43">
                  <c:v>0.2795544492490839</c:v>
                </c:pt>
                <c:pt idx="44">
                  <c:v>0.27884905452709746</c:v>
                </c:pt>
                <c:pt idx="45">
                  <c:v>0.27827887892159098</c:v>
                </c:pt>
                <c:pt idx="46">
                  <c:v>0.27767802694446891</c:v>
                </c:pt>
                <c:pt idx="47">
                  <c:v>0.27714609202288643</c:v>
                </c:pt>
                <c:pt idx="48">
                  <c:v>0.27669506978233138</c:v>
                </c:pt>
                <c:pt idx="49">
                  <c:v>0.27621400861378886</c:v>
                </c:pt>
                <c:pt idx="50">
                  <c:v>0.27577671616131444</c:v>
                </c:pt>
                <c:pt idx="51">
                  <c:v>0.27545012959656201</c:v>
                </c:pt>
                <c:pt idx="52">
                  <c:v>0.27517114751643701</c:v>
                </c:pt>
                <c:pt idx="53">
                  <c:v>0.27518750312326679</c:v>
                </c:pt>
                <c:pt idx="54">
                  <c:v>0.27490140457006312</c:v>
                </c:pt>
                <c:pt idx="55">
                  <c:v>0.27462267274550894</c:v>
                </c:pt>
                <c:pt idx="56">
                  <c:v>0.27435813085713118</c:v>
                </c:pt>
                <c:pt idx="57">
                  <c:v>0.27426519236397012</c:v>
                </c:pt>
                <c:pt idx="58">
                  <c:v>0.27405019810571607</c:v>
                </c:pt>
                <c:pt idx="59">
                  <c:v>0.27401587722458981</c:v>
                </c:pt>
                <c:pt idx="60">
                  <c:v>0.27387447692278932</c:v>
                </c:pt>
              </c:numCache>
            </c:numRef>
          </c:val>
          <c:smooth val="0"/>
          <c:extLst>
            <c:ext xmlns:c16="http://schemas.microsoft.com/office/drawing/2014/chart" uri="{C3380CC4-5D6E-409C-BE32-E72D297353CC}">
              <c16:uniqueId val="{00000002-7103-42EC-88A5-667D53CD3BA0}"/>
            </c:ext>
          </c:extLst>
        </c:ser>
        <c:ser>
          <c:idx val="6"/>
          <c:order val="3"/>
          <c:tx>
            <c:strRef>
              <c:f>'Fig 2.15'!$BX$16</c:f>
              <c:strCache>
                <c:ptCount val="1"/>
                <c:pt idx="0">
                  <c:v>EEC 1,5 %</c:v>
                </c:pt>
              </c:strCache>
            </c:strRef>
          </c:tx>
          <c:spPr>
            <a:ln>
              <a:solidFill>
                <a:schemeClr val="accent5">
                  <a:lumMod val="75000"/>
                </a:schemeClr>
              </a:solidFill>
              <a:prstDash val="sysDash"/>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2.15'!$N$16:$BV$16</c:f>
              <c:numCache>
                <c:formatCode>0.0%</c:formatCode>
                <c:ptCount val="61"/>
                <c:pt idx="10">
                  <c:v>0.30858119388690675</c:v>
                </c:pt>
                <c:pt idx="11">
                  <c:v>0.3108982650039222</c:v>
                </c:pt>
                <c:pt idx="12">
                  <c:v>0.31024559319936384</c:v>
                </c:pt>
                <c:pt idx="13">
                  <c:v>0.30808861345411981</c:v>
                </c:pt>
                <c:pt idx="14">
                  <c:v>0.30798113026252355</c:v>
                </c:pt>
                <c:pt idx="15">
                  <c:v>0.30813374290014672</c:v>
                </c:pt>
                <c:pt idx="16">
                  <c:v>0.30932422478511384</c:v>
                </c:pt>
                <c:pt idx="17">
                  <c:v>0.31012160853030551</c:v>
                </c:pt>
                <c:pt idx="18">
                  <c:v>0.31004140894206705</c:v>
                </c:pt>
                <c:pt idx="19">
                  <c:v>0.30968116053157974</c:v>
                </c:pt>
                <c:pt idx="20">
                  <c:v>0.30921452092886026</c:v>
                </c:pt>
                <c:pt idx="21">
                  <c:v>0.30871145676542983</c:v>
                </c:pt>
                <c:pt idx="22">
                  <c:v>0.30824548794054007</c:v>
                </c:pt>
                <c:pt idx="23">
                  <c:v>0.30776020837226581</c:v>
                </c:pt>
                <c:pt idx="24">
                  <c:v>0.30750562493035377</c:v>
                </c:pt>
                <c:pt idx="25">
                  <c:v>0.30719657843561504</c:v>
                </c:pt>
                <c:pt idx="26">
                  <c:v>0.30699346260297455</c:v>
                </c:pt>
                <c:pt idx="27">
                  <c:v>0.30678806481440007</c:v>
                </c:pt>
                <c:pt idx="28">
                  <c:v>0.3066450509921631</c:v>
                </c:pt>
                <c:pt idx="29">
                  <c:v>0.30645988097436849</c:v>
                </c:pt>
                <c:pt idx="30">
                  <c:v>0.30635073003808033</c:v>
                </c:pt>
                <c:pt idx="31">
                  <c:v>0.30620206328668909</c:v>
                </c:pt>
                <c:pt idx="32">
                  <c:v>0.30606854381040527</c:v>
                </c:pt>
                <c:pt idx="33">
                  <c:v>0.30602151107303571</c:v>
                </c:pt>
                <c:pt idx="34">
                  <c:v>0.30594025892199833</c:v>
                </c:pt>
                <c:pt idx="35">
                  <c:v>0.30576002019019299</c:v>
                </c:pt>
                <c:pt idx="36">
                  <c:v>0.30560362929421325</c:v>
                </c:pt>
                <c:pt idx="37">
                  <c:v>0.30545117401049798</c:v>
                </c:pt>
                <c:pt idx="38">
                  <c:v>0.30536257947190565</c:v>
                </c:pt>
                <c:pt idx="39">
                  <c:v>0.30526333792982924</c:v>
                </c:pt>
                <c:pt idx="40">
                  <c:v>0.30514709364597864</c:v>
                </c:pt>
                <c:pt idx="41">
                  <c:v>0.30506626655514107</c:v>
                </c:pt>
                <c:pt idx="42">
                  <c:v>0.30497096659114942</c:v>
                </c:pt>
                <c:pt idx="43">
                  <c:v>0.30490526362423953</c:v>
                </c:pt>
                <c:pt idx="44">
                  <c:v>0.30486027033098656</c:v>
                </c:pt>
                <c:pt idx="45">
                  <c:v>0.30475045295514047</c:v>
                </c:pt>
                <c:pt idx="46">
                  <c:v>0.3047160690254983</c:v>
                </c:pt>
                <c:pt idx="47">
                  <c:v>0.30463186275974019</c:v>
                </c:pt>
                <c:pt idx="48">
                  <c:v>0.30462555169330119</c:v>
                </c:pt>
                <c:pt idx="49">
                  <c:v>0.30463128106567766</c:v>
                </c:pt>
                <c:pt idx="50">
                  <c:v>0.30459048453006576</c:v>
                </c:pt>
                <c:pt idx="51">
                  <c:v>0.30458504534743236</c:v>
                </c:pt>
                <c:pt idx="52">
                  <c:v>0.30460331249664291</c:v>
                </c:pt>
                <c:pt idx="53">
                  <c:v>0.30493575411123996</c:v>
                </c:pt>
                <c:pt idx="54">
                  <c:v>0.30494985086514537</c:v>
                </c:pt>
                <c:pt idx="55">
                  <c:v>0.30491306437075028</c:v>
                </c:pt>
                <c:pt idx="56">
                  <c:v>0.30495499891695388</c:v>
                </c:pt>
                <c:pt idx="57">
                  <c:v>0.304983967832333</c:v>
                </c:pt>
                <c:pt idx="58">
                  <c:v>0.30502605067932709</c:v>
                </c:pt>
                <c:pt idx="59">
                  <c:v>0.30507230222565518</c:v>
                </c:pt>
                <c:pt idx="60">
                  <c:v>0.30509817093934011</c:v>
                </c:pt>
              </c:numCache>
            </c:numRef>
          </c:val>
          <c:smooth val="0"/>
          <c:extLst>
            <c:ext xmlns:c16="http://schemas.microsoft.com/office/drawing/2014/chart" uri="{C3380CC4-5D6E-409C-BE32-E72D297353CC}">
              <c16:uniqueId val="{00000003-7103-42EC-88A5-667D53CD3BA0}"/>
            </c:ext>
          </c:extLst>
        </c:ser>
        <c:ser>
          <c:idx val="2"/>
          <c:order val="4"/>
          <c:tx>
            <c:strRef>
              <c:f>'Fig 2.15'!$BX$12</c:f>
              <c:strCache>
                <c:ptCount val="1"/>
                <c:pt idx="0">
                  <c:v>TCC 1,5 %</c:v>
                </c:pt>
              </c:strCache>
            </c:strRef>
          </c:tx>
          <c:spPr>
            <a:ln w="28575">
              <a:solidFill>
                <a:schemeClr val="accent5">
                  <a:lumMod val="75000"/>
                </a:schemeClr>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2.15'!$N$12:$BV$12</c:f>
              <c:numCache>
                <c:formatCode>0.0%</c:formatCode>
                <c:ptCount val="61"/>
                <c:pt idx="10">
                  <c:v>0.30858119388690675</c:v>
                </c:pt>
                <c:pt idx="11">
                  <c:v>0.30939564231211447</c:v>
                </c:pt>
                <c:pt idx="12">
                  <c:v>0.30623351468090332</c:v>
                </c:pt>
                <c:pt idx="13">
                  <c:v>0.3027014199357107</c:v>
                </c:pt>
                <c:pt idx="14">
                  <c:v>0.30161882368460619</c:v>
                </c:pt>
                <c:pt idx="15">
                  <c:v>0.30109140470803686</c:v>
                </c:pt>
                <c:pt idx="16">
                  <c:v>0.30156762367047757</c:v>
                </c:pt>
                <c:pt idx="17">
                  <c:v>0.30166283911604641</c:v>
                </c:pt>
                <c:pt idx="18">
                  <c:v>0.30080202700036784</c:v>
                </c:pt>
                <c:pt idx="19">
                  <c:v>0.29962135052494515</c:v>
                </c:pt>
                <c:pt idx="20">
                  <c:v>0.29832365160123225</c:v>
                </c:pt>
                <c:pt idx="21">
                  <c:v>0.29700027426222936</c:v>
                </c:pt>
                <c:pt idx="22">
                  <c:v>0.29571427868493849</c:v>
                </c:pt>
                <c:pt idx="23">
                  <c:v>0.29461824187279545</c:v>
                </c:pt>
                <c:pt idx="24">
                  <c:v>0.293848944874403</c:v>
                </c:pt>
                <c:pt idx="25">
                  <c:v>0.29311952569522537</c:v>
                </c:pt>
                <c:pt idx="26">
                  <c:v>0.29259813806975998</c:v>
                </c:pt>
                <c:pt idx="27">
                  <c:v>0.29220542375156211</c:v>
                </c:pt>
                <c:pt idx="28">
                  <c:v>0.29191055932444648</c:v>
                </c:pt>
                <c:pt idx="29">
                  <c:v>0.29157790285187957</c:v>
                </c:pt>
                <c:pt idx="30">
                  <c:v>0.2913222622206611</c:v>
                </c:pt>
                <c:pt idx="31">
                  <c:v>0.29103747737913205</c:v>
                </c:pt>
                <c:pt idx="32">
                  <c:v>0.29077416396817218</c:v>
                </c:pt>
                <c:pt idx="33">
                  <c:v>0.29063223442831193</c:v>
                </c:pt>
                <c:pt idx="34">
                  <c:v>0.29046206597836055</c:v>
                </c:pt>
                <c:pt idx="35">
                  <c:v>0.29021411014010468</c:v>
                </c:pt>
                <c:pt idx="36">
                  <c:v>0.29002092487816244</c:v>
                </c:pt>
                <c:pt idx="37">
                  <c:v>0.28982845781800259</c:v>
                </c:pt>
                <c:pt idx="38">
                  <c:v>0.28969928724263239</c:v>
                </c:pt>
                <c:pt idx="39">
                  <c:v>0.28954191327288931</c:v>
                </c:pt>
                <c:pt idx="40">
                  <c:v>0.28937767988564106</c:v>
                </c:pt>
                <c:pt idx="41">
                  <c:v>0.28926402985557331</c:v>
                </c:pt>
                <c:pt idx="42">
                  <c:v>0.28913845126632237</c:v>
                </c:pt>
                <c:pt idx="43">
                  <c:v>0.28904545393986764</c:v>
                </c:pt>
                <c:pt idx="44">
                  <c:v>0.28897440177548339</c:v>
                </c:pt>
                <c:pt idx="45">
                  <c:v>0.28884976633676979</c:v>
                </c:pt>
                <c:pt idx="46">
                  <c:v>0.28880791697457686</c:v>
                </c:pt>
                <c:pt idx="47">
                  <c:v>0.28871574789725063</c:v>
                </c:pt>
                <c:pt idx="48">
                  <c:v>0.28869949809831957</c:v>
                </c:pt>
                <c:pt idx="49">
                  <c:v>0.28867387888850987</c:v>
                </c:pt>
                <c:pt idx="50">
                  <c:v>0.28860669733582739</c:v>
                </c:pt>
                <c:pt idx="51">
                  <c:v>0.2886055609829179</c:v>
                </c:pt>
                <c:pt idx="52">
                  <c:v>0.28863712899843696</c:v>
                </c:pt>
                <c:pt idx="53">
                  <c:v>0.28897544982527246</c:v>
                </c:pt>
                <c:pt idx="54">
                  <c:v>0.28899915383207786</c:v>
                </c:pt>
                <c:pt idx="55">
                  <c:v>0.28898113767326089</c:v>
                </c:pt>
                <c:pt idx="56">
                  <c:v>0.28906885756197309</c:v>
                </c:pt>
                <c:pt idx="57">
                  <c:v>0.28914535376622036</c:v>
                </c:pt>
                <c:pt idx="58">
                  <c:v>0.28923047338514629</c:v>
                </c:pt>
                <c:pt idx="59">
                  <c:v>0.28932587942958882</c:v>
                </c:pt>
                <c:pt idx="60">
                  <c:v>0.28940088615483883</c:v>
                </c:pt>
              </c:numCache>
            </c:numRef>
          </c:val>
          <c:smooth val="0"/>
          <c:extLst>
            <c:ext xmlns:c16="http://schemas.microsoft.com/office/drawing/2014/chart" uri="{C3380CC4-5D6E-409C-BE32-E72D297353CC}">
              <c16:uniqueId val="{00000004-7103-42EC-88A5-667D53CD3BA0}"/>
            </c:ext>
          </c:extLst>
        </c:ser>
        <c:ser>
          <c:idx val="10"/>
          <c:order val="5"/>
          <c:tx>
            <c:strRef>
              <c:f>'Fig 2.15'!$BX$20</c:f>
              <c:strCache>
                <c:ptCount val="1"/>
                <c:pt idx="0">
                  <c:v>EPR 1,5 %</c:v>
                </c:pt>
              </c:strCache>
            </c:strRef>
          </c:tx>
          <c:spPr>
            <a:ln>
              <a:solidFill>
                <a:schemeClr val="accent5">
                  <a:lumMod val="75000"/>
                </a:schemeClr>
              </a:solidFill>
              <a:prstDash val="sysDot"/>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2.15'!$N$20:$BV$20</c:f>
              <c:numCache>
                <c:formatCode>0.0%</c:formatCode>
                <c:ptCount val="61"/>
                <c:pt idx="10">
                  <c:v>0.30858119388690675</c:v>
                </c:pt>
                <c:pt idx="11">
                  <c:v>0.30967493759352077</c:v>
                </c:pt>
                <c:pt idx="12">
                  <c:v>0.30736550488008468</c:v>
                </c:pt>
                <c:pt idx="13">
                  <c:v>0.30436049432788204</c:v>
                </c:pt>
                <c:pt idx="14">
                  <c:v>0.30370157553933586</c:v>
                </c:pt>
                <c:pt idx="15">
                  <c:v>0.30352148390775036</c:v>
                </c:pt>
                <c:pt idx="16">
                  <c:v>0.30465722700716369</c:v>
                </c:pt>
                <c:pt idx="17">
                  <c:v>0.30536307900457588</c:v>
                </c:pt>
                <c:pt idx="18">
                  <c:v>0.30495618616271103</c:v>
                </c:pt>
                <c:pt idx="19">
                  <c:v>0.30404922167857101</c:v>
                </c:pt>
                <c:pt idx="20">
                  <c:v>0.30293313118408655</c:v>
                </c:pt>
                <c:pt idx="21">
                  <c:v>0.3017286752639663</c:v>
                </c:pt>
                <c:pt idx="22">
                  <c:v>0.3005866967313835</c:v>
                </c:pt>
                <c:pt idx="23">
                  <c:v>0.29953575346843253</c:v>
                </c:pt>
                <c:pt idx="24">
                  <c:v>0.2986251912083151</c:v>
                </c:pt>
                <c:pt idx="25">
                  <c:v>0.29759702224721346</c:v>
                </c:pt>
                <c:pt idx="26">
                  <c:v>0.29661936440941894</c:v>
                </c:pt>
                <c:pt idx="27">
                  <c:v>0.29563582929271093</c:v>
                </c:pt>
                <c:pt idx="28">
                  <c:v>0.29470054103450333</c:v>
                </c:pt>
                <c:pt idx="29">
                  <c:v>0.29373739229240675</c:v>
                </c:pt>
                <c:pt idx="30">
                  <c:v>0.2928483356301827</c:v>
                </c:pt>
                <c:pt idx="31">
                  <c:v>0.29190801694410928</c:v>
                </c:pt>
                <c:pt idx="32">
                  <c:v>0.29095199740034267</c:v>
                </c:pt>
                <c:pt idx="33">
                  <c:v>0.29011536996214604</c:v>
                </c:pt>
                <c:pt idx="34">
                  <c:v>0.28923155520237109</c:v>
                </c:pt>
                <c:pt idx="35">
                  <c:v>0.28823425200608455</c:v>
                </c:pt>
                <c:pt idx="36">
                  <c:v>0.2872969259056008</c:v>
                </c:pt>
                <c:pt idx="37">
                  <c:v>0.28641425818461674</c:v>
                </c:pt>
                <c:pt idx="38">
                  <c:v>0.28561952331557028</c:v>
                </c:pt>
                <c:pt idx="39">
                  <c:v>0.28480420666140677</c:v>
                </c:pt>
                <c:pt idx="40">
                  <c:v>0.28399526531987207</c:v>
                </c:pt>
                <c:pt idx="41">
                  <c:v>0.2832348518163964</c:v>
                </c:pt>
                <c:pt idx="42">
                  <c:v>0.28245165117463661</c:v>
                </c:pt>
                <c:pt idx="43">
                  <c:v>0.2817108465105248</c:v>
                </c:pt>
                <c:pt idx="44">
                  <c:v>0.2810427135715543</c:v>
                </c:pt>
                <c:pt idx="45">
                  <c:v>0.28042146093485865</c:v>
                </c:pt>
                <c:pt idx="46">
                  <c:v>0.2799040156718608</c:v>
                </c:pt>
                <c:pt idx="47">
                  <c:v>0.27939088658319405</c:v>
                </c:pt>
                <c:pt idx="48">
                  <c:v>0.27896913283523234</c:v>
                </c:pt>
                <c:pt idx="49">
                  <c:v>0.2785500796045754</c:v>
                </c:pt>
                <c:pt idx="50">
                  <c:v>0.27813876153148964</c:v>
                </c:pt>
                <c:pt idx="51">
                  <c:v>0.27780603583113878</c:v>
                </c:pt>
                <c:pt idx="52">
                  <c:v>0.27751200920503855</c:v>
                </c:pt>
                <c:pt idx="53">
                  <c:v>0.27752803681553317</c:v>
                </c:pt>
                <c:pt idx="54">
                  <c:v>0.27728352171171583</c:v>
                </c:pt>
                <c:pt idx="55">
                  <c:v>0.27701308112276873</c:v>
                </c:pt>
                <c:pt idx="56">
                  <c:v>0.27679797771188352</c:v>
                </c:pt>
                <c:pt idx="57">
                  <c:v>0.27668922889922998</c:v>
                </c:pt>
                <c:pt idx="58">
                  <c:v>0.27655605441964815</c:v>
                </c:pt>
                <c:pt idx="59">
                  <c:v>0.27646202238266371</c:v>
                </c:pt>
                <c:pt idx="60">
                  <c:v>0.27639615763397923</c:v>
                </c:pt>
              </c:numCache>
            </c:numRef>
          </c:val>
          <c:smooth val="0"/>
          <c:extLst>
            <c:ext xmlns:c16="http://schemas.microsoft.com/office/drawing/2014/chart" uri="{C3380CC4-5D6E-409C-BE32-E72D297353CC}">
              <c16:uniqueId val="{00000005-7103-42EC-88A5-667D53CD3BA0}"/>
            </c:ext>
          </c:extLst>
        </c:ser>
        <c:ser>
          <c:idx val="7"/>
          <c:order val="6"/>
          <c:tx>
            <c:strRef>
              <c:f>'Fig 2.15'!$BX$17</c:f>
              <c:strCache>
                <c:ptCount val="1"/>
                <c:pt idx="0">
                  <c:v>EEC 1,3 %</c:v>
                </c:pt>
              </c:strCache>
            </c:strRef>
          </c:tx>
          <c:spPr>
            <a:ln>
              <a:solidFill>
                <a:schemeClr val="accent6">
                  <a:lumMod val="75000"/>
                </a:schemeClr>
              </a:solidFill>
              <a:prstDash val="sysDash"/>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2.15'!$N$17:$BV$17</c:f>
              <c:numCache>
                <c:formatCode>0.0%</c:formatCode>
                <c:ptCount val="61"/>
                <c:pt idx="10">
                  <c:v>0.30859574419435043</c:v>
                </c:pt>
                <c:pt idx="11">
                  <c:v>0.31091255882354463</c:v>
                </c:pt>
                <c:pt idx="12">
                  <c:v>0.3102612050521949</c:v>
                </c:pt>
                <c:pt idx="13">
                  <c:v>0.30810373781444023</c:v>
                </c:pt>
                <c:pt idx="14">
                  <c:v>0.30799528431438677</c:v>
                </c:pt>
                <c:pt idx="15">
                  <c:v>0.308158225398663</c:v>
                </c:pt>
                <c:pt idx="16">
                  <c:v>0.30934109230268991</c:v>
                </c:pt>
                <c:pt idx="17">
                  <c:v>0.31012767312305772</c:v>
                </c:pt>
                <c:pt idx="18">
                  <c:v>0.31007431336756391</c:v>
                </c:pt>
                <c:pt idx="19">
                  <c:v>0.3097582698768499</c:v>
                </c:pt>
                <c:pt idx="20">
                  <c:v>0.30936369637102817</c:v>
                </c:pt>
                <c:pt idx="21">
                  <c:v>0.30886359836043736</c:v>
                </c:pt>
                <c:pt idx="22">
                  <c:v>0.30846257431270968</c:v>
                </c:pt>
                <c:pt idx="23">
                  <c:v>0.30815814767094041</c:v>
                </c:pt>
                <c:pt idx="24">
                  <c:v>0.30793483623989043</c:v>
                </c:pt>
                <c:pt idx="25">
                  <c:v>0.30767818270167013</c:v>
                </c:pt>
                <c:pt idx="26">
                  <c:v>0.30756127674904488</c:v>
                </c:pt>
                <c:pt idx="27">
                  <c:v>0.30742091231864893</c:v>
                </c:pt>
                <c:pt idx="28">
                  <c:v>0.3073288700674609</c:v>
                </c:pt>
                <c:pt idx="29">
                  <c:v>0.30716481541366636</c:v>
                </c:pt>
                <c:pt idx="30">
                  <c:v>0.30708048895253431</c:v>
                </c:pt>
                <c:pt idx="31">
                  <c:v>0.30696446759447588</c:v>
                </c:pt>
                <c:pt idx="32">
                  <c:v>0.30692237648663168</c:v>
                </c:pt>
                <c:pt idx="33">
                  <c:v>0.30684802191773275</c:v>
                </c:pt>
                <c:pt idx="34">
                  <c:v>0.3067623007063377</c:v>
                </c:pt>
                <c:pt idx="35">
                  <c:v>0.30663951160746539</c:v>
                </c:pt>
                <c:pt idx="36">
                  <c:v>0.30654896973499568</c:v>
                </c:pt>
                <c:pt idx="37">
                  <c:v>0.30642438453549165</c:v>
                </c:pt>
                <c:pt idx="38">
                  <c:v>0.3063055024911871</c:v>
                </c:pt>
                <c:pt idx="39">
                  <c:v>0.3062326142014728</c:v>
                </c:pt>
                <c:pt idx="40">
                  <c:v>0.3061988989825789</c:v>
                </c:pt>
                <c:pt idx="41">
                  <c:v>0.30611698786651348</c:v>
                </c:pt>
                <c:pt idx="42">
                  <c:v>0.30602497669009882</c:v>
                </c:pt>
                <c:pt idx="43">
                  <c:v>0.3059712398815132</c:v>
                </c:pt>
                <c:pt idx="44">
                  <c:v>0.30598280527604738</c:v>
                </c:pt>
                <c:pt idx="45">
                  <c:v>0.30592716201457004</c:v>
                </c:pt>
                <c:pt idx="46">
                  <c:v>0.30587074727456864</c:v>
                </c:pt>
                <c:pt idx="47">
                  <c:v>0.30580831054044516</c:v>
                </c:pt>
                <c:pt idx="48">
                  <c:v>0.30583897237866126</c:v>
                </c:pt>
                <c:pt idx="49">
                  <c:v>0.30579124455009393</c:v>
                </c:pt>
                <c:pt idx="50">
                  <c:v>0.3057722453610105</c:v>
                </c:pt>
                <c:pt idx="51">
                  <c:v>0.30578963714603313</c:v>
                </c:pt>
                <c:pt idx="52">
                  <c:v>0.30587088289307585</c:v>
                </c:pt>
                <c:pt idx="53">
                  <c:v>0.30619467219843477</c:v>
                </c:pt>
                <c:pt idx="54">
                  <c:v>0.30625988488523337</c:v>
                </c:pt>
                <c:pt idx="55">
                  <c:v>0.3062591594133342</c:v>
                </c:pt>
                <c:pt idx="56">
                  <c:v>0.30627744564817022</c:v>
                </c:pt>
                <c:pt idx="57">
                  <c:v>0.30628317519421633</c:v>
                </c:pt>
                <c:pt idx="58">
                  <c:v>0.30638111349489133</c:v>
                </c:pt>
                <c:pt idx="59">
                  <c:v>0.30642326754128879</c:v>
                </c:pt>
                <c:pt idx="60">
                  <c:v>0.30643445115760354</c:v>
                </c:pt>
              </c:numCache>
            </c:numRef>
          </c:val>
          <c:smooth val="0"/>
          <c:extLst>
            <c:ext xmlns:c16="http://schemas.microsoft.com/office/drawing/2014/chart" uri="{C3380CC4-5D6E-409C-BE32-E72D297353CC}">
              <c16:uniqueId val="{00000006-7103-42EC-88A5-667D53CD3BA0}"/>
            </c:ext>
          </c:extLst>
        </c:ser>
        <c:ser>
          <c:idx val="3"/>
          <c:order val="7"/>
          <c:tx>
            <c:strRef>
              <c:f>'Fig 2.15'!$BX$13</c:f>
              <c:strCache>
                <c:ptCount val="1"/>
                <c:pt idx="0">
                  <c:v>TCC 1,3 %</c:v>
                </c:pt>
              </c:strCache>
            </c:strRef>
          </c:tx>
          <c:spPr>
            <a:ln w="28575">
              <a:solidFill>
                <a:schemeClr val="accent6">
                  <a:lumMod val="75000"/>
                </a:schemeClr>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2.15'!$N$13:$BV$13</c:f>
              <c:numCache>
                <c:formatCode>0.0%</c:formatCode>
                <c:ptCount val="61"/>
                <c:pt idx="10">
                  <c:v>0.30859574419435043</c:v>
                </c:pt>
                <c:pt idx="11">
                  <c:v>0.30940707010379237</c:v>
                </c:pt>
                <c:pt idx="12">
                  <c:v>0.306241590780366</c:v>
                </c:pt>
                <c:pt idx="13">
                  <c:v>0.30270628933970545</c:v>
                </c:pt>
                <c:pt idx="14">
                  <c:v>0.30162062010090746</c:v>
                </c:pt>
                <c:pt idx="15">
                  <c:v>0.30110162249631289</c:v>
                </c:pt>
                <c:pt idx="16">
                  <c:v>0.30156841502157478</c:v>
                </c:pt>
                <c:pt idx="17">
                  <c:v>0.30165106737393221</c:v>
                </c:pt>
                <c:pt idx="18">
                  <c:v>0.3008280226292207</c:v>
                </c:pt>
                <c:pt idx="19">
                  <c:v>0.29971460253618781</c:v>
                </c:pt>
                <c:pt idx="20">
                  <c:v>0.29852336250008527</c:v>
                </c:pt>
                <c:pt idx="21">
                  <c:v>0.29724795514822422</c:v>
                </c:pt>
                <c:pt idx="22">
                  <c:v>0.29608193383155079</c:v>
                </c:pt>
                <c:pt idx="23">
                  <c:v>0.29520973750962504</c:v>
                </c:pt>
                <c:pt idx="24">
                  <c:v>0.2945028828349967</c:v>
                </c:pt>
                <c:pt idx="25">
                  <c:v>0.29384594698765787</c:v>
                </c:pt>
                <c:pt idx="26">
                  <c:v>0.29342027980253049</c:v>
                </c:pt>
                <c:pt idx="27">
                  <c:v>0.29309213053674554</c:v>
                </c:pt>
                <c:pt idx="28">
                  <c:v>0.29284808294794618</c:v>
                </c:pt>
                <c:pt idx="29">
                  <c:v>0.29253630959819804</c:v>
                </c:pt>
                <c:pt idx="30">
                  <c:v>0.29230517650396248</c:v>
                </c:pt>
                <c:pt idx="31">
                  <c:v>0.29205282677767475</c:v>
                </c:pt>
                <c:pt idx="32">
                  <c:v>0.29188076474075908</c:v>
                </c:pt>
                <c:pt idx="33">
                  <c:v>0.29171173410269013</c:v>
                </c:pt>
                <c:pt idx="34">
                  <c:v>0.29153728782444627</c:v>
                </c:pt>
                <c:pt idx="35">
                  <c:v>0.29134716477613926</c:v>
                </c:pt>
                <c:pt idx="36">
                  <c:v>0.29122061140187711</c:v>
                </c:pt>
                <c:pt idx="37">
                  <c:v>0.29105669496127562</c:v>
                </c:pt>
                <c:pt idx="38">
                  <c:v>0.29089794380310291</c:v>
                </c:pt>
                <c:pt idx="39">
                  <c:v>0.29076729716476873</c:v>
                </c:pt>
                <c:pt idx="40">
                  <c:v>0.29068612648601017</c:v>
                </c:pt>
                <c:pt idx="41">
                  <c:v>0.29057210512472098</c:v>
                </c:pt>
                <c:pt idx="42">
                  <c:v>0.29045048425068126</c:v>
                </c:pt>
                <c:pt idx="43">
                  <c:v>0.29037003335451655</c:v>
                </c:pt>
                <c:pt idx="44">
                  <c:v>0.29035598648006783</c:v>
                </c:pt>
                <c:pt idx="45">
                  <c:v>0.29028594616523595</c:v>
                </c:pt>
                <c:pt idx="46">
                  <c:v>0.2902225133109943</c:v>
                </c:pt>
                <c:pt idx="47">
                  <c:v>0.29015242693531623</c:v>
                </c:pt>
                <c:pt idx="48">
                  <c:v>0.29017332888244007</c:v>
                </c:pt>
                <c:pt idx="49">
                  <c:v>0.290094028169466</c:v>
                </c:pt>
                <c:pt idx="50">
                  <c:v>0.29004841976709833</c:v>
                </c:pt>
                <c:pt idx="51">
                  <c:v>0.29007029318580069</c:v>
                </c:pt>
                <c:pt idx="52">
                  <c:v>0.29016510833534637</c:v>
                </c:pt>
                <c:pt idx="53">
                  <c:v>0.29049491099104785</c:v>
                </c:pt>
                <c:pt idx="54">
                  <c:v>0.2905699099623143</c:v>
                </c:pt>
                <c:pt idx="55">
                  <c:v>0.29058826857078229</c:v>
                </c:pt>
                <c:pt idx="56">
                  <c:v>0.29065305872727598</c:v>
                </c:pt>
                <c:pt idx="57">
                  <c:v>0.29070700879290051</c:v>
                </c:pt>
                <c:pt idx="58">
                  <c:v>0.29084865914199481</c:v>
                </c:pt>
                <c:pt idx="59">
                  <c:v>0.29094073412578292</c:v>
                </c:pt>
                <c:pt idx="60">
                  <c:v>0.29100182325477308</c:v>
                </c:pt>
              </c:numCache>
            </c:numRef>
          </c:val>
          <c:smooth val="0"/>
          <c:extLst>
            <c:ext xmlns:c16="http://schemas.microsoft.com/office/drawing/2014/chart" uri="{C3380CC4-5D6E-409C-BE32-E72D297353CC}">
              <c16:uniqueId val="{00000007-7103-42EC-88A5-667D53CD3BA0}"/>
            </c:ext>
          </c:extLst>
        </c:ser>
        <c:ser>
          <c:idx val="11"/>
          <c:order val="8"/>
          <c:tx>
            <c:strRef>
              <c:f>'Fig 2.15'!$BX$21</c:f>
              <c:strCache>
                <c:ptCount val="1"/>
                <c:pt idx="0">
                  <c:v>EPR 1,3 %</c:v>
                </c:pt>
              </c:strCache>
            </c:strRef>
          </c:tx>
          <c:spPr>
            <a:ln>
              <a:solidFill>
                <a:schemeClr val="accent6">
                  <a:lumMod val="75000"/>
                </a:schemeClr>
              </a:solidFill>
              <a:prstDash val="sysDot"/>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2.15'!$N$21:$BV$21</c:f>
              <c:numCache>
                <c:formatCode>0.0%</c:formatCode>
                <c:ptCount val="61"/>
                <c:pt idx="10">
                  <c:v>0.30859574419435043</c:v>
                </c:pt>
                <c:pt idx="11">
                  <c:v>0.30975674788265894</c:v>
                </c:pt>
                <c:pt idx="12">
                  <c:v>0.30757658615825351</c:v>
                </c:pt>
                <c:pt idx="13">
                  <c:v>0.30466395136169006</c:v>
                </c:pt>
                <c:pt idx="14">
                  <c:v>0.30370157553933586</c:v>
                </c:pt>
                <c:pt idx="15">
                  <c:v>0.30360346384907638</c:v>
                </c:pt>
                <c:pt idx="16">
                  <c:v>0.30472979340152456</c:v>
                </c:pt>
                <c:pt idx="17">
                  <c:v>0.30542389462501163</c:v>
                </c:pt>
                <c:pt idx="18">
                  <c:v>0.3050607273613824</c:v>
                </c:pt>
                <c:pt idx="19">
                  <c:v>0.30423202913810626</c:v>
                </c:pt>
                <c:pt idx="20">
                  <c:v>0.30323604689175393</c:v>
                </c:pt>
                <c:pt idx="21">
                  <c:v>0.30211194477713965</c:v>
                </c:pt>
                <c:pt idx="22">
                  <c:v>0.3011032185817068</c:v>
                </c:pt>
                <c:pt idx="23">
                  <c:v>0.30029723028246774</c:v>
                </c:pt>
                <c:pt idx="24">
                  <c:v>0.29947832956826553</c:v>
                </c:pt>
                <c:pt idx="25">
                  <c:v>0.29856806239474193</c:v>
                </c:pt>
                <c:pt idx="26">
                  <c:v>0.29773257472541531</c:v>
                </c:pt>
                <c:pt idx="27">
                  <c:v>0.29687086236206228</c:v>
                </c:pt>
                <c:pt idx="28">
                  <c:v>0.29604261217350741</c:v>
                </c:pt>
                <c:pt idx="29">
                  <c:v>0.29514725524555724</c:v>
                </c:pt>
                <c:pt idx="30">
                  <c:v>0.29432185785973008</c:v>
                </c:pt>
                <c:pt idx="31">
                  <c:v>0.29345359832859907</c:v>
                </c:pt>
                <c:pt idx="32">
                  <c:v>0.29261819739020034</c:v>
                </c:pt>
                <c:pt idx="33">
                  <c:v>0.2917861353686752</c:v>
                </c:pt>
                <c:pt idx="34">
                  <c:v>0.29092052691789766</c:v>
                </c:pt>
                <c:pt idx="35">
                  <c:v>0.29000336613197703</c:v>
                </c:pt>
                <c:pt idx="36">
                  <c:v>0.28915059978830515</c:v>
                </c:pt>
                <c:pt idx="37">
                  <c:v>0.28830964069169679</c:v>
                </c:pt>
                <c:pt idx="38">
                  <c:v>0.28749765475876077</c:v>
                </c:pt>
                <c:pt idx="39">
                  <c:v>0.28671895371392675</c:v>
                </c:pt>
                <c:pt idx="40">
                  <c:v>0.28600106632046207</c:v>
                </c:pt>
                <c:pt idx="41">
                  <c:v>0.28524307083478789</c:v>
                </c:pt>
                <c:pt idx="42">
                  <c:v>0.2844680000722673</c:v>
                </c:pt>
                <c:pt idx="43">
                  <c:v>0.28373950340299303</c:v>
                </c:pt>
                <c:pt idx="44">
                  <c:v>0.28312409643305592</c:v>
                </c:pt>
                <c:pt idx="45">
                  <c:v>0.2825550915420979</c:v>
                </c:pt>
                <c:pt idx="46">
                  <c:v>0.28201203127498348</c:v>
                </c:pt>
                <c:pt idx="47">
                  <c:v>0.28151584217527487</c:v>
                </c:pt>
                <c:pt idx="48">
                  <c:v>0.28112380153413186</c:v>
                </c:pt>
                <c:pt idx="49">
                  <c:v>0.28064610221997421</c:v>
                </c:pt>
                <c:pt idx="50">
                  <c:v>0.28024643740174493</c:v>
                </c:pt>
                <c:pt idx="51">
                  <c:v>0.27992938382411814</c:v>
                </c:pt>
                <c:pt idx="52">
                  <c:v>0.27969095164919738</c:v>
                </c:pt>
                <c:pt idx="53">
                  <c:v>0.27969112526541967</c:v>
                </c:pt>
                <c:pt idx="54">
                  <c:v>0.27949016932440346</c:v>
                </c:pt>
                <c:pt idx="55">
                  <c:v>0.27924486158503908</c:v>
                </c:pt>
                <c:pt idx="56">
                  <c:v>0.27899505590759005</c:v>
                </c:pt>
                <c:pt idx="57">
                  <c:v>0.27885558746597683</c:v>
                </c:pt>
                <c:pt idx="58">
                  <c:v>0.27876955305407103</c:v>
                </c:pt>
                <c:pt idx="59">
                  <c:v>0.27866393280854895</c:v>
                </c:pt>
                <c:pt idx="60">
                  <c:v>0.27857737499368873</c:v>
                </c:pt>
              </c:numCache>
            </c:numRef>
          </c:val>
          <c:smooth val="0"/>
          <c:extLst>
            <c:ext xmlns:c16="http://schemas.microsoft.com/office/drawing/2014/chart" uri="{C3380CC4-5D6E-409C-BE32-E72D297353CC}">
              <c16:uniqueId val="{00000008-7103-42EC-88A5-667D53CD3BA0}"/>
            </c:ext>
          </c:extLst>
        </c:ser>
        <c:ser>
          <c:idx val="8"/>
          <c:order val="9"/>
          <c:tx>
            <c:strRef>
              <c:f>'Fig 2.15'!$BX$18</c:f>
              <c:strCache>
                <c:ptCount val="1"/>
                <c:pt idx="0">
                  <c:v>EEC 1,0 %</c:v>
                </c:pt>
              </c:strCache>
            </c:strRef>
          </c:tx>
          <c:spPr>
            <a:ln>
              <a:solidFill>
                <a:srgbClr val="800000"/>
              </a:solidFill>
              <a:prstDash val="sysDash"/>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2.15'!$N$18:$BV$18</c:f>
              <c:numCache>
                <c:formatCode>0.0%</c:formatCode>
                <c:ptCount val="61"/>
                <c:pt idx="10">
                  <c:v>0.30858120067805056</c:v>
                </c:pt>
                <c:pt idx="11">
                  <c:v>0.31089827153223693</c:v>
                </c:pt>
                <c:pt idx="12">
                  <c:v>0.31024559949209068</c:v>
                </c:pt>
                <c:pt idx="13">
                  <c:v>0.30808861951436806</c:v>
                </c:pt>
                <c:pt idx="14">
                  <c:v>0.30798113615063466</c:v>
                </c:pt>
                <c:pt idx="15">
                  <c:v>0.30811910811471793</c:v>
                </c:pt>
                <c:pt idx="16">
                  <c:v>0.3092833343032379</c:v>
                </c:pt>
                <c:pt idx="17">
                  <c:v>0.31005631887185647</c:v>
                </c:pt>
                <c:pt idx="18">
                  <c:v>0.31005296495811879</c:v>
                </c:pt>
                <c:pt idx="19">
                  <c:v>0.30981694393649278</c:v>
                </c:pt>
                <c:pt idx="20">
                  <c:v>0.30951761301602876</c:v>
                </c:pt>
                <c:pt idx="21">
                  <c:v>0.30913032564880844</c:v>
                </c:pt>
                <c:pt idx="22">
                  <c:v>0.30886398898460038</c:v>
                </c:pt>
                <c:pt idx="23">
                  <c:v>0.30867432118150073</c:v>
                </c:pt>
                <c:pt idx="24">
                  <c:v>0.30854122358928271</c:v>
                </c:pt>
                <c:pt idx="25">
                  <c:v>0.30843254018368471</c:v>
                </c:pt>
                <c:pt idx="26">
                  <c:v>0.30833038258779671</c:v>
                </c:pt>
                <c:pt idx="27">
                  <c:v>0.30825867865817846</c:v>
                </c:pt>
                <c:pt idx="28">
                  <c:v>0.30819991538319197</c:v>
                </c:pt>
                <c:pt idx="29">
                  <c:v>0.30813914486769706</c:v>
                </c:pt>
                <c:pt idx="30">
                  <c:v>0.3080939401995425</c:v>
                </c:pt>
                <c:pt idx="31">
                  <c:v>0.30806739835213143</c:v>
                </c:pt>
                <c:pt idx="32">
                  <c:v>0.30801491673095532</c:v>
                </c:pt>
                <c:pt idx="33">
                  <c:v>0.30801678987733183</c:v>
                </c:pt>
                <c:pt idx="34">
                  <c:v>0.30798146381375469</c:v>
                </c:pt>
                <c:pt idx="35">
                  <c:v>0.30796812671725071</c:v>
                </c:pt>
                <c:pt idx="36">
                  <c:v>0.30792518195145485</c:v>
                </c:pt>
                <c:pt idx="37">
                  <c:v>0.30787627508591359</c:v>
                </c:pt>
                <c:pt idx="38">
                  <c:v>0.3078545908667551</c:v>
                </c:pt>
                <c:pt idx="39">
                  <c:v>0.3078908025950336</c:v>
                </c:pt>
                <c:pt idx="40">
                  <c:v>0.30786161864767486</c:v>
                </c:pt>
                <c:pt idx="41">
                  <c:v>0.30783382283146993</c:v>
                </c:pt>
                <c:pt idx="42">
                  <c:v>0.30787512661313865</c:v>
                </c:pt>
                <c:pt idx="43">
                  <c:v>0.30787116702509032</c:v>
                </c:pt>
                <c:pt idx="44">
                  <c:v>0.30782082679959177</c:v>
                </c:pt>
                <c:pt idx="45">
                  <c:v>0.30783861324338596</c:v>
                </c:pt>
                <c:pt idx="46">
                  <c:v>0.30778842059166867</c:v>
                </c:pt>
                <c:pt idx="47">
                  <c:v>0.30777562752092336</c:v>
                </c:pt>
                <c:pt idx="48">
                  <c:v>0.3077712299765315</c:v>
                </c:pt>
                <c:pt idx="49">
                  <c:v>0.30777418313629329</c:v>
                </c:pt>
                <c:pt idx="50">
                  <c:v>0.30776615965156223</c:v>
                </c:pt>
                <c:pt idx="51">
                  <c:v>0.30785398959122778</c:v>
                </c:pt>
                <c:pt idx="52">
                  <c:v>0.30795174781635731</c:v>
                </c:pt>
                <c:pt idx="53">
                  <c:v>0.30831894723090719</c:v>
                </c:pt>
                <c:pt idx="54">
                  <c:v>0.30836639695036261</c:v>
                </c:pt>
                <c:pt idx="55">
                  <c:v>0.30837995265854168</c:v>
                </c:pt>
                <c:pt idx="56">
                  <c:v>0.30843627054187966</c:v>
                </c:pt>
                <c:pt idx="57">
                  <c:v>0.30854297241764583</c:v>
                </c:pt>
                <c:pt idx="58">
                  <c:v>0.30858232596342339</c:v>
                </c:pt>
                <c:pt idx="59">
                  <c:v>0.30863041148682674</c:v>
                </c:pt>
                <c:pt idx="60">
                  <c:v>0.30872276591933828</c:v>
                </c:pt>
              </c:numCache>
            </c:numRef>
          </c:val>
          <c:smooth val="0"/>
          <c:extLst>
            <c:ext xmlns:c16="http://schemas.microsoft.com/office/drawing/2014/chart" uri="{C3380CC4-5D6E-409C-BE32-E72D297353CC}">
              <c16:uniqueId val="{00000009-7103-42EC-88A5-667D53CD3BA0}"/>
            </c:ext>
          </c:extLst>
        </c:ser>
        <c:ser>
          <c:idx val="4"/>
          <c:order val="10"/>
          <c:tx>
            <c:strRef>
              <c:f>'Fig 2.15'!$BX$14</c:f>
              <c:strCache>
                <c:ptCount val="1"/>
                <c:pt idx="0">
                  <c:v>TCC 1,0 %</c:v>
                </c:pt>
              </c:strCache>
            </c:strRef>
          </c:tx>
          <c:spPr>
            <a:ln w="28575">
              <a:solidFill>
                <a:srgbClr val="800000"/>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2.15'!$N$14:$BV$14</c:f>
              <c:numCache>
                <c:formatCode>0.0%</c:formatCode>
                <c:ptCount val="61"/>
                <c:pt idx="10">
                  <c:v>0.30858120067805056</c:v>
                </c:pt>
                <c:pt idx="11">
                  <c:v>0.30939564884042919</c:v>
                </c:pt>
                <c:pt idx="12">
                  <c:v>0.30623352097363016</c:v>
                </c:pt>
                <c:pt idx="13">
                  <c:v>0.30270142599595895</c:v>
                </c:pt>
                <c:pt idx="14">
                  <c:v>0.30161882957271741</c:v>
                </c:pt>
                <c:pt idx="15">
                  <c:v>0.30107676992260801</c:v>
                </c:pt>
                <c:pt idx="16">
                  <c:v>0.30152673318860168</c:v>
                </c:pt>
                <c:pt idx="17">
                  <c:v>0.30159754945759742</c:v>
                </c:pt>
                <c:pt idx="18">
                  <c:v>0.30084561459562131</c:v>
                </c:pt>
                <c:pt idx="19">
                  <c:v>0.29985157513347049</c:v>
                </c:pt>
                <c:pt idx="20">
                  <c:v>0.2988121972305835</c:v>
                </c:pt>
                <c:pt idx="21">
                  <c:v>0.29772251822201184</c:v>
                </c:pt>
                <c:pt idx="22">
                  <c:v>0.29677960229215411</c:v>
                </c:pt>
                <c:pt idx="23">
                  <c:v>0.29609128066659879</c:v>
                </c:pt>
                <c:pt idx="24">
                  <c:v>0.29552509592307435</c:v>
                </c:pt>
                <c:pt idx="25">
                  <c:v>0.29504888203034374</c:v>
                </c:pt>
                <c:pt idx="26">
                  <c:v>0.29465837452908566</c:v>
                </c:pt>
                <c:pt idx="27">
                  <c:v>0.29439836732799091</c:v>
                </c:pt>
                <c:pt idx="28">
                  <c:v>0.29418743600352298</c:v>
                </c:pt>
                <c:pt idx="29">
                  <c:v>0.29397869385103648</c:v>
                </c:pt>
                <c:pt idx="30">
                  <c:v>0.29378633183924929</c:v>
                </c:pt>
                <c:pt idx="31">
                  <c:v>0.29362322728406415</c:v>
                </c:pt>
                <c:pt idx="32">
                  <c:v>0.29344057976611249</c:v>
                </c:pt>
                <c:pt idx="33">
                  <c:v>0.29334803483957067</c:v>
                </c:pt>
                <c:pt idx="34">
                  <c:v>0.29322420629797807</c:v>
                </c:pt>
                <c:pt idx="35">
                  <c:v>0.29314397706249407</c:v>
                </c:pt>
                <c:pt idx="36">
                  <c:v>0.29306592219188493</c:v>
                </c:pt>
                <c:pt idx="37">
                  <c:v>0.29297378867661006</c:v>
                </c:pt>
                <c:pt idx="38">
                  <c:v>0.29291304805179685</c:v>
                </c:pt>
                <c:pt idx="39">
                  <c:v>0.29289191389906122</c:v>
                </c:pt>
                <c:pt idx="40">
                  <c:v>0.29281588754437549</c:v>
                </c:pt>
                <c:pt idx="41">
                  <c:v>0.2927568002535334</c:v>
                </c:pt>
                <c:pt idx="42">
                  <c:v>0.29276926273030979</c:v>
                </c:pt>
                <c:pt idx="43">
                  <c:v>0.29273925551076163</c:v>
                </c:pt>
                <c:pt idx="44">
                  <c:v>0.29266381584994716</c:v>
                </c:pt>
                <c:pt idx="45">
                  <c:v>0.2926676714070896</c:v>
                </c:pt>
                <c:pt idx="46">
                  <c:v>0.29261097423862409</c:v>
                </c:pt>
                <c:pt idx="47">
                  <c:v>0.29259089100755969</c:v>
                </c:pt>
                <c:pt idx="48">
                  <c:v>0.29257693875461743</c:v>
                </c:pt>
                <c:pt idx="49">
                  <c:v>0.29254806118208104</c:v>
                </c:pt>
                <c:pt idx="50">
                  <c:v>0.29251317075317629</c:v>
                </c:pt>
                <c:pt idx="51">
                  <c:v>0.29260568748779181</c:v>
                </c:pt>
                <c:pt idx="52">
                  <c:v>0.29271732334147116</c:v>
                </c:pt>
                <c:pt idx="53">
                  <c:v>0.29309068996037602</c:v>
                </c:pt>
                <c:pt idx="54">
                  <c:v>0.29314813137968265</c:v>
                </c:pt>
                <c:pt idx="55">
                  <c:v>0.29318113129874962</c:v>
                </c:pt>
                <c:pt idx="56">
                  <c:v>0.2932847781495328</c:v>
                </c:pt>
                <c:pt idx="57">
                  <c:v>0.2934358190719431</c:v>
                </c:pt>
                <c:pt idx="58">
                  <c:v>0.2935196597505127</c:v>
                </c:pt>
                <c:pt idx="59">
                  <c:v>0.29361854587255898</c:v>
                </c:pt>
                <c:pt idx="60">
                  <c:v>0.29376168659953045</c:v>
                </c:pt>
              </c:numCache>
            </c:numRef>
          </c:val>
          <c:smooth val="0"/>
          <c:extLst>
            <c:ext xmlns:c16="http://schemas.microsoft.com/office/drawing/2014/chart" uri="{C3380CC4-5D6E-409C-BE32-E72D297353CC}">
              <c16:uniqueId val="{0000000A-7103-42EC-88A5-667D53CD3BA0}"/>
            </c:ext>
          </c:extLst>
        </c:ser>
        <c:ser>
          <c:idx val="12"/>
          <c:order val="11"/>
          <c:tx>
            <c:strRef>
              <c:f>'Fig 2.15'!$BX$22</c:f>
              <c:strCache>
                <c:ptCount val="1"/>
                <c:pt idx="0">
                  <c:v>EPR 1,0 %</c:v>
                </c:pt>
              </c:strCache>
            </c:strRef>
          </c:tx>
          <c:spPr>
            <a:ln>
              <a:solidFill>
                <a:srgbClr val="800000"/>
              </a:solidFill>
              <a:prstDash val="sysDot"/>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2.15'!$N$22:$BV$22</c:f>
              <c:numCache>
                <c:formatCode>0.0%</c:formatCode>
                <c:ptCount val="61"/>
                <c:pt idx="10">
                  <c:v>0.30858120067805056</c:v>
                </c:pt>
                <c:pt idx="11">
                  <c:v>0.30967494412183549</c:v>
                </c:pt>
                <c:pt idx="12">
                  <c:v>0.30736551117281147</c:v>
                </c:pt>
                <c:pt idx="13">
                  <c:v>0.30436038104386359</c:v>
                </c:pt>
                <c:pt idx="14">
                  <c:v>0.30370093256187153</c:v>
                </c:pt>
                <c:pt idx="15">
                  <c:v>0.30351483083218839</c:v>
                </c:pt>
                <c:pt idx="16">
                  <c:v>0.30461917559244134</c:v>
                </c:pt>
                <c:pt idx="17">
                  <c:v>0.30530004016843421</c:v>
                </c:pt>
                <c:pt idx="18">
                  <c:v>0.30501449941148234</c:v>
                </c:pt>
                <c:pt idx="19">
                  <c:v>0.30431506273641862</c:v>
                </c:pt>
                <c:pt idx="20">
                  <c:v>0.30348858399254686</c:v>
                </c:pt>
                <c:pt idx="21">
                  <c:v>0.30253567288824984</c:v>
                </c:pt>
                <c:pt idx="22">
                  <c:v>0.3017658578501165</c:v>
                </c:pt>
                <c:pt idx="23">
                  <c:v>0.30117787999708878</c:v>
                </c:pt>
                <c:pt idx="24">
                  <c:v>0.30055221328487836</c:v>
                </c:pt>
                <c:pt idx="25">
                  <c:v>0.29988357596846288</c:v>
                </c:pt>
                <c:pt idx="26">
                  <c:v>0.29916497610104564</c:v>
                </c:pt>
                <c:pt idx="27">
                  <c:v>0.29846365733138597</c:v>
                </c:pt>
                <c:pt idx="28">
                  <c:v>0.29774982323954774</c:v>
                </c:pt>
                <c:pt idx="29">
                  <c:v>0.2970323397325475</c:v>
                </c:pt>
                <c:pt idx="30">
                  <c:v>0.29631652255553043</c:v>
                </c:pt>
                <c:pt idx="31">
                  <c:v>0.29559488001787187</c:v>
                </c:pt>
                <c:pt idx="32">
                  <c:v>0.29480395071804255</c:v>
                </c:pt>
                <c:pt idx="33">
                  <c:v>0.29409202819574082</c:v>
                </c:pt>
                <c:pt idx="34">
                  <c:v>0.29331949477706348</c:v>
                </c:pt>
                <c:pt idx="35">
                  <c:v>0.29254609759947353</c:v>
                </c:pt>
                <c:pt idx="36">
                  <c:v>0.29177344403088129</c:v>
                </c:pt>
                <c:pt idx="37">
                  <c:v>0.29103325777760436</c:v>
                </c:pt>
                <c:pt idx="38">
                  <c:v>0.29034045659000729</c:v>
                </c:pt>
                <c:pt idx="39">
                  <c:v>0.28968585138869901</c:v>
                </c:pt>
                <c:pt idx="40">
                  <c:v>0.28898776124764591</c:v>
                </c:pt>
                <c:pt idx="41">
                  <c:v>0.28829767754124297</c:v>
                </c:pt>
                <c:pt idx="42">
                  <c:v>0.2876629575732676</c:v>
                </c:pt>
                <c:pt idx="43">
                  <c:v>0.2869855229415228</c:v>
                </c:pt>
                <c:pt idx="44">
                  <c:v>0.28630886983157045</c:v>
                </c:pt>
                <c:pt idx="45">
                  <c:v>0.28580947877561391</c:v>
                </c:pt>
                <c:pt idx="46">
                  <c:v>0.28526722890639461</c:v>
                </c:pt>
                <c:pt idx="47">
                  <c:v>0.28481434415672885</c:v>
                </c:pt>
                <c:pt idx="48">
                  <c:v>0.28438325413577192</c:v>
                </c:pt>
                <c:pt idx="49">
                  <c:v>0.2839457521945753</c:v>
                </c:pt>
                <c:pt idx="50">
                  <c:v>0.28355070026491097</c:v>
                </c:pt>
                <c:pt idx="51">
                  <c:v>0.28329550680299065</c:v>
                </c:pt>
                <c:pt idx="52">
                  <c:v>0.28306632048057057</c:v>
                </c:pt>
                <c:pt idx="53">
                  <c:v>0.28309991773007692</c:v>
                </c:pt>
                <c:pt idx="54">
                  <c:v>0.28287172684790463</c:v>
                </c:pt>
                <c:pt idx="55">
                  <c:v>0.28263111097726257</c:v>
                </c:pt>
                <c:pt idx="56">
                  <c:v>0.28240206010243663</c:v>
                </c:pt>
                <c:pt idx="57">
                  <c:v>0.28235075319737823</c:v>
                </c:pt>
                <c:pt idx="58">
                  <c:v>0.28219493593166389</c:v>
                </c:pt>
                <c:pt idx="59">
                  <c:v>0.28208350684004763</c:v>
                </c:pt>
                <c:pt idx="60">
                  <c:v>0.28207109115868645</c:v>
                </c:pt>
              </c:numCache>
            </c:numRef>
          </c:val>
          <c:smooth val="0"/>
          <c:extLst>
            <c:ext xmlns:c16="http://schemas.microsoft.com/office/drawing/2014/chart" uri="{C3380CC4-5D6E-409C-BE32-E72D297353CC}">
              <c16:uniqueId val="{0000000B-7103-42EC-88A5-667D53CD3BA0}"/>
            </c:ext>
          </c:extLst>
        </c:ser>
        <c:ser>
          <c:idx val="5"/>
          <c:order val="12"/>
          <c:tx>
            <c:strRef>
              <c:f>'Fig 2.15'!$C$10</c:f>
              <c:strCache>
                <c:ptCount val="1"/>
                <c:pt idx="0">
                  <c:v>Obs</c:v>
                </c:pt>
              </c:strCache>
            </c:strRef>
          </c:tx>
          <c:spPr>
            <a:ln>
              <a:solidFill>
                <a:schemeClr val="bg1">
                  <a:lumMod val="50000"/>
                </a:schemeClr>
              </a:solidFill>
            </a:ln>
          </c:spPr>
          <c:marker>
            <c:symbol val="none"/>
          </c:marker>
          <c:val>
            <c:numRef>
              <c:f>'Fig 2.15'!$N$10:$BV$10</c:f>
              <c:numCache>
                <c:formatCode>0.0%</c:formatCode>
                <c:ptCount val="61"/>
                <c:pt idx="0">
                  <c:v>0.27864654962871571</c:v>
                </c:pt>
                <c:pt idx="1">
                  <c:v>0.28667144020266394</c:v>
                </c:pt>
                <c:pt idx="2">
                  <c:v>0.29223447128789071</c:v>
                </c:pt>
                <c:pt idx="3">
                  <c:v>0.30435807223285927</c:v>
                </c:pt>
                <c:pt idx="4">
                  <c:v>0.30977760545590882</c:v>
                </c:pt>
                <c:pt idx="5">
                  <c:v>0.31136646794181411</c:v>
                </c:pt>
                <c:pt idx="6">
                  <c:v>0.31175734662709165</c:v>
                </c:pt>
                <c:pt idx="7">
                  <c:v>0.31041136946472092</c:v>
                </c:pt>
                <c:pt idx="8">
                  <c:v>0.30834288554831563</c:v>
                </c:pt>
                <c:pt idx="9">
                  <c:v>0.30927742777244288</c:v>
                </c:pt>
                <c:pt idx="10">
                  <c:v>0.30858120067805056</c:v>
                </c:pt>
              </c:numCache>
            </c:numRef>
          </c:val>
          <c:smooth val="0"/>
          <c:extLst>
            <c:ext xmlns:c16="http://schemas.microsoft.com/office/drawing/2014/chart" uri="{C3380CC4-5D6E-409C-BE32-E72D297353CC}">
              <c16:uniqueId val="{0000000C-7103-42EC-88A5-667D53CD3BA0}"/>
            </c:ext>
          </c:extLst>
        </c:ser>
        <c:dLbls>
          <c:showLegendKey val="0"/>
          <c:showVal val="0"/>
          <c:showCatName val="0"/>
          <c:showSerName val="0"/>
          <c:showPercent val="0"/>
          <c:showBubbleSize val="0"/>
        </c:dLbls>
        <c:smooth val="0"/>
        <c:axId val="116545408"/>
        <c:axId val="116546944"/>
      </c:lineChart>
      <c:catAx>
        <c:axId val="116545408"/>
        <c:scaling>
          <c:orientation val="minMax"/>
        </c:scaling>
        <c:delete val="0"/>
        <c:axPos val="b"/>
        <c:numFmt formatCode="General" sourceLinked="1"/>
        <c:majorTickMark val="out"/>
        <c:minorTickMark val="none"/>
        <c:tickLblPos val="nextTo"/>
        <c:txPr>
          <a:bodyPr rot="-5400000" vert="horz"/>
          <a:lstStyle/>
          <a:p>
            <a:pPr>
              <a:defRPr sz="900"/>
            </a:pPr>
            <a:endParaRPr lang="fr-FR"/>
          </a:p>
        </c:txPr>
        <c:crossAx val="116546944"/>
        <c:crosses val="autoZero"/>
        <c:auto val="1"/>
        <c:lblAlgn val="ctr"/>
        <c:lblOffset val="100"/>
        <c:tickLblSkip val="5"/>
        <c:noMultiLvlLbl val="0"/>
      </c:catAx>
      <c:valAx>
        <c:axId val="116546944"/>
        <c:scaling>
          <c:orientation val="minMax"/>
          <c:max val="0.33000000000000007"/>
          <c:min val="0.26"/>
        </c:scaling>
        <c:delete val="0"/>
        <c:axPos val="l"/>
        <c:majorGridlines/>
        <c:title>
          <c:tx>
            <c:rich>
              <a:bodyPr rot="-5400000" vert="horz"/>
              <a:lstStyle/>
              <a:p>
                <a:pPr>
                  <a:defRPr sz="900" b="0"/>
                </a:pPr>
                <a:r>
                  <a:rPr lang="en-US" sz="900" b="0"/>
                  <a:t>en % de la masse des revenus d’activité</a:t>
                </a:r>
              </a:p>
            </c:rich>
          </c:tx>
          <c:overlay val="0"/>
        </c:title>
        <c:numFmt formatCode="0%" sourceLinked="0"/>
        <c:majorTickMark val="out"/>
        <c:minorTickMark val="none"/>
        <c:tickLblPos val="nextTo"/>
        <c:crossAx val="116545408"/>
        <c:crosses val="autoZero"/>
        <c:crossBetween val="between"/>
        <c:majorUnit val="2.0000000000000004E-2"/>
      </c:valAx>
      <c:spPr>
        <a:noFill/>
        <a:ln w="25400">
          <a:noFill/>
        </a:ln>
      </c:spPr>
    </c:plotArea>
    <c:legend>
      <c:legendPos val="b"/>
      <c:legendEntry>
        <c:idx val="12"/>
        <c:delete val="1"/>
      </c:legendEntry>
      <c:layout>
        <c:manualLayout>
          <c:xMode val="edge"/>
          <c:yMode val="edge"/>
          <c:x val="1.6152222222222203E-2"/>
          <c:y val="0.82154600178735038"/>
          <c:w val="0.97756603273109799"/>
          <c:h val="0.17845399821264971"/>
        </c:manualLayout>
      </c:layout>
      <c:overlay val="0"/>
      <c:txPr>
        <a:bodyPr/>
        <a:lstStyle/>
        <a:p>
          <a:pPr>
            <a:defRPr sz="800"/>
          </a:pPr>
          <a:endParaRPr lang="fr-FR"/>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627688902985547"/>
          <c:y val="3.2064285714285698E-2"/>
          <c:w val="0.78949135454474995"/>
          <c:h val="0.68677796246193412"/>
        </c:manualLayout>
      </c:layout>
      <c:lineChart>
        <c:grouping val="standard"/>
        <c:varyColors val="0"/>
        <c:ser>
          <c:idx val="1"/>
          <c:order val="0"/>
          <c:tx>
            <c:strRef>
              <c:f>'Fig 2.15'!$C$5</c:f>
              <c:strCache>
                <c:ptCount val="1"/>
                <c:pt idx="0">
                  <c:v>Obs</c:v>
                </c:pt>
              </c:strCache>
            </c:strRef>
          </c:tx>
          <c:spPr>
            <a:ln>
              <a:solidFill>
                <a:schemeClr val="bg1">
                  <a:lumMod val="50000"/>
                </a:schemeClr>
              </a:solidFill>
            </a:ln>
          </c:spPr>
          <c:marker>
            <c:symbol val="none"/>
          </c:marker>
          <c:val>
            <c:numRef>
              <c:f>'Fig 2.15'!$N$5:$BV$5</c:f>
              <c:numCache>
                <c:formatCode>0.0%</c:formatCode>
                <c:ptCount val="61"/>
                <c:pt idx="6">
                  <c:v>0.11922687009281246</c:v>
                </c:pt>
                <c:pt idx="7">
                  <c:v>0.11937347475256389</c:v>
                </c:pt>
                <c:pt idx="8">
                  <c:v>0.11630668093747283</c:v>
                </c:pt>
                <c:pt idx="9">
                  <c:v>0.11383060351581721</c:v>
                </c:pt>
                <c:pt idx="10">
                  <c:v>0.11887474139570069</c:v>
                </c:pt>
              </c:numCache>
            </c:numRef>
          </c:val>
          <c:smooth val="0"/>
          <c:extLst>
            <c:ext xmlns:c16="http://schemas.microsoft.com/office/drawing/2014/chart" uri="{C3380CC4-5D6E-409C-BE32-E72D297353CC}">
              <c16:uniqueId val="{00000000-8C50-4E73-B49E-480E08339F3A}"/>
            </c:ext>
          </c:extLst>
        </c:ser>
        <c:ser>
          <c:idx val="2"/>
          <c:order val="1"/>
          <c:tx>
            <c:strRef>
              <c:f>'Fig 2.15'!$C$6</c:f>
              <c:strCache>
                <c:ptCount val="1"/>
                <c:pt idx="0">
                  <c:v>1,8%</c:v>
                </c:pt>
              </c:strCache>
            </c:strRef>
          </c:tx>
          <c:spPr>
            <a:ln w="28575">
              <a:solidFill>
                <a:srgbClr val="006600"/>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2.15'!$N$6:$BV$6</c:f>
              <c:numCache>
                <c:formatCode>0.0%</c:formatCode>
                <c:ptCount val="61"/>
                <c:pt idx="10">
                  <c:v>0.11887474139570069</c:v>
                </c:pt>
                <c:pt idx="11">
                  <c:v>0.11666030010225047</c:v>
                </c:pt>
                <c:pt idx="12">
                  <c:v>0.11309872717529751</c:v>
                </c:pt>
                <c:pt idx="13">
                  <c:v>0.11008301247723945</c:v>
                </c:pt>
                <c:pt idx="14">
                  <c:v>0.10858089419166611</c:v>
                </c:pt>
                <c:pt idx="15">
                  <c:v>0.10738506970305706</c:v>
                </c:pt>
                <c:pt idx="16">
                  <c:v>0.10611744105591718</c:v>
                </c:pt>
                <c:pt idx="17">
                  <c:v>0.10485341176044796</c:v>
                </c:pt>
                <c:pt idx="18">
                  <c:v>0.10317185956445046</c:v>
                </c:pt>
                <c:pt idx="19">
                  <c:v>0.10136214401356401</c:v>
                </c:pt>
                <c:pt idx="20">
                  <c:v>9.9424566409016812E-2</c:v>
                </c:pt>
                <c:pt idx="21">
                  <c:v>9.736690670168735E-2</c:v>
                </c:pt>
                <c:pt idx="22">
                  <c:v>9.545057145021818E-2</c:v>
                </c:pt>
                <c:pt idx="23">
                  <c:v>9.4006926657119461E-2</c:v>
                </c:pt>
                <c:pt idx="24">
                  <c:v>9.2878384463812497E-2</c:v>
                </c:pt>
                <c:pt idx="25">
                  <c:v>9.2040471362308987E-2</c:v>
                </c:pt>
                <c:pt idx="26">
                  <c:v>9.1506761574594045E-2</c:v>
                </c:pt>
                <c:pt idx="27">
                  <c:v>9.1307877579245064E-2</c:v>
                </c:pt>
                <c:pt idx="28">
                  <c:v>9.1153751729190338E-2</c:v>
                </c:pt>
                <c:pt idx="29">
                  <c:v>9.0999129505552612E-2</c:v>
                </c:pt>
                <c:pt idx="30">
                  <c:v>9.0839001714895673E-2</c:v>
                </c:pt>
                <c:pt idx="31">
                  <c:v>9.0690421268140892E-2</c:v>
                </c:pt>
                <c:pt idx="32">
                  <c:v>9.0546454423125936E-2</c:v>
                </c:pt>
                <c:pt idx="33">
                  <c:v>9.045160090809834E-2</c:v>
                </c:pt>
                <c:pt idx="34">
                  <c:v>9.0361338032295527E-2</c:v>
                </c:pt>
                <c:pt idx="35">
                  <c:v>9.0298432083961849E-2</c:v>
                </c:pt>
                <c:pt idx="36">
                  <c:v>9.0280591622585935E-2</c:v>
                </c:pt>
                <c:pt idx="37">
                  <c:v>9.0249327190602316E-2</c:v>
                </c:pt>
                <c:pt idx="38">
                  <c:v>9.0222999239469692E-2</c:v>
                </c:pt>
                <c:pt idx="39">
                  <c:v>9.0159910111821173E-2</c:v>
                </c:pt>
                <c:pt idx="40">
                  <c:v>9.0118329997563099E-2</c:v>
                </c:pt>
                <c:pt idx="41">
                  <c:v>9.0099148685478025E-2</c:v>
                </c:pt>
                <c:pt idx="42">
                  <c:v>9.0081485795407798E-2</c:v>
                </c:pt>
                <c:pt idx="43">
                  <c:v>9.0065052239396759E-2</c:v>
                </c:pt>
                <c:pt idx="44">
                  <c:v>9.0046653272612229E-2</c:v>
                </c:pt>
                <c:pt idx="45">
                  <c:v>9.0034933120918675E-2</c:v>
                </c:pt>
                <c:pt idx="46">
                  <c:v>9.0039370229334281E-2</c:v>
                </c:pt>
                <c:pt idx="47">
                  <c:v>9.0040102589245621E-2</c:v>
                </c:pt>
                <c:pt idx="48">
                  <c:v>9.0035365482886057E-2</c:v>
                </c:pt>
                <c:pt idx="49">
                  <c:v>8.9995484913946155E-2</c:v>
                </c:pt>
                <c:pt idx="50">
                  <c:v>8.9961645264615087E-2</c:v>
                </c:pt>
                <c:pt idx="51">
                  <c:v>8.9973649967264258E-2</c:v>
                </c:pt>
                <c:pt idx="52">
                  <c:v>8.9999283423856533E-2</c:v>
                </c:pt>
                <c:pt idx="53">
                  <c:v>9.0012858520186312E-2</c:v>
                </c:pt>
                <c:pt idx="54">
                  <c:v>9.0032028699388769E-2</c:v>
                </c:pt>
                <c:pt idx="55">
                  <c:v>9.0065383361493292E-2</c:v>
                </c:pt>
                <c:pt idx="56">
                  <c:v>9.0140672918991152E-2</c:v>
                </c:pt>
                <c:pt idx="57">
                  <c:v>9.0211498552728142E-2</c:v>
                </c:pt>
                <c:pt idx="58">
                  <c:v>9.0282663751100403E-2</c:v>
                </c:pt>
                <c:pt idx="59">
                  <c:v>9.0363336836611463E-2</c:v>
                </c:pt>
                <c:pt idx="60">
                  <c:v>9.0431117035670791E-2</c:v>
                </c:pt>
              </c:numCache>
            </c:numRef>
          </c:val>
          <c:smooth val="0"/>
          <c:extLst>
            <c:ext xmlns:c16="http://schemas.microsoft.com/office/drawing/2014/chart" uri="{C3380CC4-5D6E-409C-BE32-E72D297353CC}">
              <c16:uniqueId val="{00000001-8C50-4E73-B49E-480E08339F3A}"/>
            </c:ext>
          </c:extLst>
        </c:ser>
        <c:ser>
          <c:idx val="3"/>
          <c:order val="2"/>
          <c:tx>
            <c:strRef>
              <c:f>'Fig 2.15'!$C$7</c:f>
              <c:strCache>
                <c:ptCount val="1"/>
                <c:pt idx="0">
                  <c:v>1,5%</c:v>
                </c:pt>
              </c:strCache>
            </c:strRef>
          </c:tx>
          <c:spPr>
            <a:ln w="28575">
              <a:solidFill>
                <a:schemeClr val="accent5">
                  <a:lumMod val="75000"/>
                </a:schemeClr>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2.15'!$N$7:$BV$7</c:f>
              <c:numCache>
                <c:formatCode>0.0%</c:formatCode>
                <c:ptCount val="61"/>
                <c:pt idx="10">
                  <c:v>0.11887474139570069</c:v>
                </c:pt>
                <c:pt idx="11">
                  <c:v>0.11666030010225047</c:v>
                </c:pt>
                <c:pt idx="12">
                  <c:v>0.11309872717529751</c:v>
                </c:pt>
                <c:pt idx="13">
                  <c:v>0.11008301247723945</c:v>
                </c:pt>
                <c:pt idx="14">
                  <c:v>0.10858089419166611</c:v>
                </c:pt>
                <c:pt idx="15">
                  <c:v>0.10738506970305706</c:v>
                </c:pt>
                <c:pt idx="16">
                  <c:v>0.10611744105591718</c:v>
                </c:pt>
                <c:pt idx="17">
                  <c:v>0.10485341176044796</c:v>
                </c:pt>
                <c:pt idx="18">
                  <c:v>0.10322915570108387</c:v>
                </c:pt>
                <c:pt idx="19">
                  <c:v>0.1015310762499123</c:v>
                </c:pt>
                <c:pt idx="20">
                  <c:v>9.9756127481962623E-2</c:v>
                </c:pt>
                <c:pt idx="21">
                  <c:v>9.7908183942227431E-2</c:v>
                </c:pt>
                <c:pt idx="22">
                  <c:v>9.6247242822634499E-2</c:v>
                </c:pt>
                <c:pt idx="23">
                  <c:v>9.497024079449097E-2</c:v>
                </c:pt>
                <c:pt idx="24">
                  <c:v>9.3945893132580963E-2</c:v>
                </c:pt>
                <c:pt idx="25">
                  <c:v>9.3175491052136669E-2</c:v>
                </c:pt>
                <c:pt idx="26">
                  <c:v>9.2674409214155637E-2</c:v>
                </c:pt>
                <c:pt idx="27">
                  <c:v>9.2474765809583942E-2</c:v>
                </c:pt>
                <c:pt idx="28">
                  <c:v>9.2320359903031196E-2</c:v>
                </c:pt>
                <c:pt idx="29">
                  <c:v>9.216534750330653E-2</c:v>
                </c:pt>
                <c:pt idx="30">
                  <c:v>9.2004706123225477E-2</c:v>
                </c:pt>
                <c:pt idx="31">
                  <c:v>9.1855792343730355E-2</c:v>
                </c:pt>
                <c:pt idx="32">
                  <c:v>9.1711536832686263E-2</c:v>
                </c:pt>
                <c:pt idx="33">
                  <c:v>9.1616996114797511E-2</c:v>
                </c:pt>
                <c:pt idx="34">
                  <c:v>9.1527008016519057E-2</c:v>
                </c:pt>
                <c:pt idx="35">
                  <c:v>9.146466460189405E-2</c:v>
                </c:pt>
                <c:pt idx="36">
                  <c:v>9.1447974788438829E-2</c:v>
                </c:pt>
                <c:pt idx="37">
                  <c:v>9.1417686912704479E-2</c:v>
                </c:pt>
                <c:pt idx="38">
                  <c:v>9.1392402383570839E-2</c:v>
                </c:pt>
                <c:pt idx="39">
                  <c:v>9.1329840156434763E-2</c:v>
                </c:pt>
                <c:pt idx="40">
                  <c:v>9.1289049776238168E-2</c:v>
                </c:pt>
                <c:pt idx="41">
                  <c:v>9.1270922090276554E-2</c:v>
                </c:pt>
                <c:pt idx="42">
                  <c:v>9.1254248503606236E-2</c:v>
                </c:pt>
                <c:pt idx="43">
                  <c:v>9.1238673684169228E-2</c:v>
                </c:pt>
                <c:pt idx="44">
                  <c:v>9.122093639430584E-2</c:v>
                </c:pt>
                <c:pt idx="45">
                  <c:v>9.1209812417516634E-2</c:v>
                </c:pt>
                <c:pt idx="46">
                  <c:v>9.1214912266302212E-2</c:v>
                </c:pt>
                <c:pt idx="47">
                  <c:v>9.1216109405355905E-2</c:v>
                </c:pt>
                <c:pt idx="48">
                  <c:v>9.1211638760326105E-2</c:v>
                </c:pt>
                <c:pt idx="49">
                  <c:v>9.1171429489711575E-2</c:v>
                </c:pt>
                <c:pt idx="50">
                  <c:v>9.1137261214353948E-2</c:v>
                </c:pt>
                <c:pt idx="51">
                  <c:v>9.1149531952399859E-2</c:v>
                </c:pt>
                <c:pt idx="52">
                  <c:v>9.1175563794412204E-2</c:v>
                </c:pt>
                <c:pt idx="53">
                  <c:v>9.1189338837052034E-2</c:v>
                </c:pt>
                <c:pt idx="54">
                  <c:v>9.1208775142109857E-2</c:v>
                </c:pt>
                <c:pt idx="55">
                  <c:v>9.1242594725022996E-2</c:v>
                </c:pt>
                <c:pt idx="56">
                  <c:v>9.131894689833249E-2</c:v>
                </c:pt>
                <c:pt idx="57">
                  <c:v>9.1390770228750459E-2</c:v>
                </c:pt>
                <c:pt idx="58">
                  <c:v>9.1462934546086824E-2</c:v>
                </c:pt>
                <c:pt idx="59">
                  <c:v>9.154474167678793E-2</c:v>
                </c:pt>
                <c:pt idx="60">
                  <c:v>9.1613503044596936E-2</c:v>
                </c:pt>
              </c:numCache>
            </c:numRef>
          </c:val>
          <c:smooth val="0"/>
          <c:extLst>
            <c:ext xmlns:c16="http://schemas.microsoft.com/office/drawing/2014/chart" uri="{C3380CC4-5D6E-409C-BE32-E72D297353CC}">
              <c16:uniqueId val="{00000002-8C50-4E73-B49E-480E08339F3A}"/>
            </c:ext>
          </c:extLst>
        </c:ser>
        <c:ser>
          <c:idx val="4"/>
          <c:order val="3"/>
          <c:tx>
            <c:strRef>
              <c:f>'Fig 2.15'!$C$8</c:f>
              <c:strCache>
                <c:ptCount val="1"/>
                <c:pt idx="0">
                  <c:v>1,3%</c:v>
                </c:pt>
              </c:strCache>
            </c:strRef>
          </c:tx>
          <c:spPr>
            <a:ln w="28575">
              <a:solidFill>
                <a:schemeClr val="accent6">
                  <a:lumMod val="75000"/>
                </a:schemeClr>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2.15'!$N$8:$BV$8</c:f>
              <c:numCache>
                <c:formatCode>0.0%</c:formatCode>
                <c:ptCount val="61"/>
                <c:pt idx="10">
                  <c:v>0.11887474139570069</c:v>
                </c:pt>
                <c:pt idx="11">
                  <c:v>0.11666030010225047</c:v>
                </c:pt>
                <c:pt idx="12">
                  <c:v>0.11309872717529751</c:v>
                </c:pt>
                <c:pt idx="13">
                  <c:v>0.11008237000511135</c:v>
                </c:pt>
                <c:pt idx="14">
                  <c:v>0.10857947604517487</c:v>
                </c:pt>
                <c:pt idx="15">
                  <c:v>0.10738277109166255</c:v>
                </c:pt>
                <c:pt idx="16">
                  <c:v>0.10611428663162845</c:v>
                </c:pt>
                <c:pt idx="17">
                  <c:v>0.10484942574824931</c:v>
                </c:pt>
                <c:pt idx="18">
                  <c:v>0.10326261003974445</c:v>
                </c:pt>
                <c:pt idx="19">
                  <c:v>0.10163841215722028</c:v>
                </c:pt>
                <c:pt idx="20">
                  <c:v>9.9971801156973336E-2</c:v>
                </c:pt>
                <c:pt idx="21">
                  <c:v>9.8264377548061235E-2</c:v>
                </c:pt>
                <c:pt idx="22">
                  <c:v>9.677561273335844E-2</c:v>
                </c:pt>
                <c:pt idx="23">
                  <c:v>9.5666363470352081E-2</c:v>
                </c:pt>
                <c:pt idx="24">
                  <c:v>9.4793840528695883E-2</c:v>
                </c:pt>
                <c:pt idx="25">
                  <c:v>9.4136301564564498E-2</c:v>
                </c:pt>
                <c:pt idx="26">
                  <c:v>9.3714054374425218E-2</c:v>
                </c:pt>
                <c:pt idx="27">
                  <c:v>9.3513907731566537E-2</c:v>
                </c:pt>
                <c:pt idx="28">
                  <c:v>9.3359316357313565E-2</c:v>
                </c:pt>
                <c:pt idx="29">
                  <c:v>9.3204045504066288E-2</c:v>
                </c:pt>
                <c:pt idx="30">
                  <c:v>9.3043063871485365E-2</c:v>
                </c:pt>
                <c:pt idx="31">
                  <c:v>9.2893929339924811E-2</c:v>
                </c:pt>
                <c:pt idx="32">
                  <c:v>9.2749482695244759E-2</c:v>
                </c:pt>
                <c:pt idx="33">
                  <c:v>9.2655149557560393E-2</c:v>
                </c:pt>
                <c:pt idx="34">
                  <c:v>9.2565343845016745E-2</c:v>
                </c:pt>
                <c:pt idx="35">
                  <c:v>9.2503373575406805E-2</c:v>
                </c:pt>
                <c:pt idx="36">
                  <c:v>9.2487446770994547E-2</c:v>
                </c:pt>
                <c:pt idx="37">
                  <c:v>9.2457806507136767E-2</c:v>
                </c:pt>
                <c:pt idx="38">
                  <c:v>9.2433213921140789E-2</c:v>
                </c:pt>
                <c:pt idx="39">
                  <c:v>9.2371001244276621E-2</c:v>
                </c:pt>
                <c:pt idx="40">
                  <c:v>9.233073465035925E-2</c:v>
                </c:pt>
                <c:pt idx="41">
                  <c:v>9.2313305688170352E-2</c:v>
                </c:pt>
                <c:pt idx="42">
                  <c:v>9.2297288190938034E-2</c:v>
                </c:pt>
                <c:pt idx="43">
                  <c:v>9.2282282913546732E-2</c:v>
                </c:pt>
                <c:pt idx="44">
                  <c:v>9.2264984540234699E-2</c:v>
                </c:pt>
                <c:pt idx="45">
                  <c:v>9.2254256062942117E-2</c:v>
                </c:pt>
                <c:pt idx="46">
                  <c:v>9.2259795540795775E-2</c:v>
                </c:pt>
                <c:pt idx="47">
                  <c:v>9.2261301084566052E-2</c:v>
                </c:pt>
                <c:pt idx="48">
                  <c:v>9.2257007382971767E-2</c:v>
                </c:pt>
                <c:pt idx="49">
                  <c:v>9.2216580526697761E-2</c:v>
                </c:pt>
                <c:pt idx="50">
                  <c:v>9.2182194717483526E-2</c:v>
                </c:pt>
                <c:pt idx="51">
                  <c:v>9.2194642122168588E-2</c:v>
                </c:pt>
                <c:pt idx="52">
                  <c:v>9.2220938366630478E-2</c:v>
                </c:pt>
                <c:pt idx="53">
                  <c:v>9.2234846267863338E-2</c:v>
                </c:pt>
                <c:pt idx="54">
                  <c:v>9.2254459302269443E-2</c:v>
                </c:pt>
                <c:pt idx="55">
                  <c:v>9.2288587395515778E-2</c:v>
                </c:pt>
                <c:pt idx="56">
                  <c:v>9.2365644290245116E-2</c:v>
                </c:pt>
                <c:pt idx="57">
                  <c:v>9.2438129307387595E-2</c:v>
                </c:pt>
                <c:pt idx="58">
                  <c:v>9.2510956254126378E-2</c:v>
                </c:pt>
                <c:pt idx="59">
                  <c:v>9.2593515456321981E-2</c:v>
                </c:pt>
                <c:pt idx="60">
                  <c:v>9.2662847731250261E-2</c:v>
                </c:pt>
              </c:numCache>
            </c:numRef>
          </c:val>
          <c:smooth val="0"/>
          <c:extLst>
            <c:ext xmlns:c16="http://schemas.microsoft.com/office/drawing/2014/chart" uri="{C3380CC4-5D6E-409C-BE32-E72D297353CC}">
              <c16:uniqueId val="{00000003-8C50-4E73-B49E-480E08339F3A}"/>
            </c:ext>
          </c:extLst>
        </c:ser>
        <c:ser>
          <c:idx val="0"/>
          <c:order val="4"/>
          <c:tx>
            <c:strRef>
              <c:f>'Fig 2.15'!$C$9</c:f>
              <c:strCache>
                <c:ptCount val="1"/>
                <c:pt idx="0">
                  <c:v>1%</c:v>
                </c:pt>
              </c:strCache>
            </c:strRef>
          </c:tx>
          <c:spPr>
            <a:ln>
              <a:solidFill>
                <a:srgbClr val="800000"/>
              </a:solidFill>
            </a:ln>
          </c:spPr>
          <c:marker>
            <c:symbol val="none"/>
          </c:marker>
          <c:cat>
            <c:numRef>
              <c:f>'Fig 2.15'!$N$4:$BV$4</c:f>
              <c:numCache>
                <c:formatCode>General</c:formatCode>
                <c:ptCount val="6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pt idx="51">
                  <c:v>2061</c:v>
                </c:pt>
                <c:pt idx="52">
                  <c:v>2062</c:v>
                </c:pt>
                <c:pt idx="53">
                  <c:v>2063</c:v>
                </c:pt>
                <c:pt idx="54">
                  <c:v>2064</c:v>
                </c:pt>
                <c:pt idx="55">
                  <c:v>2065</c:v>
                </c:pt>
                <c:pt idx="56">
                  <c:v>2066</c:v>
                </c:pt>
                <c:pt idx="57">
                  <c:v>2067</c:v>
                </c:pt>
                <c:pt idx="58">
                  <c:v>2068</c:v>
                </c:pt>
                <c:pt idx="59">
                  <c:v>2069</c:v>
                </c:pt>
                <c:pt idx="60">
                  <c:v>2070</c:v>
                </c:pt>
              </c:numCache>
            </c:numRef>
          </c:cat>
          <c:val>
            <c:numRef>
              <c:f>'Fig 2.15'!$N$9:$BV$9</c:f>
              <c:numCache>
                <c:formatCode>0.0%</c:formatCode>
                <c:ptCount val="61"/>
                <c:pt idx="10">
                  <c:v>0.11887474139570069</c:v>
                </c:pt>
                <c:pt idx="11">
                  <c:v>0.11666030010225047</c:v>
                </c:pt>
                <c:pt idx="12">
                  <c:v>0.11309872717529751</c:v>
                </c:pt>
                <c:pt idx="13">
                  <c:v>0.11008301247723945</c:v>
                </c:pt>
                <c:pt idx="14">
                  <c:v>0.10858089419166611</c:v>
                </c:pt>
                <c:pt idx="15">
                  <c:v>0.10738506970305706</c:v>
                </c:pt>
                <c:pt idx="16">
                  <c:v>0.10611744105591718</c:v>
                </c:pt>
                <c:pt idx="17">
                  <c:v>0.10485341176044796</c:v>
                </c:pt>
                <c:pt idx="18">
                  <c:v>0.1033248006778107</c:v>
                </c:pt>
                <c:pt idx="19">
                  <c:v>0.10181367217678275</c:v>
                </c:pt>
                <c:pt idx="20">
                  <c:v>0.10031238552302592</c:v>
                </c:pt>
                <c:pt idx="21">
                  <c:v>9.881963347129967E-2</c:v>
                </c:pt>
                <c:pt idx="22">
                  <c:v>9.759476009216532E-2</c:v>
                </c:pt>
                <c:pt idx="23">
                  <c:v>9.6634455473404851E-2</c:v>
                </c:pt>
                <c:pt idx="24">
                  <c:v>9.5859161427330142E-2</c:v>
                </c:pt>
                <c:pt idx="25">
                  <c:v>9.5251377367283868E-2</c:v>
                </c:pt>
                <c:pt idx="26">
                  <c:v>9.4829647911377629E-2</c:v>
                </c:pt>
                <c:pt idx="27">
                  <c:v>9.4628709198086761E-2</c:v>
                </c:pt>
                <c:pt idx="28">
                  <c:v>9.4473826091831165E-2</c:v>
                </c:pt>
                <c:pt idx="29">
                  <c:v>9.4318148620313694E-2</c:v>
                </c:pt>
                <c:pt idx="30">
                  <c:v>9.4156631606180055E-2</c:v>
                </c:pt>
                <c:pt idx="31">
                  <c:v>9.4007149863104711E-2</c:v>
                </c:pt>
                <c:pt idx="32">
                  <c:v>9.386240266170609E-2</c:v>
                </c:pt>
                <c:pt idx="33">
                  <c:v>9.3768396740959048E-2</c:v>
                </c:pt>
                <c:pt idx="34">
                  <c:v>9.3678878598378007E-2</c:v>
                </c:pt>
                <c:pt idx="35">
                  <c:v>9.3617496257958149E-2</c:v>
                </c:pt>
                <c:pt idx="36">
                  <c:v>9.3602771220711256E-2</c:v>
                </c:pt>
                <c:pt idx="37">
                  <c:v>9.3574151055451138E-2</c:v>
                </c:pt>
                <c:pt idx="38">
                  <c:v>9.3550648382188836E-2</c:v>
                </c:pt>
                <c:pt idx="39">
                  <c:v>9.3488986555077272E-2</c:v>
                </c:pt>
                <c:pt idx="40">
                  <c:v>9.3449545151217853E-2</c:v>
                </c:pt>
                <c:pt idx="41">
                  <c:v>9.3433216823299678E-2</c:v>
                </c:pt>
                <c:pt idx="42">
                  <c:v>9.3418232848647489E-2</c:v>
                </c:pt>
                <c:pt idx="43">
                  <c:v>9.3404124842632594E-2</c:v>
                </c:pt>
                <c:pt idx="44">
                  <c:v>9.3387518090062543E-2</c:v>
                </c:pt>
                <c:pt idx="45">
                  <c:v>9.3377412887329952E-2</c:v>
                </c:pt>
                <c:pt idx="46">
                  <c:v>9.3383645130701146E-2</c:v>
                </c:pt>
                <c:pt idx="47">
                  <c:v>9.3385636844419834E-2</c:v>
                </c:pt>
                <c:pt idx="48">
                  <c:v>9.338162234336235E-2</c:v>
                </c:pt>
                <c:pt idx="49">
                  <c:v>9.3340853529879933E-2</c:v>
                </c:pt>
                <c:pt idx="50">
                  <c:v>9.3306125853157562E-2</c:v>
                </c:pt>
                <c:pt idx="51">
                  <c:v>9.3318852047885065E-2</c:v>
                </c:pt>
                <c:pt idx="52">
                  <c:v>9.334556522583079E-2</c:v>
                </c:pt>
                <c:pt idx="53">
                  <c:v>9.3359682957769266E-2</c:v>
                </c:pt>
                <c:pt idx="54">
                  <c:v>9.3379574901619772E-2</c:v>
                </c:pt>
                <c:pt idx="55">
                  <c:v>9.3414189393297389E-2</c:v>
                </c:pt>
                <c:pt idx="56">
                  <c:v>9.3492356508724242E-2</c:v>
                </c:pt>
                <c:pt idx="57">
                  <c:v>9.3565883995726642E-2</c:v>
                </c:pt>
                <c:pt idx="58">
                  <c:v>9.3639754901442732E-2</c:v>
                </c:pt>
                <c:pt idx="59">
                  <c:v>9.3723498889870263E-2</c:v>
                </c:pt>
                <c:pt idx="60">
                  <c:v>9.3793887365685641E-2</c:v>
                </c:pt>
              </c:numCache>
            </c:numRef>
          </c:val>
          <c:smooth val="0"/>
          <c:extLst>
            <c:ext xmlns:c16="http://schemas.microsoft.com/office/drawing/2014/chart" uri="{C3380CC4-5D6E-409C-BE32-E72D297353CC}">
              <c16:uniqueId val="{00000004-8C50-4E73-B49E-480E08339F3A}"/>
            </c:ext>
          </c:extLst>
        </c:ser>
        <c:dLbls>
          <c:showLegendKey val="0"/>
          <c:showVal val="0"/>
          <c:showCatName val="0"/>
          <c:showSerName val="0"/>
          <c:showPercent val="0"/>
          <c:showBubbleSize val="0"/>
        </c:dLbls>
        <c:smooth val="0"/>
        <c:axId val="116934912"/>
        <c:axId val="116948992"/>
      </c:lineChart>
      <c:catAx>
        <c:axId val="116934912"/>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16948992"/>
        <c:crosses val="autoZero"/>
        <c:auto val="1"/>
        <c:lblAlgn val="ctr"/>
        <c:lblOffset val="100"/>
        <c:tickLblSkip val="5"/>
        <c:tickMarkSkip val="10"/>
        <c:noMultiLvlLbl val="0"/>
      </c:catAx>
      <c:valAx>
        <c:axId val="116948992"/>
        <c:scaling>
          <c:orientation val="minMax"/>
          <c:max val="0.13"/>
          <c:min val="8.0000000000000016E-2"/>
        </c:scaling>
        <c:delete val="0"/>
        <c:axPos val="l"/>
        <c:majorGridlines/>
        <c:title>
          <c:tx>
            <c:rich>
              <a:bodyPr rot="-5400000" vert="horz"/>
              <a:lstStyle/>
              <a:p>
                <a:pPr>
                  <a:defRPr b="0"/>
                </a:pPr>
                <a:r>
                  <a:rPr lang="en-US" b="0"/>
                  <a:t>en % de la MS totale</a:t>
                </a:r>
              </a:p>
            </c:rich>
          </c:tx>
          <c:overlay val="0"/>
        </c:title>
        <c:numFmt formatCode="0.0%" sourceLinked="0"/>
        <c:majorTickMark val="out"/>
        <c:minorTickMark val="none"/>
        <c:tickLblPos val="nextTo"/>
        <c:txPr>
          <a:bodyPr/>
          <a:lstStyle/>
          <a:p>
            <a:pPr>
              <a:defRPr sz="900"/>
            </a:pPr>
            <a:endParaRPr lang="fr-FR"/>
          </a:p>
        </c:txPr>
        <c:crossAx val="116934912"/>
        <c:crosses val="autoZero"/>
        <c:crossBetween val="between"/>
      </c:valAx>
    </c:plotArea>
    <c:legend>
      <c:legendPos val="b"/>
      <c:layout>
        <c:manualLayout>
          <c:xMode val="edge"/>
          <c:yMode val="edge"/>
          <c:x val="9.657553034168706E-2"/>
          <c:y val="0.88251463011567999"/>
          <c:w val="0.8999997394868281"/>
          <c:h val="9.2875774965725591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74873101885704"/>
          <c:y val="4.0281004478400578E-2"/>
          <c:w val="0.65407556927447663"/>
          <c:h val="0.83277851851851981"/>
        </c:manualLayout>
      </c:layout>
      <c:lineChart>
        <c:grouping val="standard"/>
        <c:varyColors val="0"/>
        <c:ser>
          <c:idx val="0"/>
          <c:order val="0"/>
          <c:tx>
            <c:strRef>
              <c:f>'Fig 2.16'!$C$5</c:f>
              <c:strCache>
                <c:ptCount val="1"/>
                <c:pt idx="0">
                  <c:v>Tous régimes (hors transfert FRR)</c:v>
                </c:pt>
              </c:strCache>
            </c:strRef>
          </c:tx>
          <c:spPr>
            <a:ln w="50800">
              <a:solidFill>
                <a:srgbClr val="002060"/>
              </a:solidFill>
            </a:ln>
          </c:spPr>
          <c:marker>
            <c:symbol val="none"/>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2.16'!$D$5:$V$5</c:f>
              <c:numCache>
                <c:formatCode>0.0%</c:formatCode>
                <c:ptCount val="19"/>
                <c:pt idx="0">
                  <c:v>3.0083390155726392E-3</c:v>
                </c:pt>
                <c:pt idx="1">
                  <c:v>4.5956945204118499E-3</c:v>
                </c:pt>
                <c:pt idx="2">
                  <c:v>3.9095680690328233E-3</c:v>
                </c:pt>
                <c:pt idx="3">
                  <c:v>1.5309334652850864E-3</c:v>
                </c:pt>
                <c:pt idx="4">
                  <c:v>1.721061946795735E-3</c:v>
                </c:pt>
                <c:pt idx="5">
                  <c:v>6.4736764480313735E-4</c:v>
                </c:pt>
                <c:pt idx="6">
                  <c:v>-5.3148491740487303E-4</c:v>
                </c:pt>
                <c:pt idx="7">
                  <c:v>-4.7931703814442506E-3</c:v>
                </c:pt>
                <c:pt idx="8">
                  <c:v>-7.234146291975746E-3</c:v>
                </c:pt>
                <c:pt idx="9">
                  <c:v>-6.6392713832939265E-3</c:v>
                </c:pt>
                <c:pt idx="10">
                  <c:v>-6.4765641374882887E-3</c:v>
                </c:pt>
                <c:pt idx="11">
                  <c:v>-4.071853009115084E-3</c:v>
                </c:pt>
                <c:pt idx="12">
                  <c:v>-3.6793261086521811E-3</c:v>
                </c:pt>
                <c:pt idx="13">
                  <c:v>-2.9423624949241334E-3</c:v>
                </c:pt>
                <c:pt idx="14">
                  <c:v>-2.44574747668172E-3</c:v>
                </c:pt>
                <c:pt idx="15">
                  <c:v>-4.950846482444371E-4</c:v>
                </c:pt>
                <c:pt idx="16">
                  <c:v>-1.0358239423350069E-3</c:v>
                </c:pt>
                <c:pt idx="17">
                  <c:v>-3.2796484873878762E-4</c:v>
                </c:pt>
                <c:pt idx="18">
                  <c:v>-7.8076018763806043E-3</c:v>
                </c:pt>
              </c:numCache>
            </c:numRef>
          </c:val>
          <c:smooth val="0"/>
          <c:extLst>
            <c:ext xmlns:c16="http://schemas.microsoft.com/office/drawing/2014/chart" uri="{C3380CC4-5D6E-409C-BE32-E72D297353CC}">
              <c16:uniqueId val="{00000000-0E86-4E87-A34D-39FC28AE2EA3}"/>
            </c:ext>
          </c:extLst>
        </c:ser>
        <c:ser>
          <c:idx val="7"/>
          <c:order val="1"/>
          <c:tx>
            <c:strRef>
              <c:f>'Fig 2.16'!$C$6</c:f>
              <c:strCache>
                <c:ptCount val="1"/>
                <c:pt idx="0">
                  <c:v>Tous régimes (y c transfert FRR)</c:v>
                </c:pt>
              </c:strCache>
            </c:strRef>
          </c:tx>
          <c:spPr>
            <a:ln w="50800">
              <a:solidFill>
                <a:schemeClr val="tx2">
                  <a:lumMod val="75000"/>
                </a:schemeClr>
              </a:solidFill>
            </a:ln>
          </c:spPr>
          <c:marker>
            <c:symbol val="circle"/>
            <c:size val="9"/>
            <c:spPr>
              <a:solidFill>
                <a:schemeClr val="tx2"/>
              </a:solidFill>
              <a:ln>
                <a:solidFill>
                  <a:schemeClr val="tx2"/>
                </a:solidFill>
              </a:ln>
            </c:spPr>
          </c:marker>
          <c:dPt>
            <c:idx val="18"/>
            <c:marker>
              <c:spPr>
                <a:solidFill>
                  <a:schemeClr val="tx2">
                    <a:lumMod val="50000"/>
                  </a:schemeClr>
                </a:solidFill>
                <a:ln>
                  <a:solidFill>
                    <a:schemeClr val="tx2">
                      <a:lumMod val="75000"/>
                    </a:schemeClr>
                  </a:solidFill>
                </a:ln>
              </c:spPr>
            </c:marker>
            <c:bubble3D val="0"/>
            <c:extLst>
              <c:ext xmlns:c16="http://schemas.microsoft.com/office/drawing/2014/chart" uri="{C3380CC4-5D6E-409C-BE32-E72D297353CC}">
                <c16:uniqueId val="{00000001-0E86-4E87-A34D-39FC28AE2EA3}"/>
              </c:ext>
            </c:extLst>
          </c:dPt>
          <c:val>
            <c:numRef>
              <c:f>'Fig 2.16'!$D$6:$V$6</c:f>
              <c:numCache>
                <c:formatCode>0.0%</c:formatCode>
                <c:ptCount val="19"/>
                <c:pt idx="0">
                  <c:v>3.0083390155726392E-3</c:v>
                </c:pt>
                <c:pt idx="1">
                  <c:v>4.5956945204118499E-3</c:v>
                </c:pt>
                <c:pt idx="2">
                  <c:v>3.9095680690328233E-3</c:v>
                </c:pt>
                <c:pt idx="3">
                  <c:v>1.5309334652850864E-3</c:v>
                </c:pt>
                <c:pt idx="4">
                  <c:v>1.721061946795735E-3</c:v>
                </c:pt>
                <c:pt idx="5">
                  <c:v>6.4736764480313735E-4</c:v>
                </c:pt>
                <c:pt idx="6">
                  <c:v>-5.3148491740487303E-4</c:v>
                </c:pt>
                <c:pt idx="7">
                  <c:v>-4.7931703814442506E-3</c:v>
                </c:pt>
                <c:pt idx="8">
                  <c:v>-7.234146291975746E-3</c:v>
                </c:pt>
                <c:pt idx="9">
                  <c:v>-6.6392713832939265E-3</c:v>
                </c:pt>
                <c:pt idx="10">
                  <c:v>-6.4765641374882887E-3</c:v>
                </c:pt>
                <c:pt idx="11">
                  <c:v>-4.071853009115084E-3</c:v>
                </c:pt>
                <c:pt idx="12">
                  <c:v>-3.6793261086521811E-3</c:v>
                </c:pt>
                <c:pt idx="13">
                  <c:v>-2.9423624949241334E-3</c:v>
                </c:pt>
                <c:pt idx="14">
                  <c:v>-2.44574747668172E-3</c:v>
                </c:pt>
                <c:pt idx="15">
                  <c:v>-4.950846482444371E-4</c:v>
                </c:pt>
                <c:pt idx="16">
                  <c:v>-1.0358239423350069E-3</c:v>
                </c:pt>
                <c:pt idx="17">
                  <c:v>-3.2796484873878762E-4</c:v>
                </c:pt>
                <c:pt idx="18">
                  <c:v>-5.6527880616949883E-3</c:v>
                </c:pt>
              </c:numCache>
            </c:numRef>
          </c:val>
          <c:smooth val="0"/>
          <c:extLst>
            <c:ext xmlns:c16="http://schemas.microsoft.com/office/drawing/2014/chart" uri="{C3380CC4-5D6E-409C-BE32-E72D297353CC}">
              <c16:uniqueId val="{00000002-0E86-4E87-A34D-39FC28AE2EA3}"/>
            </c:ext>
          </c:extLst>
        </c:ser>
        <c:ser>
          <c:idx val="1"/>
          <c:order val="2"/>
          <c:tx>
            <c:strRef>
              <c:f>'Fig 2.16'!$C$7</c:f>
              <c:strCache>
                <c:ptCount val="1"/>
                <c:pt idx="0">
                  <c:v>Salariés  privé base</c:v>
                </c:pt>
              </c:strCache>
            </c:strRef>
          </c:tx>
          <c:spPr>
            <a:ln w="15875">
              <a:solidFill>
                <a:schemeClr val="accent3">
                  <a:lumMod val="50000"/>
                </a:schemeClr>
              </a:solidFill>
              <a:prstDash val="solid"/>
            </a:ln>
          </c:spPr>
          <c:marker>
            <c:symbol val="diamond"/>
            <c:size val="5"/>
            <c:spPr>
              <a:solidFill>
                <a:schemeClr val="bg1"/>
              </a:solidFill>
              <a:ln>
                <a:solidFill>
                  <a:schemeClr val="accent3">
                    <a:lumMod val="50000"/>
                  </a:schemeClr>
                </a:solidFill>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2.16'!$D$7:$V$7</c:f>
              <c:numCache>
                <c:formatCode>0.0%</c:formatCode>
                <c:ptCount val="19"/>
                <c:pt idx="0">
                  <c:v>9.8946562971648092E-4</c:v>
                </c:pt>
                <c:pt idx="1">
                  <c:v>5.6524635252728204E-4</c:v>
                </c:pt>
                <c:pt idx="2">
                  <c:v>1.5284532175007518E-4</c:v>
                </c:pt>
                <c:pt idx="3">
                  <c:v>-1.0119737925392079E-3</c:v>
                </c:pt>
                <c:pt idx="4">
                  <c:v>-1.0566268766634974E-3</c:v>
                </c:pt>
                <c:pt idx="5">
                  <c:v>-2.0977061107827809E-3</c:v>
                </c:pt>
                <c:pt idx="6">
                  <c:v>-2.4969690270837861E-3</c:v>
                </c:pt>
                <c:pt idx="7">
                  <c:v>-3.7038502094583234E-3</c:v>
                </c:pt>
                <c:pt idx="8">
                  <c:v>-4.3888843301802642E-3</c:v>
                </c:pt>
                <c:pt idx="9">
                  <c:v>-2.8706989098784001E-3</c:v>
                </c:pt>
                <c:pt idx="10">
                  <c:v>-2.2951126037123412E-3</c:v>
                </c:pt>
                <c:pt idx="11">
                  <c:v>-1.1408423147501068E-3</c:v>
                </c:pt>
                <c:pt idx="12">
                  <c:v>-2.4175120382924017E-4</c:v>
                </c:pt>
                <c:pt idx="13">
                  <c:v>-1.4367359899645685E-4</c:v>
                </c:pt>
                <c:pt idx="14">
                  <c:v>3.8120208294150346E-4</c:v>
                </c:pt>
                <c:pt idx="15">
                  <c:v>8.357178726403475E-4</c:v>
                </c:pt>
                <c:pt idx="16">
                  <c:v>5.8023648848826146E-5</c:v>
                </c:pt>
                <c:pt idx="17">
                  <c:v>-5.9144437343057737E-4</c:v>
                </c:pt>
                <c:pt idx="18">
                  <c:v>-1.6358223006045565E-3</c:v>
                </c:pt>
              </c:numCache>
            </c:numRef>
          </c:val>
          <c:smooth val="0"/>
          <c:extLst>
            <c:ext xmlns:c16="http://schemas.microsoft.com/office/drawing/2014/chart" uri="{C3380CC4-5D6E-409C-BE32-E72D297353CC}">
              <c16:uniqueId val="{00000003-0E86-4E87-A34D-39FC28AE2EA3}"/>
            </c:ext>
          </c:extLst>
        </c:ser>
        <c:ser>
          <c:idx val="5"/>
          <c:order val="3"/>
          <c:tx>
            <c:strRef>
              <c:f>'Fig 2.16'!$C$8</c:f>
              <c:strCache>
                <c:ptCount val="1"/>
                <c:pt idx="0">
                  <c:v>Salariés  privé compl.</c:v>
                </c:pt>
              </c:strCache>
            </c:strRef>
          </c:tx>
          <c:spPr>
            <a:ln w="15875">
              <a:solidFill>
                <a:schemeClr val="accent3">
                  <a:lumMod val="50000"/>
                </a:schemeClr>
              </a:solidFill>
            </a:ln>
          </c:spPr>
          <c:marker>
            <c:symbol val="circle"/>
            <c:size val="4"/>
            <c:spPr>
              <a:solidFill>
                <a:schemeClr val="tx1"/>
              </a:solidFill>
              <a:ln>
                <a:solidFill>
                  <a:schemeClr val="accent3">
                    <a:lumMod val="50000"/>
                  </a:schemeClr>
                </a:solidFill>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2.16'!$D$8:$V$8</c:f>
              <c:numCache>
                <c:formatCode>0.0%</c:formatCode>
                <c:ptCount val="19"/>
                <c:pt idx="0">
                  <c:v>2.175467034169854E-3</c:v>
                </c:pt>
                <c:pt idx="1">
                  <c:v>3.5406825936759915E-3</c:v>
                </c:pt>
                <c:pt idx="2">
                  <c:v>2.9604724684249924E-3</c:v>
                </c:pt>
                <c:pt idx="3">
                  <c:v>2.220047202174029E-3</c:v>
                </c:pt>
                <c:pt idx="4">
                  <c:v>2.0644356590432994E-3</c:v>
                </c:pt>
                <c:pt idx="5">
                  <c:v>1.2943190302396675E-3</c:v>
                </c:pt>
                <c:pt idx="6">
                  <c:v>7.9789635575587938E-4</c:v>
                </c:pt>
                <c:pt idx="7">
                  <c:v>-4.3965590177799701E-4</c:v>
                </c:pt>
                <c:pt idx="8">
                  <c:v>-1.1608688005442689E-3</c:v>
                </c:pt>
                <c:pt idx="9">
                  <c:v>-2.0213804009745796E-3</c:v>
                </c:pt>
                <c:pt idx="10">
                  <c:v>-2.1964423433519825E-3</c:v>
                </c:pt>
                <c:pt idx="11">
                  <c:v>-2.0748558019912521E-3</c:v>
                </c:pt>
                <c:pt idx="12">
                  <c:v>-2.643223703509398E-3</c:v>
                </c:pt>
                <c:pt idx="13">
                  <c:v>-2.3252781035939421E-3</c:v>
                </c:pt>
                <c:pt idx="14">
                  <c:v>-1.8565620675971147E-3</c:v>
                </c:pt>
                <c:pt idx="15">
                  <c:v>-5.4355113721585421E-4</c:v>
                </c:pt>
                <c:pt idx="16">
                  <c:v>-5.175338263183662E-4</c:v>
                </c:pt>
                <c:pt idx="17">
                  <c:v>3.9044601623825317E-4</c:v>
                </c:pt>
                <c:pt idx="18">
                  <c:v>-2.4286030527868596E-3</c:v>
                </c:pt>
              </c:numCache>
            </c:numRef>
          </c:val>
          <c:smooth val="0"/>
          <c:extLst>
            <c:ext xmlns:c16="http://schemas.microsoft.com/office/drawing/2014/chart" uri="{C3380CC4-5D6E-409C-BE32-E72D297353CC}">
              <c16:uniqueId val="{00000004-0E86-4E87-A34D-39FC28AE2EA3}"/>
            </c:ext>
          </c:extLst>
        </c:ser>
        <c:ser>
          <c:idx val="2"/>
          <c:order val="4"/>
          <c:tx>
            <c:strRef>
              <c:f>'Fig 2.16'!$C$9</c:f>
              <c:strCache>
                <c:ptCount val="1"/>
                <c:pt idx="0">
                  <c:v>Fonctionnaires</c:v>
                </c:pt>
              </c:strCache>
            </c:strRef>
          </c:tx>
          <c:spPr>
            <a:ln w="15875">
              <a:solidFill>
                <a:schemeClr val="accent1">
                  <a:lumMod val="75000"/>
                </a:schemeClr>
              </a:solidFill>
              <a:prstDash val="solid"/>
            </a:ln>
          </c:spPr>
          <c:marker>
            <c:symbol val="star"/>
            <c:size val="5"/>
            <c:spPr>
              <a:noFill/>
              <a:ln>
                <a:solidFill>
                  <a:schemeClr val="accent1">
                    <a:lumMod val="75000"/>
                  </a:schemeClr>
                </a:solidFill>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2.16'!$D$9:$V$9</c:f>
              <c:numCache>
                <c:formatCode>0.0%</c:formatCode>
                <c:ptCount val="19"/>
                <c:pt idx="0">
                  <c:v>-4.0054870550321846E-5</c:v>
                </c:pt>
                <c:pt idx="1">
                  <c:v>2.101475068530857E-4</c:v>
                </c:pt>
                <c:pt idx="2">
                  <c:v>1.284548767197779E-4</c:v>
                </c:pt>
                <c:pt idx="3">
                  <c:v>2.5896875850601033E-4</c:v>
                </c:pt>
                <c:pt idx="4">
                  <c:v>1.335952474813506E-4</c:v>
                </c:pt>
                <c:pt idx="5">
                  <c:v>2.2585587974924262E-4</c:v>
                </c:pt>
                <c:pt idx="6">
                  <c:v>1.4035747865332157E-4</c:v>
                </c:pt>
                <c:pt idx="7">
                  <c:v>8.1021099059309897E-6</c:v>
                </c:pt>
                <c:pt idx="8">
                  <c:v>-2.4974852972576965E-4</c:v>
                </c:pt>
                <c:pt idx="9">
                  <c:v>-1.8537319447292636E-4</c:v>
                </c:pt>
                <c:pt idx="10">
                  <c:v>-7.0856360046766524E-6</c:v>
                </c:pt>
                <c:pt idx="11">
                  <c:v>-4.9544158544928595E-5</c:v>
                </c:pt>
                <c:pt idx="12">
                  <c:v>2.00374400801943E-4</c:v>
                </c:pt>
                <c:pt idx="13">
                  <c:v>1.3420004777951083E-4</c:v>
                </c:pt>
                <c:pt idx="14">
                  <c:v>1.2235826238771874E-4</c:v>
                </c:pt>
                <c:pt idx="15">
                  <c:v>2.0420546021049149E-4</c:v>
                </c:pt>
                <c:pt idx="16">
                  <c:v>-4.4633669315066469E-5</c:v>
                </c:pt>
                <c:pt idx="17">
                  <c:v>-1.1084393456246849E-4</c:v>
                </c:pt>
                <c:pt idx="18">
                  <c:v>-4.4666021887778253E-4</c:v>
                </c:pt>
              </c:numCache>
            </c:numRef>
          </c:val>
          <c:smooth val="0"/>
          <c:extLst>
            <c:ext xmlns:c16="http://schemas.microsoft.com/office/drawing/2014/chart" uri="{C3380CC4-5D6E-409C-BE32-E72D297353CC}">
              <c16:uniqueId val="{00000005-0E86-4E87-A34D-39FC28AE2EA3}"/>
            </c:ext>
          </c:extLst>
        </c:ser>
        <c:ser>
          <c:idx val="3"/>
          <c:order val="5"/>
          <c:tx>
            <c:strRef>
              <c:f>'Fig 2.16'!$C$10</c:f>
              <c:strCache>
                <c:ptCount val="1"/>
                <c:pt idx="0">
                  <c:v>Non-Salariés</c:v>
                </c:pt>
              </c:strCache>
            </c:strRef>
          </c:tx>
          <c:spPr>
            <a:ln w="19050">
              <a:solidFill>
                <a:schemeClr val="accent4">
                  <a:lumMod val="50000"/>
                </a:schemeClr>
              </a:solidFill>
            </a:ln>
          </c:spPr>
          <c:marker>
            <c:symbol val="triangle"/>
            <c:size val="5"/>
            <c:spPr>
              <a:solidFill>
                <a:schemeClr val="bg1"/>
              </a:solidFill>
              <a:ln>
                <a:solidFill>
                  <a:schemeClr val="accent4">
                    <a:lumMod val="50000"/>
                  </a:schemeClr>
                </a:solidFill>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2.16'!$D$10:$V$10</c:f>
              <c:numCache>
                <c:formatCode>0.0%</c:formatCode>
                <c:ptCount val="19"/>
                <c:pt idx="0">
                  <c:v>2.4683664492563498E-4</c:v>
                </c:pt>
                <c:pt idx="1">
                  <c:v>2.384991907685767E-4</c:v>
                </c:pt>
                <c:pt idx="2">
                  <c:v>8.0380501513543001E-4</c:v>
                </c:pt>
                <c:pt idx="3">
                  <c:v>7.516426482557779E-4</c:v>
                </c:pt>
                <c:pt idx="4">
                  <c:v>9.652500474950454E-4</c:v>
                </c:pt>
                <c:pt idx="5">
                  <c:v>7.6285368015539812E-4</c:v>
                </c:pt>
                <c:pt idx="6">
                  <c:v>2.9722127145311402E-4</c:v>
                </c:pt>
                <c:pt idx="7">
                  <c:v>6.7890553643049122E-4</c:v>
                </c:pt>
                <c:pt idx="8">
                  <c:v>1.5024355403751128E-4</c:v>
                </c:pt>
                <c:pt idx="9">
                  <c:v>-8.579838007869876E-5</c:v>
                </c:pt>
                <c:pt idx="10">
                  <c:v>-3.5022774372334056E-4</c:v>
                </c:pt>
                <c:pt idx="11">
                  <c:v>2.01200817855624E-4</c:v>
                </c:pt>
                <c:pt idx="12">
                  <c:v>-2.0660907672699272E-4</c:v>
                </c:pt>
                <c:pt idx="13">
                  <c:v>1.3726900535017885E-4</c:v>
                </c:pt>
                <c:pt idx="14">
                  <c:v>-1.1123473538457337E-4</c:v>
                </c:pt>
                <c:pt idx="15">
                  <c:v>8.5874190947231237E-5</c:v>
                </c:pt>
                <c:pt idx="16">
                  <c:v>2.2011588842569394E-5</c:v>
                </c:pt>
                <c:pt idx="17">
                  <c:v>4.2100185591573608E-4</c:v>
                </c:pt>
                <c:pt idx="18">
                  <c:v>-2.6201507997688285E-4</c:v>
                </c:pt>
              </c:numCache>
            </c:numRef>
          </c:val>
          <c:smooth val="0"/>
          <c:extLst>
            <c:ext xmlns:c16="http://schemas.microsoft.com/office/drawing/2014/chart" uri="{C3380CC4-5D6E-409C-BE32-E72D297353CC}">
              <c16:uniqueId val="{00000006-0E86-4E87-A34D-39FC28AE2EA3}"/>
            </c:ext>
          </c:extLst>
        </c:ser>
        <c:ser>
          <c:idx val="6"/>
          <c:order val="6"/>
          <c:tx>
            <c:strRef>
              <c:f>'Fig 2.16'!$C$11</c:f>
              <c:strCache>
                <c:ptCount val="1"/>
                <c:pt idx="0">
                  <c:v> Régimes spéciaux </c:v>
                </c:pt>
              </c:strCache>
            </c:strRef>
          </c:tx>
          <c:spPr>
            <a:ln w="15875">
              <a:solidFill>
                <a:schemeClr val="accent6">
                  <a:lumMod val="75000"/>
                </a:schemeClr>
              </a:solidFill>
              <a:prstDash val="sysDash"/>
            </a:ln>
          </c:spPr>
          <c:marker>
            <c:symbol val="square"/>
            <c:size val="4"/>
            <c:spPr>
              <a:solidFill>
                <a:schemeClr val="bg1">
                  <a:lumMod val="65000"/>
                </a:schemeClr>
              </a:solidFill>
              <a:ln>
                <a:solidFill>
                  <a:schemeClr val="accent6">
                    <a:lumMod val="75000"/>
                  </a:schemeClr>
                </a:solidFill>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2.16'!$D$11:$V$11</c:f>
              <c:numCache>
                <c:formatCode>0.0%</c:formatCode>
                <c:ptCount val="19"/>
                <c:pt idx="0">
                  <c:v>-1.2490373230350491E-4</c:v>
                </c:pt>
                <c:pt idx="1">
                  <c:v>-1.2060489175183377E-4</c:v>
                </c:pt>
                <c:pt idx="2">
                  <c:v>-1.2697956495660371E-4</c:v>
                </c:pt>
                <c:pt idx="3">
                  <c:v>-1.4275234734862925E-4</c:v>
                </c:pt>
                <c:pt idx="4">
                  <c:v>-4.2908932835649901E-5</c:v>
                </c:pt>
                <c:pt idx="5">
                  <c:v>-1.1490007015812799E-4</c:v>
                </c:pt>
                <c:pt idx="6">
                  <c:v>-7.6779287548689183E-5</c:v>
                </c:pt>
                <c:pt idx="7">
                  <c:v>-1.9617108547356093E-4</c:v>
                </c:pt>
                <c:pt idx="8">
                  <c:v>-7.5178110675408594E-5</c:v>
                </c:pt>
                <c:pt idx="9">
                  <c:v>-1.3100125530835847E-4</c:v>
                </c:pt>
                <c:pt idx="10">
                  <c:v>-5.4964639077469971E-5</c:v>
                </c:pt>
                <c:pt idx="11">
                  <c:v>-1.2630159842596071E-5</c:v>
                </c:pt>
                <c:pt idx="12">
                  <c:v>-3.4748766814048748E-5</c:v>
                </c:pt>
                <c:pt idx="13">
                  <c:v>9.4063733924911456E-6</c:v>
                </c:pt>
                <c:pt idx="14">
                  <c:v>-6.2793866782092312E-6</c:v>
                </c:pt>
                <c:pt idx="15">
                  <c:v>-3.604453166013868E-5</c:v>
                </c:pt>
                <c:pt idx="16">
                  <c:v>5.1501961717080355E-5</c:v>
                </c:pt>
                <c:pt idx="17">
                  <c:v>8.6523594670306011E-5</c:v>
                </c:pt>
                <c:pt idx="18">
                  <c:v>1.1586235540108401E-4</c:v>
                </c:pt>
              </c:numCache>
            </c:numRef>
          </c:val>
          <c:smooth val="0"/>
          <c:extLst>
            <c:ext xmlns:c16="http://schemas.microsoft.com/office/drawing/2014/chart" uri="{C3380CC4-5D6E-409C-BE32-E72D297353CC}">
              <c16:uniqueId val="{00000007-0E86-4E87-A34D-39FC28AE2EA3}"/>
            </c:ext>
          </c:extLst>
        </c:ser>
        <c:ser>
          <c:idx val="4"/>
          <c:order val="7"/>
          <c:tx>
            <c:strRef>
              <c:f>'Fig 2.16'!$C$12</c:f>
              <c:strCache>
                <c:ptCount val="1"/>
                <c:pt idx="0">
                  <c:v> FSV</c:v>
                </c:pt>
              </c:strCache>
            </c:strRef>
          </c:tx>
          <c:spPr>
            <a:ln w="19050">
              <a:solidFill>
                <a:schemeClr val="accent3">
                  <a:lumMod val="50000"/>
                </a:schemeClr>
              </a:solidFill>
              <a:prstDash val="dash"/>
            </a:ln>
          </c:spPr>
          <c:marker>
            <c:symbol val="plus"/>
            <c:size val="5"/>
            <c:spPr>
              <a:noFill/>
              <a:ln>
                <a:solidFill>
                  <a:schemeClr val="accent3">
                    <a:lumMod val="50000"/>
                  </a:schemeClr>
                </a:solidFill>
                <a:prstDash val="dash"/>
              </a:ln>
            </c:spPr>
          </c:marker>
          <c:cat>
            <c:numRef>
              <c:f>'Fig 2.16'!$D$4:$V$4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2.16'!$D$12:$V$12</c:f>
              <c:numCache>
                <c:formatCode>0.0%</c:formatCode>
                <c:ptCount val="19"/>
                <c:pt idx="0">
                  <c:v>-8.6178142799988374E-4</c:v>
                </c:pt>
                <c:pt idx="1">
                  <c:v>-5.7816727520297053E-4</c:v>
                </c:pt>
                <c:pt idx="2">
                  <c:v>-3.7853094569218924E-4</c:v>
                </c:pt>
                <c:pt idx="3">
                  <c:v>-1.1378686953283225E-3</c:v>
                </c:pt>
                <c:pt idx="4">
                  <c:v>-6.8556671706161763E-4</c:v>
                </c:pt>
                <c:pt idx="5">
                  <c:v>7.3112084703052637E-5</c:v>
                </c:pt>
                <c:pt idx="6">
                  <c:v>4.0307013975738698E-4</c:v>
                </c:pt>
                <c:pt idx="7">
                  <c:v>-1.6330587207174889E-3</c:v>
                </c:pt>
                <c:pt idx="8">
                  <c:v>-2.0397397149274706E-3</c:v>
                </c:pt>
                <c:pt idx="9">
                  <c:v>-1.6855627440592062E-3</c:v>
                </c:pt>
                <c:pt idx="10">
                  <c:v>-1.9835391846817732E-3</c:v>
                </c:pt>
                <c:pt idx="11">
                  <c:v>-1.3501949185297317E-3</c:v>
                </c:pt>
                <c:pt idx="12">
                  <c:v>-1.6182552202775645E-3</c:v>
                </c:pt>
                <c:pt idx="13">
                  <c:v>-1.7766342583895088E-3</c:v>
                </c:pt>
                <c:pt idx="14">
                  <c:v>-1.6247488058489697E-3</c:v>
                </c:pt>
                <c:pt idx="15">
                  <c:v>-1.2790795651561097E-3</c:v>
                </c:pt>
                <c:pt idx="16">
                  <c:v>-7.4189454224977969E-4</c:v>
                </c:pt>
                <c:pt idx="17">
                  <c:v>-6.402211048271222E-4</c:v>
                </c:pt>
                <c:pt idx="18">
                  <c:v>-1.0682177571372025E-3</c:v>
                </c:pt>
              </c:numCache>
            </c:numRef>
          </c:val>
          <c:smooth val="0"/>
          <c:extLst>
            <c:ext xmlns:c16="http://schemas.microsoft.com/office/drawing/2014/chart" uri="{C3380CC4-5D6E-409C-BE32-E72D297353CC}">
              <c16:uniqueId val="{00000008-0E86-4E87-A34D-39FC28AE2EA3}"/>
            </c:ext>
          </c:extLst>
        </c:ser>
        <c:dLbls>
          <c:showLegendKey val="0"/>
          <c:showVal val="0"/>
          <c:showCatName val="0"/>
          <c:showSerName val="0"/>
          <c:showPercent val="0"/>
          <c:showBubbleSize val="0"/>
        </c:dLbls>
        <c:smooth val="0"/>
        <c:axId val="247972992"/>
        <c:axId val="247974912"/>
      </c:lineChart>
      <c:catAx>
        <c:axId val="247972992"/>
        <c:scaling>
          <c:orientation val="minMax"/>
        </c:scaling>
        <c:delete val="0"/>
        <c:axPos val="b"/>
        <c:numFmt formatCode="General" sourceLinked="1"/>
        <c:majorTickMark val="out"/>
        <c:minorTickMark val="none"/>
        <c:tickLblPos val="low"/>
        <c:txPr>
          <a:bodyPr rot="-5400000" vert="horz"/>
          <a:lstStyle/>
          <a:p>
            <a:pPr>
              <a:defRPr sz="1000"/>
            </a:pPr>
            <a:endParaRPr lang="fr-FR"/>
          </a:p>
        </c:txPr>
        <c:crossAx val="247974912"/>
        <c:crosses val="autoZero"/>
        <c:auto val="1"/>
        <c:lblAlgn val="ctr"/>
        <c:lblOffset val="100"/>
        <c:tickLblSkip val="1"/>
        <c:noMultiLvlLbl val="0"/>
      </c:catAx>
      <c:valAx>
        <c:axId val="247974912"/>
        <c:scaling>
          <c:orientation val="minMax"/>
          <c:max val="5.0000000000000027E-3"/>
          <c:min val="-9.0000000000000028E-3"/>
        </c:scaling>
        <c:delete val="0"/>
        <c:axPos val="l"/>
        <c:majorGridlines/>
        <c:title>
          <c:tx>
            <c:rich>
              <a:bodyPr rot="-5400000" vert="horz"/>
              <a:lstStyle/>
              <a:p>
                <a:pPr>
                  <a:defRPr/>
                </a:pPr>
                <a:r>
                  <a:rPr lang="en-US"/>
                  <a:t>en % du PIB</a:t>
                </a:r>
              </a:p>
            </c:rich>
          </c:tx>
          <c:layout>
            <c:manualLayout>
              <c:xMode val="edge"/>
              <c:yMode val="edge"/>
              <c:x val="1.0406122587531201E-2"/>
              <c:y val="0.34834853564096624"/>
            </c:manualLayout>
          </c:layout>
          <c:overlay val="0"/>
        </c:title>
        <c:numFmt formatCode="0.0%" sourceLinked="0"/>
        <c:majorTickMark val="out"/>
        <c:minorTickMark val="none"/>
        <c:tickLblPos val="nextTo"/>
        <c:crossAx val="247972992"/>
        <c:crosses val="autoZero"/>
        <c:crossBetween val="between"/>
        <c:majorUnit val="2.0000000000000013E-3"/>
      </c:valAx>
    </c:plotArea>
    <c:legend>
      <c:legendPos val="r"/>
      <c:layout>
        <c:manualLayout>
          <c:xMode val="edge"/>
          <c:yMode val="edge"/>
          <c:x val="0.76720591744213795"/>
          <c:y val="8.9392129629629627E-2"/>
          <c:w val="0.23279410754283986"/>
          <c:h val="0.40178852643419577"/>
        </c:manualLayout>
      </c:layout>
      <c:overlay val="0"/>
      <c:txPr>
        <a:bodyPr/>
        <a:lstStyle/>
        <a:p>
          <a:pPr>
            <a:defRPr sz="900"/>
          </a:pPr>
          <a:endParaRPr lang="fr-FR"/>
        </a:p>
      </c:txPr>
    </c:legend>
    <c:plotVisOnly val="1"/>
    <c:dispBlanksAs val="gap"/>
    <c:showDLblsOverMax val="0"/>
  </c:chart>
  <c:spPr>
    <a:solidFill>
      <a:schemeClr val="accent1">
        <a:lumMod val="40000"/>
        <a:lumOff val="60000"/>
      </a:schemeClr>
    </a:solidFill>
    <a:ln>
      <a:solidFill>
        <a:schemeClr val="tx2"/>
      </a:solidFill>
    </a:ln>
  </c:spPr>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72961053135682E-2"/>
          <c:y val="5.3527980535279802E-2"/>
          <c:w val="0.9090821073108436"/>
          <c:h val="0.76969174473628754"/>
        </c:manualLayout>
      </c:layout>
      <c:lineChart>
        <c:grouping val="standard"/>
        <c:varyColors val="0"/>
        <c:ser>
          <c:idx val="0"/>
          <c:order val="0"/>
          <c:tx>
            <c:strRef>
              <c:f>'Fig 2.17'!$C$5</c:f>
              <c:strCache>
                <c:ptCount val="1"/>
                <c:pt idx="0">
                  <c:v>Observé </c:v>
                </c:pt>
              </c:strCache>
            </c:strRef>
          </c:tx>
          <c:spPr>
            <a:ln w="28575" cap="rnd">
              <a:solidFill>
                <a:schemeClr val="bg1">
                  <a:lumMod val="50000"/>
                </a:schemeClr>
              </a:solidFill>
              <a:round/>
            </a:ln>
            <a:effectLst/>
          </c:spPr>
          <c:marker>
            <c:symbol val="none"/>
          </c:marker>
          <c:cat>
            <c:numRef>
              <c:f>'Fig 2.17'!$D$4:$GG$4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2.17'!$D$5:$GG$5</c:f>
              <c:numCache>
                <c:formatCode>0.0%</c:formatCode>
                <c:ptCount val="186"/>
                <c:pt idx="2">
                  <c:v>3.0083390155726392E-3</c:v>
                </c:pt>
                <c:pt idx="3">
                  <c:v>4.5956945204118499E-3</c:v>
                </c:pt>
                <c:pt idx="4">
                  <c:v>3.9095680690328233E-3</c:v>
                </c:pt>
                <c:pt idx="5">
                  <c:v>1.5309334652850864E-3</c:v>
                </c:pt>
                <c:pt idx="6">
                  <c:v>1.721061946795735E-3</c:v>
                </c:pt>
                <c:pt idx="7">
                  <c:v>6.4736764480313735E-4</c:v>
                </c:pt>
                <c:pt idx="8">
                  <c:v>-5.3148491740487303E-4</c:v>
                </c:pt>
                <c:pt idx="9">
                  <c:v>-4.7931703814442506E-3</c:v>
                </c:pt>
                <c:pt idx="10">
                  <c:v>-7.234146291975746E-3</c:v>
                </c:pt>
                <c:pt idx="11">
                  <c:v>-6.6392713832939265E-3</c:v>
                </c:pt>
                <c:pt idx="12">
                  <c:v>-6.4765641374882887E-3</c:v>
                </c:pt>
                <c:pt idx="13">
                  <c:v>-4.071853009115084E-3</c:v>
                </c:pt>
                <c:pt idx="14">
                  <c:v>-3.6793261086521811E-3</c:v>
                </c:pt>
                <c:pt idx="15">
                  <c:v>-2.9423624949241334E-3</c:v>
                </c:pt>
                <c:pt idx="16">
                  <c:v>-2.44574747668172E-3</c:v>
                </c:pt>
                <c:pt idx="17">
                  <c:v>-4.950846482444371E-4</c:v>
                </c:pt>
                <c:pt idx="18">
                  <c:v>-1.0358239423350069E-3</c:v>
                </c:pt>
                <c:pt idx="19">
                  <c:v>-3.2796484873878762E-4</c:v>
                </c:pt>
                <c:pt idx="20">
                  <c:v>-7.8239999253891246E-3</c:v>
                </c:pt>
              </c:numCache>
            </c:numRef>
          </c:val>
          <c:smooth val="0"/>
          <c:extLst>
            <c:ext xmlns:c16="http://schemas.microsoft.com/office/drawing/2014/chart" uri="{C3380CC4-5D6E-409C-BE32-E72D297353CC}">
              <c16:uniqueId val="{00000000-E651-4703-B4A2-0A621DF44555}"/>
            </c:ext>
          </c:extLst>
        </c:ser>
        <c:ser>
          <c:idx val="1"/>
          <c:order val="1"/>
          <c:tx>
            <c:strRef>
              <c:f>'Fig 2.17'!$C$6</c:f>
              <c:strCache>
                <c:ptCount val="1"/>
                <c:pt idx="0">
                  <c:v>1,8%</c:v>
                </c:pt>
              </c:strCache>
            </c:strRef>
          </c:tx>
          <c:spPr>
            <a:ln w="28575" cap="rnd">
              <a:solidFill>
                <a:srgbClr val="006600"/>
              </a:solidFill>
              <a:round/>
            </a:ln>
            <a:effectLst/>
          </c:spPr>
          <c:marker>
            <c:symbol val="none"/>
          </c:marker>
          <c:cat>
            <c:numRef>
              <c:f>'Fig 2.17'!$D$4:$GG$4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2.17'!$D$6:$GG$6</c:f>
              <c:numCache>
                <c:formatCode>0.0%</c:formatCode>
                <c:ptCount val="186"/>
                <c:pt idx="25">
                  <c:v>-7.8239999253891246E-3</c:v>
                </c:pt>
                <c:pt idx="26">
                  <c:v>-3.3406494283953481E-3</c:v>
                </c:pt>
                <c:pt idx="27">
                  <c:v>-1.4322978441154155E-3</c:v>
                </c:pt>
                <c:pt idx="28">
                  <c:v>-6.8482731156258025E-4</c:v>
                </c:pt>
                <c:pt idx="29">
                  <c:v>-9.415236237329816E-4</c:v>
                </c:pt>
                <c:pt idx="30">
                  <c:v>-1.2659921291350851E-3</c:v>
                </c:pt>
                <c:pt idx="31">
                  <c:v>-1.5108160259754977E-3</c:v>
                </c:pt>
                <c:pt idx="32">
                  <c:v>-1.7883655296075107E-3</c:v>
                </c:pt>
                <c:pt idx="33">
                  <c:v>-1.842801274335476E-3</c:v>
                </c:pt>
                <c:pt idx="34">
                  <c:v>-1.5750037342305012E-3</c:v>
                </c:pt>
                <c:pt idx="35">
                  <c:v>-1.0831728649008943E-3</c:v>
                </c:pt>
                <c:pt idx="36">
                  <c:v>-4.4888825464070581E-4</c:v>
                </c:pt>
                <c:pt idx="37">
                  <c:v>3.3076587828753667E-4</c:v>
                </c:pt>
                <c:pt idx="38">
                  <c:v>7.3831284838221656E-4</c:v>
                </c:pt>
                <c:pt idx="39">
                  <c:v>1.3105784179375246E-3</c:v>
                </c:pt>
                <c:pt idx="40">
                  <c:v>1.9998536614905804E-3</c:v>
                </c:pt>
                <c:pt idx="41">
                  <c:v>2.8626261114450269E-3</c:v>
                </c:pt>
                <c:pt idx="42">
                  <c:v>3.715584909215891E-3</c:v>
                </c:pt>
                <c:pt idx="43">
                  <c:v>4.5542902859953271E-3</c:v>
                </c:pt>
                <c:pt idx="44">
                  <c:v>5.3638649341377354E-3</c:v>
                </c:pt>
                <c:pt idx="45">
                  <c:v>6.1140061005025281E-3</c:v>
                </c:pt>
                <c:pt idx="46">
                  <c:v>6.8771230517216952E-3</c:v>
                </c:pt>
                <c:pt idx="47">
                  <c:v>7.4950107763330776E-3</c:v>
                </c:pt>
                <c:pt idx="48">
                  <c:v>8.0348994021390008E-3</c:v>
                </c:pt>
                <c:pt idx="49">
                  <c:v>8.5862430398315759E-3</c:v>
                </c:pt>
                <c:pt idx="50">
                  <c:v>9.2347896596032125E-3</c:v>
                </c:pt>
                <c:pt idx="51">
                  <c:v>9.8568243025456831E-3</c:v>
                </c:pt>
                <c:pt idx="52">
                  <c:v>1.0455668430652501E-2</c:v>
                </c:pt>
                <c:pt idx="53">
                  <c:v>1.1033752619900486E-2</c:v>
                </c:pt>
                <c:pt idx="54">
                  <c:v>1.1678093082801197E-2</c:v>
                </c:pt>
                <c:pt idx="55">
                  <c:v>1.2300693179361763E-2</c:v>
                </c:pt>
                <c:pt idx="56">
                  <c:v>1.290261311312256E-2</c:v>
                </c:pt>
                <c:pt idx="57">
                  <c:v>1.3495539620951555E-2</c:v>
                </c:pt>
                <c:pt idx="58">
                  <c:v>1.4097521565799798E-2</c:v>
                </c:pt>
                <c:pt idx="59">
                  <c:v>1.4705685108435188E-2</c:v>
                </c:pt>
                <c:pt idx="60">
                  <c:v>1.5335773056343274E-2</c:v>
                </c:pt>
                <c:pt idx="61">
                  <c:v>1.5886651874294402E-2</c:v>
                </c:pt>
                <c:pt idx="62">
                  <c:v>1.6387954053499451E-2</c:v>
                </c:pt>
                <c:pt idx="63">
                  <c:v>1.6868324812532878E-2</c:v>
                </c:pt>
                <c:pt idx="64">
                  <c:v>1.7472806448013009E-2</c:v>
                </c:pt>
                <c:pt idx="65">
                  <c:v>1.8043925563202862E-2</c:v>
                </c:pt>
                <c:pt idx="66">
                  <c:v>1.8541982684135233E-2</c:v>
                </c:pt>
                <c:pt idx="67">
                  <c:v>1.8972979183332045E-2</c:v>
                </c:pt>
                <c:pt idx="68">
                  <c:v>1.9535543011676787E-2</c:v>
                </c:pt>
                <c:pt idx="69">
                  <c:v>1.9913729760586127E-2</c:v>
                </c:pt>
                <c:pt idx="70">
                  <c:v>2.0236687338957088E-2</c:v>
                </c:pt>
                <c:pt idx="71">
                  <c:v>2.0414407078510097E-2</c:v>
                </c:pt>
                <c:pt idx="72">
                  <c:v>2.0582561360089249E-2</c:v>
                </c:pt>
                <c:pt idx="73">
                  <c:v>2.0633294685833997E-2</c:v>
                </c:pt>
                <c:pt idx="74">
                  <c:v>2.0704488176370189E-2</c:v>
                </c:pt>
                <c:pt idx="75">
                  <c:v>2.069672038390509E-2</c:v>
                </c:pt>
                <c:pt idx="80">
                  <c:v>-7.7677575411586319E-3</c:v>
                </c:pt>
                <c:pt idx="81">
                  <c:v>-3.9143180267196265E-3</c:v>
                </c:pt>
                <c:pt idx="82">
                  <c:v>-3.1436594178677335E-3</c:v>
                </c:pt>
                <c:pt idx="83">
                  <c:v>-3.0531073992480784E-3</c:v>
                </c:pt>
                <c:pt idx="84">
                  <c:v>-3.7324049192440367E-3</c:v>
                </c:pt>
                <c:pt idx="85">
                  <c:v>-4.3529518827367664E-3</c:v>
                </c:pt>
                <c:pt idx="86">
                  <c:v>-4.8467473533281014E-3</c:v>
                </c:pt>
                <c:pt idx="87">
                  <c:v>-5.4027822974102024E-3</c:v>
                </c:pt>
                <c:pt idx="88">
                  <c:v>-5.9030233652923036E-3</c:v>
                </c:pt>
                <c:pt idx="89">
                  <c:v>-5.9445693842239689E-3</c:v>
                </c:pt>
                <c:pt idx="90">
                  <c:v>-5.9077564656606907E-3</c:v>
                </c:pt>
                <c:pt idx="91">
                  <c:v>-5.6300768888438157E-3</c:v>
                </c:pt>
                <c:pt idx="92">
                  <c:v>-5.2813829136687807E-3</c:v>
                </c:pt>
                <c:pt idx="93">
                  <c:v>-5.1590907257879348E-3</c:v>
                </c:pt>
                <c:pt idx="94">
                  <c:v>-4.8165261559838524E-3</c:v>
                </c:pt>
                <c:pt idx="95">
                  <c:v>-4.2728750978578145E-3</c:v>
                </c:pt>
                <c:pt idx="96">
                  <c:v>-3.6180443756455849E-3</c:v>
                </c:pt>
                <c:pt idx="97">
                  <c:v>-2.770026922156027E-3</c:v>
                </c:pt>
                <c:pt idx="98">
                  <c:v>-2.0611172730898297E-3</c:v>
                </c:pt>
                <c:pt idx="99">
                  <c:v>-1.2735586523738851E-3</c:v>
                </c:pt>
                <c:pt idx="100">
                  <c:v>-6.5278958349471172E-4</c:v>
                </c:pt>
                <c:pt idx="101">
                  <c:v>5.0339427276557824E-5</c:v>
                </c:pt>
                <c:pt idx="102">
                  <c:v>6.6900095531435833E-4</c:v>
                </c:pt>
                <c:pt idx="103">
                  <c:v>1.1485268988594699E-3</c:v>
                </c:pt>
                <c:pt idx="104">
                  <c:v>1.6529386079894293E-3</c:v>
                </c:pt>
                <c:pt idx="105">
                  <c:v>2.2636848290854966E-3</c:v>
                </c:pt>
                <c:pt idx="106">
                  <c:v>2.8469589435261983E-3</c:v>
                </c:pt>
                <c:pt idx="107">
                  <c:v>3.50245386720692E-3</c:v>
                </c:pt>
                <c:pt idx="108">
                  <c:v>4.0285940341604903E-3</c:v>
                </c:pt>
                <c:pt idx="109">
                  <c:v>4.6169544253377576E-3</c:v>
                </c:pt>
                <c:pt idx="110">
                  <c:v>5.2876929455298455E-3</c:v>
                </c:pt>
                <c:pt idx="111">
                  <c:v>5.8422795425096125E-3</c:v>
                </c:pt>
                <c:pt idx="112">
                  <c:v>6.381912772490908E-3</c:v>
                </c:pt>
                <c:pt idx="113">
                  <c:v>7.0413840123501326E-3</c:v>
                </c:pt>
                <c:pt idx="114">
                  <c:v>7.5901442903047039E-3</c:v>
                </c:pt>
                <c:pt idx="115">
                  <c:v>8.2374341436822901E-3</c:v>
                </c:pt>
                <c:pt idx="116">
                  <c:v>8.7456962596005466E-3</c:v>
                </c:pt>
                <c:pt idx="117">
                  <c:v>9.2973846150872924E-3</c:v>
                </c:pt>
                <c:pt idx="118">
                  <c:v>9.6979166025871338E-3</c:v>
                </c:pt>
                <c:pt idx="119">
                  <c:v>1.0330794751683567E-2</c:v>
                </c:pt>
                <c:pt idx="120">
                  <c:v>1.093467910128143E-2</c:v>
                </c:pt>
                <c:pt idx="121">
                  <c:v>1.1437664482525506E-2</c:v>
                </c:pt>
                <c:pt idx="122">
                  <c:v>1.185981561177965E-2</c:v>
                </c:pt>
                <c:pt idx="123">
                  <c:v>1.2381555323820514E-2</c:v>
                </c:pt>
                <c:pt idx="124">
                  <c:v>1.277753978004352E-2</c:v>
                </c:pt>
                <c:pt idx="125">
                  <c:v>1.3126622578993719E-2</c:v>
                </c:pt>
                <c:pt idx="126">
                  <c:v>1.3318698397219539E-2</c:v>
                </c:pt>
                <c:pt idx="127">
                  <c:v>1.3461880988223776E-2</c:v>
                </c:pt>
                <c:pt idx="128">
                  <c:v>1.3538210037902454E-2</c:v>
                </c:pt>
                <c:pt idx="129">
                  <c:v>1.3671700201769554E-2</c:v>
                </c:pt>
                <c:pt idx="130">
                  <c:v>1.3693149136383628E-2</c:v>
                </c:pt>
                <c:pt idx="135">
                  <c:v>-7.8239999253891246E-3</c:v>
                </c:pt>
                <c:pt idx="136">
                  <c:v>-3.8847308506453626E-3</c:v>
                </c:pt>
                <c:pt idx="137">
                  <c:v>-2.694925631200662E-3</c:v>
                </c:pt>
                <c:pt idx="138">
                  <c:v>-2.3241541232148777E-3</c:v>
                </c:pt>
                <c:pt idx="139">
                  <c:v>-2.8214005760774097E-3</c:v>
                </c:pt>
                <c:pt idx="140">
                  <c:v>-3.289107806221353E-3</c:v>
                </c:pt>
                <c:pt idx="141">
                  <c:v>-3.5576081716238162E-3</c:v>
                </c:pt>
                <c:pt idx="142">
                  <c:v>-3.874346401379708E-3</c:v>
                </c:pt>
                <c:pt idx="143">
                  <c:v>-4.0821817853271825E-3</c:v>
                </c:pt>
                <c:pt idx="144">
                  <c:v>-4.0774988176648652E-3</c:v>
                </c:pt>
                <c:pt idx="145">
                  <c:v>-3.903248214745858E-3</c:v>
                </c:pt>
                <c:pt idx="146">
                  <c:v>-3.625142597966341E-3</c:v>
                </c:pt>
                <c:pt idx="147">
                  <c:v>-3.1854436497902039E-3</c:v>
                </c:pt>
                <c:pt idx="148">
                  <c:v>-3.0691266851193555E-3</c:v>
                </c:pt>
                <c:pt idx="149">
                  <c:v>-2.8252859933088348E-3</c:v>
                </c:pt>
                <c:pt idx="150">
                  <c:v>-2.4914681860070675E-3</c:v>
                </c:pt>
                <c:pt idx="151">
                  <c:v>-2.0057641516312841E-3</c:v>
                </c:pt>
                <c:pt idx="152">
                  <c:v>-1.5307668584246537E-3</c:v>
                </c:pt>
                <c:pt idx="153">
                  <c:v>-1.0729496708065944E-3</c:v>
                </c:pt>
                <c:pt idx="154">
                  <c:v>-6.3395478472141886E-4</c:v>
                </c:pt>
                <c:pt idx="155">
                  <c:v>-2.5149769295679247E-4</c:v>
                </c:pt>
                <c:pt idx="156">
                  <c:v>1.4178170946699264E-4</c:v>
                </c:pt>
                <c:pt idx="157">
                  <c:v>3.792622755148245E-4</c:v>
                </c:pt>
                <c:pt idx="158">
                  <c:v>5.5581168735341357E-4</c:v>
                </c:pt>
                <c:pt idx="159">
                  <c:v>7.4033778501109149E-4</c:v>
                </c:pt>
                <c:pt idx="160">
                  <c:v>1.0183042990230956E-3</c:v>
                </c:pt>
                <c:pt idx="161">
                  <c:v>1.2870824709185907E-3</c:v>
                </c:pt>
                <c:pt idx="162">
                  <c:v>1.5561985311975807E-3</c:v>
                </c:pt>
                <c:pt idx="163">
                  <c:v>1.8177529490925604E-3</c:v>
                </c:pt>
                <c:pt idx="164">
                  <c:v>2.1422412205689689E-3</c:v>
                </c:pt>
                <c:pt idx="165">
                  <c:v>2.4576727069385851E-3</c:v>
                </c:pt>
                <c:pt idx="166">
                  <c:v>2.7580966618632463E-3</c:v>
                </c:pt>
                <c:pt idx="167">
                  <c:v>3.0489962200107024E-3</c:v>
                </c:pt>
                <c:pt idx="168">
                  <c:v>3.3555553832836094E-3</c:v>
                </c:pt>
                <c:pt idx="169">
                  <c:v>3.6927961153294664E-3</c:v>
                </c:pt>
                <c:pt idx="170">
                  <c:v>4.1000996811301205E-3</c:v>
                </c:pt>
                <c:pt idx="171">
                  <c:v>4.4426856650707364E-3</c:v>
                </c:pt>
                <c:pt idx="172">
                  <c:v>4.7595807572195503E-3</c:v>
                </c:pt>
                <c:pt idx="173">
                  <c:v>5.0614586409396811E-3</c:v>
                </c:pt>
                <c:pt idx="174">
                  <c:v>5.4844370528367714E-3</c:v>
                </c:pt>
                <c:pt idx="175">
                  <c:v>5.8976153831248324E-3</c:v>
                </c:pt>
                <c:pt idx="176">
                  <c:v>6.256527191178099E-3</c:v>
                </c:pt>
                <c:pt idx="177">
                  <c:v>6.5550592162964688E-3</c:v>
                </c:pt>
                <c:pt idx="178">
                  <c:v>6.98336199958563E-3</c:v>
                </c:pt>
                <c:pt idx="179">
                  <c:v>7.2530348436207481E-3</c:v>
                </c:pt>
                <c:pt idx="180">
                  <c:v>7.4783987249594785E-3</c:v>
                </c:pt>
                <c:pt idx="181">
                  <c:v>7.5510625528846659E-3</c:v>
                </c:pt>
                <c:pt idx="182">
                  <c:v>7.6621498122397963E-3</c:v>
                </c:pt>
                <c:pt idx="183">
                  <c:v>7.6410105877589146E-3</c:v>
                </c:pt>
                <c:pt idx="184">
                  <c:v>7.6558548319778097E-3</c:v>
                </c:pt>
                <c:pt idx="185">
                  <c:v>7.6116944461245561E-3</c:v>
                </c:pt>
              </c:numCache>
            </c:numRef>
          </c:val>
          <c:smooth val="0"/>
          <c:extLst>
            <c:ext xmlns:c16="http://schemas.microsoft.com/office/drawing/2014/chart" uri="{C3380CC4-5D6E-409C-BE32-E72D297353CC}">
              <c16:uniqueId val="{00000001-E651-4703-B4A2-0A621DF44555}"/>
            </c:ext>
          </c:extLst>
        </c:ser>
        <c:ser>
          <c:idx val="2"/>
          <c:order val="2"/>
          <c:tx>
            <c:strRef>
              <c:f>'Fig 2.17'!$C$7</c:f>
              <c:strCache>
                <c:ptCount val="1"/>
                <c:pt idx="0">
                  <c:v>1,5%</c:v>
                </c:pt>
              </c:strCache>
            </c:strRef>
          </c:tx>
          <c:spPr>
            <a:ln w="28575" cap="rnd">
              <a:solidFill>
                <a:schemeClr val="accent5">
                  <a:lumMod val="75000"/>
                </a:schemeClr>
              </a:solidFill>
              <a:round/>
            </a:ln>
            <a:effectLst/>
          </c:spPr>
          <c:marker>
            <c:symbol val="none"/>
          </c:marker>
          <c:cat>
            <c:numRef>
              <c:f>'Fig 2.17'!$D$4:$GG$4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2.17'!$D$7:$GG$7</c:f>
              <c:numCache>
                <c:formatCode>0.0%</c:formatCode>
                <c:ptCount val="186"/>
                <c:pt idx="25">
                  <c:v>-7.8239984549446639E-3</c:v>
                </c:pt>
                <c:pt idx="26">
                  <c:v>-3.3406494967168077E-3</c:v>
                </c:pt>
                <c:pt idx="27">
                  <c:v>-1.4322270086349342E-3</c:v>
                </c:pt>
                <c:pt idx="28">
                  <c:v>-6.8488747281131301E-4</c:v>
                </c:pt>
                <c:pt idx="29">
                  <c:v>-9.4123070453550062E-4</c:v>
                </c:pt>
                <c:pt idx="30">
                  <c:v>-1.2629389245116807E-3</c:v>
                </c:pt>
                <c:pt idx="31">
                  <c:v>-1.4989571206131536E-3</c:v>
                </c:pt>
                <c:pt idx="32">
                  <c:v>-1.7675029673661913E-3</c:v>
                </c:pt>
                <c:pt idx="33">
                  <c:v>-1.869249302646564E-3</c:v>
                </c:pt>
                <c:pt idx="34">
                  <c:v>-1.7070837741434697E-3</c:v>
                </c:pt>
                <c:pt idx="35">
                  <c:v>-1.3694408724584661E-3</c:v>
                </c:pt>
                <c:pt idx="36">
                  <c:v>-9.2249824734899621E-4</c:v>
                </c:pt>
                <c:pt idx="37">
                  <c:v>-3.60575019284326E-4</c:v>
                </c:pt>
                <c:pt idx="38">
                  <c:v>-2.1608095227959589E-4</c:v>
                </c:pt>
                <c:pt idx="39">
                  <c:v>1.3547573057751117E-4</c:v>
                </c:pt>
                <c:pt idx="40">
                  <c:v>6.1144002891466709E-4</c:v>
                </c:pt>
                <c:pt idx="41">
                  <c:v>1.2176291940776962E-3</c:v>
                </c:pt>
                <c:pt idx="42">
                  <c:v>1.8375840207233984E-3</c:v>
                </c:pt>
                <c:pt idx="43">
                  <c:v>2.4592847989906297E-3</c:v>
                </c:pt>
                <c:pt idx="44">
                  <c:v>3.0261137478171662E-3</c:v>
                </c:pt>
                <c:pt idx="45">
                  <c:v>3.5818663308026799E-3</c:v>
                </c:pt>
                <c:pt idx="46">
                  <c:v>4.1030058481159037E-3</c:v>
                </c:pt>
                <c:pt idx="47">
                  <c:v>4.5715364303317574E-3</c:v>
                </c:pt>
                <c:pt idx="48">
                  <c:v>4.9233839789365186E-3</c:v>
                </c:pt>
                <c:pt idx="49">
                  <c:v>5.3359829489647848E-3</c:v>
                </c:pt>
                <c:pt idx="50">
                  <c:v>5.7721019934964257E-3</c:v>
                </c:pt>
                <c:pt idx="51">
                  <c:v>6.233011859624632E-3</c:v>
                </c:pt>
                <c:pt idx="52">
                  <c:v>6.6731865495666953E-3</c:v>
                </c:pt>
                <c:pt idx="53">
                  <c:v>7.0988371445070142E-3</c:v>
                </c:pt>
                <c:pt idx="54">
                  <c:v>7.5972799052327344E-3</c:v>
                </c:pt>
                <c:pt idx="55">
                  <c:v>8.0684636677053334E-3</c:v>
                </c:pt>
                <c:pt idx="56">
                  <c:v>8.5410202459502982E-3</c:v>
                </c:pt>
                <c:pt idx="57">
                  <c:v>9.0026210030059173E-3</c:v>
                </c:pt>
                <c:pt idx="58">
                  <c:v>9.4895681422140776E-3</c:v>
                </c:pt>
                <c:pt idx="59">
                  <c:v>9.9944555660902434E-3</c:v>
                </c:pt>
                <c:pt idx="60">
                  <c:v>1.049551897930856E-2</c:v>
                </c:pt>
                <c:pt idx="61">
                  <c:v>1.0987393721487798E-2</c:v>
                </c:pt>
                <c:pt idx="62">
                  <c:v>1.1413078470587756E-2</c:v>
                </c:pt>
                <c:pt idx="63">
                  <c:v>1.1871624944163189E-2</c:v>
                </c:pt>
                <c:pt idx="64">
                  <c:v>1.2481445399585692E-2</c:v>
                </c:pt>
                <c:pt idx="65">
                  <c:v>1.3008294671399662E-2</c:v>
                </c:pt>
                <c:pt idx="66">
                  <c:v>1.3450289264314741E-2</c:v>
                </c:pt>
                <c:pt idx="67">
                  <c:v>1.3815246372692616E-2</c:v>
                </c:pt>
                <c:pt idx="68">
                  <c:v>1.4324054499509076E-2</c:v>
                </c:pt>
                <c:pt idx="69">
                  <c:v>1.4697009590145929E-2</c:v>
                </c:pt>
                <c:pt idx="70">
                  <c:v>1.496471408396724E-2</c:v>
                </c:pt>
                <c:pt idx="71">
                  <c:v>1.5145223351844719E-2</c:v>
                </c:pt>
                <c:pt idx="72">
                  <c:v>1.5265781492774022E-2</c:v>
                </c:pt>
                <c:pt idx="73">
                  <c:v>1.5316284172427252E-2</c:v>
                </c:pt>
                <c:pt idx="74">
                  <c:v>1.530527781259447E-2</c:v>
                </c:pt>
                <c:pt idx="75">
                  <c:v>1.5289768255891817E-2</c:v>
                </c:pt>
                <c:pt idx="80">
                  <c:v>-7.7677560707141713E-3</c:v>
                </c:pt>
                <c:pt idx="81">
                  <c:v>-3.9143191293599944E-3</c:v>
                </c:pt>
                <c:pt idx="82">
                  <c:v>-3.1435792203290958E-3</c:v>
                </c:pt>
                <c:pt idx="83">
                  <c:v>-3.0531329715455247E-3</c:v>
                </c:pt>
                <c:pt idx="84">
                  <c:v>-3.7321716030133678E-3</c:v>
                </c:pt>
                <c:pt idx="85">
                  <c:v>-4.3548963156136711E-3</c:v>
                </c:pt>
                <c:pt idx="86">
                  <c:v>-4.8485750641112102E-3</c:v>
                </c:pt>
                <c:pt idx="87">
                  <c:v>-5.4018798221085462E-3</c:v>
                </c:pt>
                <c:pt idx="88">
                  <c:v>-5.8759200739692541E-3</c:v>
                </c:pt>
                <c:pt idx="89">
                  <c:v>-6.0636240641375183E-3</c:v>
                </c:pt>
                <c:pt idx="90">
                  <c:v>-6.1170107591818901E-3</c:v>
                </c:pt>
                <c:pt idx="91">
                  <c:v>-6.0454411654548013E-3</c:v>
                </c:pt>
                <c:pt idx="92">
                  <c:v>-5.7754469632926297E-3</c:v>
                </c:pt>
                <c:pt idx="93">
                  <c:v>-5.9223091364092317E-3</c:v>
                </c:pt>
                <c:pt idx="94">
                  <c:v>-5.8498366090294351E-3</c:v>
                </c:pt>
                <c:pt idx="95">
                  <c:v>-5.541935509717405E-3</c:v>
                </c:pt>
                <c:pt idx="96">
                  <c:v>-5.0360285253080173E-3</c:v>
                </c:pt>
                <c:pt idx="97">
                  <c:v>-4.5272193189222765E-3</c:v>
                </c:pt>
                <c:pt idx="98">
                  <c:v>-3.942833324043743E-3</c:v>
                </c:pt>
                <c:pt idx="99">
                  <c:v>-3.4952249319717132E-3</c:v>
                </c:pt>
                <c:pt idx="100">
                  <c:v>-2.9924327320741406E-3</c:v>
                </c:pt>
                <c:pt idx="101">
                  <c:v>-2.5067211360103869E-3</c:v>
                </c:pt>
                <c:pt idx="102">
                  <c:v>-2.08006302933611E-3</c:v>
                </c:pt>
                <c:pt idx="103">
                  <c:v>-1.8064353833168456E-3</c:v>
                </c:pt>
                <c:pt idx="104">
                  <c:v>-1.3572451178237577E-3</c:v>
                </c:pt>
                <c:pt idx="105">
                  <c:v>-1.0403230669067121E-3</c:v>
                </c:pt>
                <c:pt idx="106">
                  <c:v>-5.0728408605255071E-4</c:v>
                </c:pt>
                <c:pt idx="107">
                  <c:v>-1.1052536944541891E-4</c:v>
                </c:pt>
                <c:pt idx="108">
                  <c:v>2.5712077945214129E-4</c:v>
                </c:pt>
                <c:pt idx="109">
                  <c:v>7.8743748849718909E-4</c:v>
                </c:pt>
                <c:pt idx="110">
                  <c:v>1.2119540173535226E-3</c:v>
                </c:pt>
                <c:pt idx="111">
                  <c:v>1.6230994150768785E-3</c:v>
                </c:pt>
                <c:pt idx="112">
                  <c:v>2.12943789490605E-3</c:v>
                </c:pt>
                <c:pt idx="113">
                  <c:v>2.5477427775250361E-3</c:v>
                </c:pt>
                <c:pt idx="114">
                  <c:v>3.0743093243470465E-3</c:v>
                </c:pt>
                <c:pt idx="115">
                  <c:v>3.6121046082545627E-3</c:v>
                </c:pt>
                <c:pt idx="116">
                  <c:v>4.0210061501386174E-3</c:v>
                </c:pt>
                <c:pt idx="117">
                  <c:v>4.4849789773044324E-3</c:v>
                </c:pt>
                <c:pt idx="118">
                  <c:v>4.9470514624972983E-3</c:v>
                </c:pt>
                <c:pt idx="119">
                  <c:v>5.5533397123021383E-3</c:v>
                </c:pt>
                <c:pt idx="120">
                  <c:v>5.9970661953809568E-3</c:v>
                </c:pt>
                <c:pt idx="121">
                  <c:v>6.4422056966774166E-3</c:v>
                </c:pt>
                <c:pt idx="122">
                  <c:v>6.9003045886875253E-3</c:v>
                </c:pt>
                <c:pt idx="123">
                  <c:v>7.3638493684969331E-3</c:v>
                </c:pt>
                <c:pt idx="124">
                  <c:v>7.7313821334119431E-3</c:v>
                </c:pt>
                <c:pt idx="125">
                  <c:v>8.0165781352756205E-3</c:v>
                </c:pt>
                <c:pt idx="126">
                  <c:v>8.1818320812347273E-3</c:v>
                </c:pt>
                <c:pt idx="127">
                  <c:v>8.3794244068137735E-3</c:v>
                </c:pt>
                <c:pt idx="128">
                  <c:v>8.4144091325811243E-3</c:v>
                </c:pt>
                <c:pt idx="129">
                  <c:v>8.4864541752705802E-3</c:v>
                </c:pt>
                <c:pt idx="130">
                  <c:v>8.4629379899299473E-3</c:v>
                </c:pt>
                <c:pt idx="135">
                  <c:v>-7.824001512768769E-3</c:v>
                </c:pt>
                <c:pt idx="136">
                  <c:v>-3.8847309189668222E-3</c:v>
                </c:pt>
                <c:pt idx="137">
                  <c:v>-2.6948547957202085E-3</c:v>
                </c:pt>
                <c:pt idx="138">
                  <c:v>-2.3241618081379645E-3</c:v>
                </c:pt>
                <c:pt idx="139">
                  <c:v>-2.8211672598467408E-3</c:v>
                </c:pt>
                <c:pt idx="140">
                  <c:v>-3.2880386140261564E-3</c:v>
                </c:pt>
                <c:pt idx="141">
                  <c:v>-3.5471095591750046E-3</c:v>
                </c:pt>
                <c:pt idx="142">
                  <c:v>-3.8548247823317894E-3</c:v>
                </c:pt>
                <c:pt idx="143">
                  <c:v>-4.0999971976154737E-3</c:v>
                </c:pt>
                <c:pt idx="144">
                  <c:v>-4.1778047129993612E-3</c:v>
                </c:pt>
                <c:pt idx="145">
                  <c:v>-4.1249882246022773E-3</c:v>
                </c:pt>
                <c:pt idx="146">
                  <c:v>-3.9856460507712022E-3</c:v>
                </c:pt>
                <c:pt idx="147">
                  <c:v>-3.7201780406001528E-3</c:v>
                </c:pt>
                <c:pt idx="148">
                  <c:v>-3.823930847201451E-3</c:v>
                </c:pt>
                <c:pt idx="149">
                  <c:v>-3.7598678963225163E-3</c:v>
                </c:pt>
                <c:pt idx="150">
                  <c:v>-3.5994551791223017E-3</c:v>
                </c:pt>
                <c:pt idx="151">
                  <c:v>-3.3326640123574891E-3</c:v>
                </c:pt>
                <c:pt idx="152">
                  <c:v>-3.0540612285186453E-3</c:v>
                </c:pt>
                <c:pt idx="153">
                  <c:v>-2.7798732570380458E-3</c:v>
                </c:pt>
                <c:pt idx="154">
                  <c:v>-2.5543033512509805E-3</c:v>
                </c:pt>
                <c:pt idx="155">
                  <c:v>-2.3406747514601867E-3</c:v>
                </c:pt>
                <c:pt idx="156">
                  <c:v>-2.1668064489124839E-3</c:v>
                </c:pt>
                <c:pt idx="157">
                  <c:v>-2.0590715654847935E-3</c:v>
                </c:pt>
                <c:pt idx="158">
                  <c:v>-2.0535061114979047E-3</c:v>
                </c:pt>
                <c:pt idx="159">
                  <c:v>-1.9928821596968127E-3</c:v>
                </c:pt>
                <c:pt idx="160">
                  <c:v>-1.9150484415251245E-3</c:v>
                </c:pt>
                <c:pt idx="161">
                  <c:v>-1.7964606491490398E-3</c:v>
                </c:pt>
                <c:pt idx="162">
                  <c:v>-1.6772041605167542E-3</c:v>
                </c:pt>
                <c:pt idx="163">
                  <c:v>-1.5610937233959121E-3</c:v>
                </c:pt>
                <c:pt idx="164">
                  <c:v>-1.3775254635257361E-3</c:v>
                </c:pt>
                <c:pt idx="165">
                  <c:v>-1.2100448660867513E-3</c:v>
                </c:pt>
                <c:pt idx="166">
                  <c:v>-1.0353729820673924E-3</c:v>
                </c:pt>
                <c:pt idx="167">
                  <c:v>-8.7530455284155761E-4</c:v>
                </c:pt>
                <c:pt idx="168">
                  <c:v>-6.8429257171943869E-4</c:v>
                </c:pt>
                <c:pt idx="169">
                  <c:v>-4.525835628014091E-4</c:v>
                </c:pt>
                <c:pt idx="170">
                  <c:v>-1.7676284977261036E-4</c:v>
                </c:pt>
                <c:pt idx="171">
                  <c:v>1.0336797707985457E-4</c:v>
                </c:pt>
                <c:pt idx="172">
                  <c:v>3.41013830759615E-4</c:v>
                </c:pt>
                <c:pt idx="173">
                  <c:v>6.173883644685213E-4</c:v>
                </c:pt>
                <c:pt idx="174">
                  <c:v>1.0407898861286985E-3</c:v>
                </c:pt>
                <c:pt idx="175">
                  <c:v>1.4050195047447117E-3</c:v>
                </c:pt>
                <c:pt idx="176">
                  <c:v>1.7035137874350653E-3</c:v>
                </c:pt>
                <c:pt idx="177">
                  <c:v>1.9315840366159742E-3</c:v>
                </c:pt>
                <c:pt idx="178">
                  <c:v>2.3016470309865089E-3</c:v>
                </c:pt>
                <c:pt idx="179">
                  <c:v>2.561230975616946E-3</c:v>
                </c:pt>
                <c:pt idx="180">
                  <c:v>2.7265675810677903E-3</c:v>
                </c:pt>
                <c:pt idx="181">
                  <c:v>2.7946186467408124E-3</c:v>
                </c:pt>
                <c:pt idx="182">
                  <c:v>2.8538174362265772E-3</c:v>
                </c:pt>
                <c:pt idx="183">
                  <c:v>2.8277151684401453E-3</c:v>
                </c:pt>
                <c:pt idx="184">
                  <c:v>2.7554856335200162E-3</c:v>
                </c:pt>
                <c:pt idx="185">
                  <c:v>2.700051801408046E-3</c:v>
                </c:pt>
              </c:numCache>
            </c:numRef>
          </c:val>
          <c:smooth val="0"/>
          <c:extLst>
            <c:ext xmlns:c16="http://schemas.microsoft.com/office/drawing/2014/chart" uri="{C3380CC4-5D6E-409C-BE32-E72D297353CC}">
              <c16:uniqueId val="{00000002-E651-4703-B4A2-0A621DF44555}"/>
            </c:ext>
          </c:extLst>
        </c:ser>
        <c:ser>
          <c:idx val="3"/>
          <c:order val="3"/>
          <c:tx>
            <c:strRef>
              <c:f>'Fig 2.17'!$C$8</c:f>
              <c:strCache>
                <c:ptCount val="1"/>
                <c:pt idx="0">
                  <c:v>1,3%</c:v>
                </c:pt>
              </c:strCache>
            </c:strRef>
          </c:tx>
          <c:spPr>
            <a:ln w="28575" cap="rnd">
              <a:solidFill>
                <a:schemeClr val="accent6">
                  <a:lumMod val="75000"/>
                </a:schemeClr>
              </a:solidFill>
              <a:round/>
            </a:ln>
            <a:effectLst/>
          </c:spPr>
          <c:marker>
            <c:symbol val="none"/>
          </c:marker>
          <c:cat>
            <c:numRef>
              <c:f>'Fig 2.17'!$D$4:$GG$4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2.17'!$D$8:$GG$8</c:f>
              <c:numCache>
                <c:formatCode>0.0%</c:formatCode>
                <c:ptCount val="186"/>
                <c:pt idx="25">
                  <c:v>-7.8141503336398577E-3</c:v>
                </c:pt>
                <c:pt idx="26">
                  <c:v>-3.3268817633770598E-3</c:v>
                </c:pt>
                <c:pt idx="27">
                  <c:v>-1.4173107265193774E-3</c:v>
                </c:pt>
                <c:pt idx="28">
                  <c:v>-6.7699235408349989E-4</c:v>
                </c:pt>
                <c:pt idx="29">
                  <c:v>-9.4566024319156505E-4</c:v>
                </c:pt>
                <c:pt idx="30">
                  <c:v>-1.2522585781967466E-3</c:v>
                </c:pt>
                <c:pt idx="31">
                  <c:v>-1.4912543898553121E-3</c:v>
                </c:pt>
                <c:pt idx="32">
                  <c:v>-1.7643157735740544E-3</c:v>
                </c:pt>
                <c:pt idx="33">
                  <c:v>-1.907695031183626E-3</c:v>
                </c:pt>
                <c:pt idx="34">
                  <c:v>-1.8232421084698192E-3</c:v>
                </c:pt>
                <c:pt idx="35">
                  <c:v>-1.5937280380096397E-3</c:v>
                </c:pt>
                <c:pt idx="36">
                  <c:v>-1.2884649312107921E-3</c:v>
                </c:pt>
                <c:pt idx="37">
                  <c:v>-8.9295524525465075E-4</c:v>
                </c:pt>
                <c:pt idx="38">
                  <c:v>-8.4932089605083139E-4</c:v>
                </c:pt>
                <c:pt idx="39">
                  <c:v>-6.5447289605710668E-4</c:v>
                </c:pt>
                <c:pt idx="40">
                  <c:v>-3.321160526224276E-4</c:v>
                </c:pt>
                <c:pt idx="41">
                  <c:v>1.4165944278698994E-4</c:v>
                </c:pt>
                <c:pt idx="42">
                  <c:v>6.3028856268498856E-4</c:v>
                </c:pt>
                <c:pt idx="43">
                  <c:v>1.1144303320556326E-3</c:v>
                </c:pt>
                <c:pt idx="44">
                  <c:v>1.5419928751148892E-3</c:v>
                </c:pt>
                <c:pt idx="45">
                  <c:v>1.9656964845281566E-3</c:v>
                </c:pt>
                <c:pt idx="46">
                  <c:v>2.3680745583350149E-3</c:v>
                </c:pt>
                <c:pt idx="47">
                  <c:v>2.7301650010569389E-3</c:v>
                </c:pt>
                <c:pt idx="48">
                  <c:v>2.9377214475935498E-3</c:v>
                </c:pt>
                <c:pt idx="49">
                  <c:v>3.1968797342465105E-3</c:v>
                </c:pt>
                <c:pt idx="50">
                  <c:v>3.5274535437612164E-3</c:v>
                </c:pt>
                <c:pt idx="51">
                  <c:v>3.8914026215569053E-3</c:v>
                </c:pt>
                <c:pt idx="52">
                  <c:v>4.2291101582175306E-3</c:v>
                </c:pt>
                <c:pt idx="53">
                  <c:v>4.4968145739959497E-3</c:v>
                </c:pt>
                <c:pt idx="54">
                  <c:v>4.9084033234322033E-3</c:v>
                </c:pt>
                <c:pt idx="55">
                  <c:v>5.3054563056055271E-3</c:v>
                </c:pt>
                <c:pt idx="56">
                  <c:v>5.688241978932751E-3</c:v>
                </c:pt>
                <c:pt idx="57">
                  <c:v>6.0425921893202394E-3</c:v>
                </c:pt>
                <c:pt idx="58">
                  <c:v>6.464501658749261E-3</c:v>
                </c:pt>
                <c:pt idx="59">
                  <c:v>6.9204610870440275E-3</c:v>
                </c:pt>
                <c:pt idx="60">
                  <c:v>7.378095270894669E-3</c:v>
                </c:pt>
                <c:pt idx="61">
                  <c:v>7.8015794736939481E-3</c:v>
                </c:pt>
                <c:pt idx="62">
                  <c:v>8.1496278890112184E-3</c:v>
                </c:pt>
                <c:pt idx="63">
                  <c:v>8.5617150891096061E-3</c:v>
                </c:pt>
                <c:pt idx="64">
                  <c:v>9.0668536807393674E-3</c:v>
                </c:pt>
                <c:pt idx="65">
                  <c:v>9.5574807881326218E-3</c:v>
                </c:pt>
                <c:pt idx="66">
                  <c:v>9.947918733531097E-3</c:v>
                </c:pt>
                <c:pt idx="67">
                  <c:v>1.029046101212451E-2</c:v>
                </c:pt>
                <c:pt idx="68">
                  <c:v>1.0724866743773709E-2</c:v>
                </c:pt>
                <c:pt idx="69">
                  <c:v>1.106391358436444E-2</c:v>
                </c:pt>
                <c:pt idx="70">
                  <c:v>1.1304848647695168E-2</c:v>
                </c:pt>
                <c:pt idx="71">
                  <c:v>1.1402951210056286E-2</c:v>
                </c:pt>
                <c:pt idx="72">
                  <c:v>1.1448924763019619E-2</c:v>
                </c:pt>
                <c:pt idx="73">
                  <c:v>1.1483258473625566E-2</c:v>
                </c:pt>
                <c:pt idx="74">
                  <c:v>1.1395591387214438E-2</c:v>
                </c:pt>
                <c:pt idx="75">
                  <c:v>1.1296117462668218E-2</c:v>
                </c:pt>
                <c:pt idx="80">
                  <c:v>-7.757907949409365E-3</c:v>
                </c:pt>
                <c:pt idx="81">
                  <c:v>-3.9069086489056659E-3</c:v>
                </c:pt>
                <c:pt idx="82">
                  <c:v>-3.1355071586009475E-3</c:v>
                </c:pt>
                <c:pt idx="83">
                  <c:v>-2.9518881166295807E-3</c:v>
                </c:pt>
                <c:pt idx="84">
                  <c:v>-3.7428187790697065E-3</c:v>
                </c:pt>
                <c:pt idx="85">
                  <c:v>-4.2549654740914045E-3</c:v>
                </c:pt>
                <c:pt idx="86">
                  <c:v>-4.8482747896860245E-3</c:v>
                </c:pt>
                <c:pt idx="87">
                  <c:v>-5.4013528528000787E-3</c:v>
                </c:pt>
                <c:pt idx="88">
                  <c:v>-5.9285068951518971E-3</c:v>
                </c:pt>
                <c:pt idx="89">
                  <c:v>-6.2127534623349356E-3</c:v>
                </c:pt>
                <c:pt idx="90">
                  <c:v>-6.3049771912240815E-3</c:v>
                </c:pt>
                <c:pt idx="91">
                  <c:v>-6.3753126074221622E-3</c:v>
                </c:pt>
                <c:pt idx="92">
                  <c:v>-6.2989328843016945E-3</c:v>
                </c:pt>
                <c:pt idx="93">
                  <c:v>-6.525439992601717E-3</c:v>
                </c:pt>
                <c:pt idx="94">
                  <c:v>-6.5228286990730855E-3</c:v>
                </c:pt>
                <c:pt idx="95">
                  <c:v>-6.3910493841578819E-3</c:v>
                </c:pt>
                <c:pt idx="96">
                  <c:v>-6.0549830720792452E-3</c:v>
                </c:pt>
                <c:pt idx="97">
                  <c:v>-5.6058671640518143E-3</c:v>
                </c:pt>
                <c:pt idx="98">
                  <c:v>-5.181394311989107E-3</c:v>
                </c:pt>
                <c:pt idx="99">
                  <c:v>-4.7822609078272404E-3</c:v>
                </c:pt>
                <c:pt idx="100">
                  <c:v>-4.422300365311882E-3</c:v>
                </c:pt>
                <c:pt idx="101">
                  <c:v>-4.1695900967966548E-3</c:v>
                </c:pt>
                <c:pt idx="102">
                  <c:v>-3.7894205621500088E-3</c:v>
                </c:pt>
                <c:pt idx="103">
                  <c:v>-3.6482510015369563E-3</c:v>
                </c:pt>
                <c:pt idx="104">
                  <c:v>-3.4506670176445153E-3</c:v>
                </c:pt>
                <c:pt idx="105">
                  <c:v>-3.1647180994062718E-3</c:v>
                </c:pt>
                <c:pt idx="106">
                  <c:v>-2.7579811183371661E-3</c:v>
                </c:pt>
                <c:pt idx="107">
                  <c:v>-2.476363227544659E-3</c:v>
                </c:pt>
                <c:pt idx="108">
                  <c:v>-2.2537853002210229E-3</c:v>
                </c:pt>
                <c:pt idx="109">
                  <c:v>-1.8221513846365112E-3</c:v>
                </c:pt>
                <c:pt idx="110">
                  <c:v>-1.4082714783452688E-3</c:v>
                </c:pt>
                <c:pt idx="111">
                  <c:v>-1.0868269961396004E-3</c:v>
                </c:pt>
                <c:pt idx="112">
                  <c:v>-6.895616671405147E-4</c:v>
                </c:pt>
                <c:pt idx="113">
                  <c:v>-3.4187168508179044E-4</c:v>
                </c:pt>
                <c:pt idx="114">
                  <c:v>1.1070732022927521E-4</c:v>
                </c:pt>
                <c:pt idx="115">
                  <c:v>5.8100839189376141E-4</c:v>
                </c:pt>
                <c:pt idx="116">
                  <c:v>1.030932065868434E-3</c:v>
                </c:pt>
                <c:pt idx="117">
                  <c:v>1.3075439121532362E-3</c:v>
                </c:pt>
                <c:pt idx="118">
                  <c:v>1.7068402813122108E-3</c:v>
                </c:pt>
                <c:pt idx="119">
                  <c:v>2.2320245832533336E-3</c:v>
                </c:pt>
                <c:pt idx="120">
                  <c:v>2.7300961987334338E-3</c:v>
                </c:pt>
                <c:pt idx="121">
                  <c:v>3.1135651664927766E-3</c:v>
                </c:pt>
                <c:pt idx="122">
                  <c:v>3.4214742693042949E-3</c:v>
                </c:pt>
                <c:pt idx="123">
                  <c:v>3.9143402443446162E-3</c:v>
                </c:pt>
                <c:pt idx="124">
                  <c:v>4.2254439703935803E-3</c:v>
                </c:pt>
                <c:pt idx="125">
                  <c:v>4.4678774201154375E-3</c:v>
                </c:pt>
                <c:pt idx="126">
                  <c:v>4.5606947118925628E-3</c:v>
                </c:pt>
                <c:pt idx="127">
                  <c:v>4.693435499846077E-3</c:v>
                </c:pt>
                <c:pt idx="128">
                  <c:v>4.6873717222550432E-3</c:v>
                </c:pt>
                <c:pt idx="129">
                  <c:v>4.6841247884128745E-3</c:v>
                </c:pt>
                <c:pt idx="130">
                  <c:v>4.5826568629814407E-3</c:v>
                </c:pt>
                <c:pt idx="135">
                  <c:v>-7.8076018763805766E-3</c:v>
                </c:pt>
                <c:pt idx="136">
                  <c:v>-3.8409348739526505E-3</c:v>
                </c:pt>
                <c:pt idx="137">
                  <c:v>-2.5942449165350934E-3</c:v>
                </c:pt>
                <c:pt idx="138">
                  <c:v>-2.1894852385820618E-3</c:v>
                </c:pt>
                <c:pt idx="139">
                  <c:v>-2.8318144359030795E-3</c:v>
                </c:pt>
                <c:pt idx="140">
                  <c:v>-3.2521129261608439E-3</c:v>
                </c:pt>
                <c:pt idx="141">
                  <c:v>-3.5149628934209032E-3</c:v>
                </c:pt>
                <c:pt idx="142">
                  <c:v>-3.827621132645509E-3</c:v>
                </c:pt>
                <c:pt idx="143">
                  <c:v>-4.1070130962767848E-3</c:v>
                </c:pt>
                <c:pt idx="144">
                  <c:v>-4.2475782009662455E-3</c:v>
                </c:pt>
                <c:pt idx="145">
                  <c:v>-4.2817970485634904E-3</c:v>
                </c:pt>
                <c:pt idx="146">
                  <c:v>-4.2501615036094065E-3</c:v>
                </c:pt>
                <c:pt idx="147">
                  <c:v>-4.1211096630006105E-3</c:v>
                </c:pt>
                <c:pt idx="148">
                  <c:v>-4.2975772966799552E-3</c:v>
                </c:pt>
                <c:pt idx="149">
                  <c:v>-4.3637201703206618E-3</c:v>
                </c:pt>
                <c:pt idx="150">
                  <c:v>-4.3281488826041326E-3</c:v>
                </c:pt>
                <c:pt idx="151">
                  <c:v>-4.1692177823343668E-3</c:v>
                </c:pt>
                <c:pt idx="152">
                  <c:v>-3.9970094572905901E-3</c:v>
                </c:pt>
                <c:pt idx="153">
                  <c:v>-3.8357731409434104E-3</c:v>
                </c:pt>
                <c:pt idx="154">
                  <c:v>-3.7289780977801945E-3</c:v>
                </c:pt>
                <c:pt idx="155">
                  <c:v>-3.6303427503237562E-3</c:v>
                </c:pt>
                <c:pt idx="156">
                  <c:v>-3.5579269091103316E-3</c:v>
                </c:pt>
                <c:pt idx="157">
                  <c:v>-3.5438078640897819E-3</c:v>
                </c:pt>
                <c:pt idx="158">
                  <c:v>-3.6685412731316258E-3</c:v>
                </c:pt>
                <c:pt idx="159">
                  <c:v>-3.7514049621623635E-3</c:v>
                </c:pt>
                <c:pt idx="160">
                  <c:v>-3.7691643025203059E-3</c:v>
                </c:pt>
                <c:pt idx="161">
                  <c:v>-3.7393524889020313E-3</c:v>
                </c:pt>
                <c:pt idx="162">
                  <c:v>-3.7164739547369818E-3</c:v>
                </c:pt>
                <c:pt idx="163">
                  <c:v>-3.7526148506912826E-3</c:v>
                </c:pt>
                <c:pt idx="164">
                  <c:v>-3.651366982262344E-3</c:v>
                </c:pt>
                <c:pt idx="165">
                  <c:v>-3.5542953362829588E-3</c:v>
                </c:pt>
                <c:pt idx="166">
                  <c:v>-3.467887083846044E-3</c:v>
                </c:pt>
                <c:pt idx="167">
                  <c:v>-3.412973932575683E-3</c:v>
                </c:pt>
                <c:pt idx="168">
                  <c:v>-3.2868747355594002E-3</c:v>
                </c:pt>
                <c:pt idx="169">
                  <c:v>-3.1057940892148944E-3</c:v>
                </c:pt>
                <c:pt idx="170">
                  <c:v>-2.874226723276932E-3</c:v>
                </c:pt>
                <c:pt idx="171">
                  <c:v>-2.6640809417175504E-3</c:v>
                </c:pt>
                <c:pt idx="172">
                  <c:v>-2.506205255898869E-3</c:v>
                </c:pt>
                <c:pt idx="173">
                  <c:v>-2.2794822400392101E-3</c:v>
                </c:pt>
                <c:pt idx="174">
                  <c:v>-1.9630218608085309E-3</c:v>
                </c:pt>
                <c:pt idx="175">
                  <c:v>-1.6394473603504045E-3</c:v>
                </c:pt>
                <c:pt idx="176">
                  <c:v>-1.3956584876890915E-3</c:v>
                </c:pt>
                <c:pt idx="177">
                  <c:v>-1.1932566100453651E-3</c:v>
                </c:pt>
                <c:pt idx="178">
                  <c:v>-9.0076121740995108E-4</c:v>
                </c:pt>
                <c:pt idx="179">
                  <c:v>-6.7840984069275634E-4</c:v>
                </c:pt>
                <c:pt idx="180">
                  <c:v>-5.4465475016125808E-4</c:v>
                </c:pt>
                <c:pt idx="181">
                  <c:v>-5.6390385057454584E-4</c:v>
                </c:pt>
                <c:pt idx="182">
                  <c:v>-5.8257832623602457E-4</c:v>
                </c:pt>
                <c:pt idx="183">
                  <c:v>-6.2871575253699297E-4</c:v>
                </c:pt>
                <c:pt idx="184">
                  <c:v>-7.8094116911914258E-4</c:v>
                </c:pt>
                <c:pt idx="185">
                  <c:v>-9.2302433172176956E-4</c:v>
                </c:pt>
              </c:numCache>
            </c:numRef>
          </c:val>
          <c:smooth val="0"/>
          <c:extLst>
            <c:ext xmlns:c16="http://schemas.microsoft.com/office/drawing/2014/chart" uri="{C3380CC4-5D6E-409C-BE32-E72D297353CC}">
              <c16:uniqueId val="{00000003-E651-4703-B4A2-0A621DF44555}"/>
            </c:ext>
          </c:extLst>
        </c:ser>
        <c:ser>
          <c:idx val="4"/>
          <c:order val="4"/>
          <c:tx>
            <c:strRef>
              <c:f>'Fig 2.17'!$C$9</c:f>
              <c:strCache>
                <c:ptCount val="1"/>
                <c:pt idx="0">
                  <c:v>1%</c:v>
                </c:pt>
              </c:strCache>
            </c:strRef>
          </c:tx>
          <c:spPr>
            <a:ln w="28575" cap="rnd">
              <a:solidFill>
                <a:srgbClr val="800000"/>
              </a:solidFill>
              <a:round/>
            </a:ln>
            <a:effectLst/>
          </c:spPr>
          <c:marker>
            <c:symbol val="none"/>
          </c:marker>
          <c:cat>
            <c:numRef>
              <c:f>'Fig 2.17'!$D$4:$GG$4</c:f>
              <c:numCache>
                <c:formatCode>General</c:formatCode>
                <c:ptCount val="18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5">
                  <c:v>2020</c:v>
                </c:pt>
                <c:pt idx="26">
                  <c:v>2021</c:v>
                </c:pt>
                <c:pt idx="27">
                  <c:v>2022</c:v>
                </c:pt>
                <c:pt idx="28">
                  <c:v>2023</c:v>
                </c:pt>
                <c:pt idx="29">
                  <c:v>2024</c:v>
                </c:pt>
                <c:pt idx="30">
                  <c:v>2025</c:v>
                </c:pt>
                <c:pt idx="31">
                  <c:v>2026</c:v>
                </c:pt>
                <c:pt idx="32">
                  <c:v>2027</c:v>
                </c:pt>
                <c:pt idx="33">
                  <c:v>2028</c:v>
                </c:pt>
                <c:pt idx="34">
                  <c:v>2029</c:v>
                </c:pt>
                <c:pt idx="35">
                  <c:v>2030</c:v>
                </c:pt>
                <c:pt idx="36">
                  <c:v>2031</c:v>
                </c:pt>
                <c:pt idx="37">
                  <c:v>2032</c:v>
                </c:pt>
                <c:pt idx="38">
                  <c:v>2033</c:v>
                </c:pt>
                <c:pt idx="39">
                  <c:v>2034</c:v>
                </c:pt>
                <c:pt idx="40">
                  <c:v>2035</c:v>
                </c:pt>
                <c:pt idx="41">
                  <c:v>2036</c:v>
                </c:pt>
                <c:pt idx="42">
                  <c:v>2037</c:v>
                </c:pt>
                <c:pt idx="43">
                  <c:v>2038</c:v>
                </c:pt>
                <c:pt idx="44">
                  <c:v>2039</c:v>
                </c:pt>
                <c:pt idx="45">
                  <c:v>2040</c:v>
                </c:pt>
                <c:pt idx="46">
                  <c:v>2041</c:v>
                </c:pt>
                <c:pt idx="47">
                  <c:v>2042</c:v>
                </c:pt>
                <c:pt idx="48">
                  <c:v>2043</c:v>
                </c:pt>
                <c:pt idx="49">
                  <c:v>2044</c:v>
                </c:pt>
                <c:pt idx="50">
                  <c:v>2045</c:v>
                </c:pt>
                <c:pt idx="51">
                  <c:v>2046</c:v>
                </c:pt>
                <c:pt idx="52">
                  <c:v>2047</c:v>
                </c:pt>
                <c:pt idx="53">
                  <c:v>2048</c:v>
                </c:pt>
                <c:pt idx="54">
                  <c:v>2049</c:v>
                </c:pt>
                <c:pt idx="55">
                  <c:v>2050</c:v>
                </c:pt>
                <c:pt idx="56">
                  <c:v>2051</c:v>
                </c:pt>
                <c:pt idx="57">
                  <c:v>2052</c:v>
                </c:pt>
                <c:pt idx="58">
                  <c:v>2053</c:v>
                </c:pt>
                <c:pt idx="59">
                  <c:v>2054</c:v>
                </c:pt>
                <c:pt idx="60">
                  <c:v>2055</c:v>
                </c:pt>
                <c:pt idx="61">
                  <c:v>2056</c:v>
                </c:pt>
                <c:pt idx="62">
                  <c:v>2057</c:v>
                </c:pt>
                <c:pt idx="63">
                  <c:v>2058</c:v>
                </c:pt>
                <c:pt idx="64">
                  <c:v>2059</c:v>
                </c:pt>
                <c:pt idx="65">
                  <c:v>2060</c:v>
                </c:pt>
                <c:pt idx="66">
                  <c:v>2061</c:v>
                </c:pt>
                <c:pt idx="67">
                  <c:v>2062</c:v>
                </c:pt>
                <c:pt idx="68">
                  <c:v>2063</c:v>
                </c:pt>
                <c:pt idx="69">
                  <c:v>2064</c:v>
                </c:pt>
                <c:pt idx="70">
                  <c:v>2065</c:v>
                </c:pt>
                <c:pt idx="71">
                  <c:v>2066</c:v>
                </c:pt>
                <c:pt idx="72">
                  <c:v>2067</c:v>
                </c:pt>
                <c:pt idx="73">
                  <c:v>2068</c:v>
                </c:pt>
                <c:pt idx="74">
                  <c:v>2069</c:v>
                </c:pt>
                <c:pt idx="75">
                  <c:v>2070</c:v>
                </c:pt>
                <c:pt idx="80">
                  <c:v>2020</c:v>
                </c:pt>
                <c:pt idx="81">
                  <c:v>2021</c:v>
                </c:pt>
                <c:pt idx="82">
                  <c:v>2022</c:v>
                </c:pt>
                <c:pt idx="83">
                  <c:v>2023</c:v>
                </c:pt>
                <c:pt idx="84">
                  <c:v>2024</c:v>
                </c:pt>
                <c:pt idx="85">
                  <c:v>2025</c:v>
                </c:pt>
                <c:pt idx="86">
                  <c:v>2026</c:v>
                </c:pt>
                <c:pt idx="87">
                  <c:v>2027</c:v>
                </c:pt>
                <c:pt idx="88">
                  <c:v>2028</c:v>
                </c:pt>
                <c:pt idx="89">
                  <c:v>2029</c:v>
                </c:pt>
                <c:pt idx="90">
                  <c:v>2030</c:v>
                </c:pt>
                <c:pt idx="91">
                  <c:v>2031</c:v>
                </c:pt>
                <c:pt idx="92">
                  <c:v>2032</c:v>
                </c:pt>
                <c:pt idx="93">
                  <c:v>2033</c:v>
                </c:pt>
                <c:pt idx="94">
                  <c:v>2034</c:v>
                </c:pt>
                <c:pt idx="95">
                  <c:v>2035</c:v>
                </c:pt>
                <c:pt idx="96">
                  <c:v>2036</c:v>
                </c:pt>
                <c:pt idx="97">
                  <c:v>2037</c:v>
                </c:pt>
                <c:pt idx="98">
                  <c:v>2038</c:v>
                </c:pt>
                <c:pt idx="99">
                  <c:v>2039</c:v>
                </c:pt>
                <c:pt idx="100">
                  <c:v>2040</c:v>
                </c:pt>
                <c:pt idx="101">
                  <c:v>2041</c:v>
                </c:pt>
                <c:pt idx="102">
                  <c:v>2042</c:v>
                </c:pt>
                <c:pt idx="103">
                  <c:v>2043</c:v>
                </c:pt>
                <c:pt idx="104">
                  <c:v>2044</c:v>
                </c:pt>
                <c:pt idx="105">
                  <c:v>2045</c:v>
                </c:pt>
                <c:pt idx="106">
                  <c:v>2046</c:v>
                </c:pt>
                <c:pt idx="107">
                  <c:v>2047</c:v>
                </c:pt>
                <c:pt idx="108">
                  <c:v>2048</c:v>
                </c:pt>
                <c:pt idx="109">
                  <c:v>2049</c:v>
                </c:pt>
                <c:pt idx="110">
                  <c:v>2050</c:v>
                </c:pt>
                <c:pt idx="111">
                  <c:v>2051</c:v>
                </c:pt>
                <c:pt idx="112">
                  <c:v>2052</c:v>
                </c:pt>
                <c:pt idx="113">
                  <c:v>2053</c:v>
                </c:pt>
                <c:pt idx="114">
                  <c:v>2054</c:v>
                </c:pt>
                <c:pt idx="115">
                  <c:v>2055</c:v>
                </c:pt>
                <c:pt idx="116">
                  <c:v>2056</c:v>
                </c:pt>
                <c:pt idx="117">
                  <c:v>2057</c:v>
                </c:pt>
                <c:pt idx="118">
                  <c:v>2058</c:v>
                </c:pt>
                <c:pt idx="119">
                  <c:v>2059</c:v>
                </c:pt>
                <c:pt idx="120">
                  <c:v>2060</c:v>
                </c:pt>
                <c:pt idx="121">
                  <c:v>2061</c:v>
                </c:pt>
                <c:pt idx="122">
                  <c:v>2062</c:v>
                </c:pt>
                <c:pt idx="123">
                  <c:v>2063</c:v>
                </c:pt>
                <c:pt idx="124">
                  <c:v>2064</c:v>
                </c:pt>
                <c:pt idx="125">
                  <c:v>2065</c:v>
                </c:pt>
                <c:pt idx="126">
                  <c:v>2066</c:v>
                </c:pt>
                <c:pt idx="127">
                  <c:v>2067</c:v>
                </c:pt>
                <c:pt idx="128">
                  <c:v>2068</c:v>
                </c:pt>
                <c:pt idx="129">
                  <c:v>2069</c:v>
                </c:pt>
                <c:pt idx="130">
                  <c:v>2070</c:v>
                </c:pt>
                <c:pt idx="135">
                  <c:v>2020</c:v>
                </c:pt>
                <c:pt idx="136">
                  <c:v>2021</c:v>
                </c:pt>
                <c:pt idx="137">
                  <c:v>2022</c:v>
                </c:pt>
                <c:pt idx="138">
                  <c:v>2023</c:v>
                </c:pt>
                <c:pt idx="139">
                  <c:v>2024</c:v>
                </c:pt>
                <c:pt idx="140">
                  <c:v>2025</c:v>
                </c:pt>
                <c:pt idx="141">
                  <c:v>2026</c:v>
                </c:pt>
                <c:pt idx="142">
                  <c:v>2027</c:v>
                </c:pt>
                <c:pt idx="143">
                  <c:v>2028</c:v>
                </c:pt>
                <c:pt idx="144">
                  <c:v>2029</c:v>
                </c:pt>
                <c:pt idx="145">
                  <c:v>2030</c:v>
                </c:pt>
                <c:pt idx="146">
                  <c:v>2031</c:v>
                </c:pt>
                <c:pt idx="147">
                  <c:v>2032</c:v>
                </c:pt>
                <c:pt idx="148">
                  <c:v>2033</c:v>
                </c:pt>
                <c:pt idx="149">
                  <c:v>2034</c:v>
                </c:pt>
                <c:pt idx="150">
                  <c:v>2035</c:v>
                </c:pt>
                <c:pt idx="151">
                  <c:v>2036</c:v>
                </c:pt>
                <c:pt idx="152">
                  <c:v>2037</c:v>
                </c:pt>
                <c:pt idx="153">
                  <c:v>2038</c:v>
                </c:pt>
                <c:pt idx="154">
                  <c:v>2039</c:v>
                </c:pt>
                <c:pt idx="155">
                  <c:v>2040</c:v>
                </c:pt>
                <c:pt idx="156">
                  <c:v>2041</c:v>
                </c:pt>
                <c:pt idx="157">
                  <c:v>2042</c:v>
                </c:pt>
                <c:pt idx="158">
                  <c:v>2043</c:v>
                </c:pt>
                <c:pt idx="159">
                  <c:v>2044</c:v>
                </c:pt>
                <c:pt idx="160">
                  <c:v>2045</c:v>
                </c:pt>
                <c:pt idx="161">
                  <c:v>2046</c:v>
                </c:pt>
                <c:pt idx="162">
                  <c:v>2047</c:v>
                </c:pt>
                <c:pt idx="163">
                  <c:v>2048</c:v>
                </c:pt>
                <c:pt idx="164">
                  <c:v>2049</c:v>
                </c:pt>
                <c:pt idx="165">
                  <c:v>2050</c:v>
                </c:pt>
                <c:pt idx="166">
                  <c:v>2051</c:v>
                </c:pt>
                <c:pt idx="167">
                  <c:v>2052</c:v>
                </c:pt>
                <c:pt idx="168">
                  <c:v>2053</c:v>
                </c:pt>
                <c:pt idx="169">
                  <c:v>2054</c:v>
                </c:pt>
                <c:pt idx="170">
                  <c:v>2055</c:v>
                </c:pt>
                <c:pt idx="171">
                  <c:v>2056</c:v>
                </c:pt>
                <c:pt idx="172">
                  <c:v>2057</c:v>
                </c:pt>
                <c:pt idx="173">
                  <c:v>2058</c:v>
                </c:pt>
                <c:pt idx="174">
                  <c:v>2059</c:v>
                </c:pt>
                <c:pt idx="175">
                  <c:v>2060</c:v>
                </c:pt>
                <c:pt idx="176">
                  <c:v>2061</c:v>
                </c:pt>
                <c:pt idx="177">
                  <c:v>2062</c:v>
                </c:pt>
                <c:pt idx="178">
                  <c:v>2063</c:v>
                </c:pt>
                <c:pt idx="179">
                  <c:v>2064</c:v>
                </c:pt>
                <c:pt idx="180">
                  <c:v>2065</c:v>
                </c:pt>
                <c:pt idx="181">
                  <c:v>2066</c:v>
                </c:pt>
                <c:pt idx="182">
                  <c:v>2067</c:v>
                </c:pt>
                <c:pt idx="183">
                  <c:v>2068</c:v>
                </c:pt>
                <c:pt idx="184">
                  <c:v>2069</c:v>
                </c:pt>
                <c:pt idx="185">
                  <c:v>2070</c:v>
                </c:pt>
              </c:numCache>
            </c:numRef>
          </c:cat>
          <c:val>
            <c:numRef>
              <c:f>'Fig 2.17'!$D$9:$GG$9</c:f>
              <c:numCache>
                <c:formatCode>0.0%</c:formatCode>
                <c:ptCount val="186"/>
                <c:pt idx="25">
                  <c:v>-7.8239962497307081E-3</c:v>
                </c:pt>
                <c:pt idx="26">
                  <c:v>-3.3406370271057417E-3</c:v>
                </c:pt>
                <c:pt idx="27">
                  <c:v>-1.4322077040310188E-3</c:v>
                </c:pt>
                <c:pt idx="28">
                  <c:v>-6.8486119384389421E-4</c:v>
                </c:pt>
                <c:pt idx="29">
                  <c:v>-9.4119721951732571E-4</c:v>
                </c:pt>
                <c:pt idx="30">
                  <c:v>-1.2693614737983305E-3</c:v>
                </c:pt>
                <c:pt idx="31">
                  <c:v>-1.5172978945480753E-3</c:v>
                </c:pt>
                <c:pt idx="32">
                  <c:v>-1.7969231440970457E-3</c:v>
                </c:pt>
                <c:pt idx="33">
                  <c:v>-1.9956283341789893E-3</c:v>
                </c:pt>
                <c:pt idx="34">
                  <c:v>-2.0137465346703187E-3</c:v>
                </c:pt>
                <c:pt idx="35">
                  <c:v>-1.9347457373687926E-3</c:v>
                </c:pt>
                <c:pt idx="36">
                  <c:v>-1.8118379134305918E-3</c:v>
                </c:pt>
                <c:pt idx="37">
                  <c:v>-1.6930368716423783E-3</c:v>
                </c:pt>
                <c:pt idx="38">
                  <c:v>-1.8538765241111199E-3</c:v>
                </c:pt>
                <c:pt idx="39">
                  <c:v>-1.8904689129426167E-3</c:v>
                </c:pt>
                <c:pt idx="40">
                  <c:v>-1.7744315042078074E-3</c:v>
                </c:pt>
                <c:pt idx="41">
                  <c:v>-1.5541052708567538E-3</c:v>
                </c:pt>
                <c:pt idx="42">
                  <c:v>-1.2801895474525704E-3</c:v>
                </c:pt>
                <c:pt idx="43">
                  <c:v>-1.0180510692575084E-3</c:v>
                </c:pt>
                <c:pt idx="44">
                  <c:v>-7.7449216412395216E-4</c:v>
                </c:pt>
                <c:pt idx="45">
                  <c:v>-5.7826070562350118E-4</c:v>
                </c:pt>
                <c:pt idx="46">
                  <c:v>-3.8950309572774455E-4</c:v>
                </c:pt>
                <c:pt idx="47">
                  <c:v>-2.6503088272916697E-4</c:v>
                </c:pt>
                <c:pt idx="48">
                  <c:v>-2.5041810875031656E-4</c:v>
                </c:pt>
                <c:pt idx="49">
                  <c:v>-1.9460878880342425E-4</c:v>
                </c:pt>
                <c:pt idx="50">
                  <c:v>-1.4578098635448233E-5</c:v>
                </c:pt>
                <c:pt idx="51">
                  <c:v>1.5570090051200691E-4</c:v>
                </c:pt>
                <c:pt idx="52">
                  <c:v>3.190345535948047E-4</c:v>
                </c:pt>
                <c:pt idx="53">
                  <c:v>4.7465652443007267E-4</c:v>
                </c:pt>
                <c:pt idx="54">
                  <c:v>7.5297003135085805E-4</c:v>
                </c:pt>
                <c:pt idx="55">
                  <c:v>9.7272145143667554E-4</c:v>
                </c:pt>
                <c:pt idx="56">
                  <c:v>1.2103471427248325E-3</c:v>
                </c:pt>
                <c:pt idx="57">
                  <c:v>1.4618701215580454E-3</c:v>
                </c:pt>
                <c:pt idx="58">
                  <c:v>1.741811691552575E-3</c:v>
                </c:pt>
                <c:pt idx="59">
                  <c:v>1.9970133921739519E-3</c:v>
                </c:pt>
                <c:pt idx="60">
                  <c:v>2.3283120450355299E-3</c:v>
                </c:pt>
                <c:pt idx="61">
                  <c:v>2.6115298835979184E-3</c:v>
                </c:pt>
                <c:pt idx="62">
                  <c:v>2.8550802895644656E-3</c:v>
                </c:pt>
                <c:pt idx="63">
                  <c:v>3.0482515041498626E-3</c:v>
                </c:pt>
                <c:pt idx="64">
                  <c:v>3.5014969708588306E-3</c:v>
                </c:pt>
                <c:pt idx="65">
                  <c:v>3.9247640888711022E-3</c:v>
                </c:pt>
                <c:pt idx="66">
                  <c:v>4.2646921623428757E-3</c:v>
                </c:pt>
                <c:pt idx="67">
                  <c:v>4.5394840006548198E-3</c:v>
                </c:pt>
                <c:pt idx="68">
                  <c:v>4.9342704978378171E-3</c:v>
                </c:pt>
                <c:pt idx="69">
                  <c:v>5.170399787522123E-3</c:v>
                </c:pt>
                <c:pt idx="70">
                  <c:v>5.3283261504353807E-3</c:v>
                </c:pt>
                <c:pt idx="71">
                  <c:v>5.3667987244170878E-3</c:v>
                </c:pt>
                <c:pt idx="72">
                  <c:v>5.3940532444877731E-3</c:v>
                </c:pt>
                <c:pt idx="73">
                  <c:v>5.3192115132277007E-3</c:v>
                </c:pt>
                <c:pt idx="74">
                  <c:v>5.167927032374231E-3</c:v>
                </c:pt>
                <c:pt idx="75">
                  <c:v>5.0392608848597864E-3</c:v>
                </c:pt>
                <c:pt idx="80">
                  <c:v>-7.7677538655002154E-3</c:v>
                </c:pt>
                <c:pt idx="81">
                  <c:v>-3.9143095632518943E-3</c:v>
                </c:pt>
                <c:pt idx="82">
                  <c:v>-3.1435626744502065E-3</c:v>
                </c:pt>
                <c:pt idx="83">
                  <c:v>-3.0531093573023249E-3</c:v>
                </c:pt>
                <c:pt idx="84">
                  <c:v>-3.732140704543585E-3</c:v>
                </c:pt>
                <c:pt idx="85">
                  <c:v>-4.354893185102876E-3</c:v>
                </c:pt>
                <c:pt idx="86">
                  <c:v>-4.8489706955470446E-3</c:v>
                </c:pt>
                <c:pt idx="87">
                  <c:v>-5.5026607884204048E-3</c:v>
                </c:pt>
                <c:pt idx="88">
                  <c:v>-6.0066350871120222E-3</c:v>
                </c:pt>
                <c:pt idx="89">
                  <c:v>-6.3277105914547049E-3</c:v>
                </c:pt>
                <c:pt idx="90">
                  <c:v>-6.6108649104988648E-3</c:v>
                </c:pt>
                <c:pt idx="91">
                  <c:v>-6.8114195255037646E-3</c:v>
                </c:pt>
                <c:pt idx="92">
                  <c:v>-6.9688815244540736E-3</c:v>
                </c:pt>
                <c:pt idx="93">
                  <c:v>-7.3493697287995707E-3</c:v>
                </c:pt>
                <c:pt idx="94">
                  <c:v>-7.5169155005354316E-3</c:v>
                </c:pt>
                <c:pt idx="95">
                  <c:v>-7.5556479777087182E-3</c:v>
                </c:pt>
                <c:pt idx="96">
                  <c:v>-7.4922845316255371E-3</c:v>
                </c:pt>
                <c:pt idx="97">
                  <c:v>-7.2877524115449732E-3</c:v>
                </c:pt>
                <c:pt idx="98">
                  <c:v>-7.0998702897812072E-3</c:v>
                </c:pt>
                <c:pt idx="99">
                  <c:v>-6.9299545934201068E-3</c:v>
                </c:pt>
                <c:pt idx="100">
                  <c:v>-6.8144608402838924E-3</c:v>
                </c:pt>
                <c:pt idx="101">
                  <c:v>-6.7144927008634669E-3</c:v>
                </c:pt>
                <c:pt idx="102">
                  <c:v>-6.5672981108490791E-3</c:v>
                </c:pt>
                <c:pt idx="103">
                  <c:v>-6.6527332926863691E-3</c:v>
                </c:pt>
                <c:pt idx="104">
                  <c:v>-6.580789304520468E-3</c:v>
                </c:pt>
                <c:pt idx="105">
                  <c:v>-6.4937328022396101E-3</c:v>
                </c:pt>
                <c:pt idx="106">
                  <c:v>-6.3022348581493748E-3</c:v>
                </c:pt>
                <c:pt idx="107">
                  <c:v>-6.2154701278961666E-3</c:v>
                </c:pt>
                <c:pt idx="108">
                  <c:v>-6.0482230338544385E-3</c:v>
                </c:pt>
                <c:pt idx="109">
                  <c:v>-5.798130975646909E-3</c:v>
                </c:pt>
                <c:pt idx="110">
                  <c:v>-5.5639996144417891E-3</c:v>
                </c:pt>
                <c:pt idx="111">
                  <c:v>-5.3120666580373788E-3</c:v>
                </c:pt>
                <c:pt idx="112">
                  <c:v>-5.0766787428525861E-3</c:v>
                </c:pt>
                <c:pt idx="113">
                  <c:v>-4.8932867232958366E-3</c:v>
                </c:pt>
                <c:pt idx="114">
                  <c:v>-4.6146936071314593E-3</c:v>
                </c:pt>
                <c:pt idx="115">
                  <c:v>-4.3033994516453733E-3</c:v>
                </c:pt>
                <c:pt idx="116">
                  <c:v>-3.9968526619386657E-3</c:v>
                </c:pt>
                <c:pt idx="117">
                  <c:v>-3.7467799652322609E-3</c:v>
                </c:pt>
                <c:pt idx="118">
                  <c:v>-3.5511702814847168E-3</c:v>
                </c:pt>
                <c:pt idx="119">
                  <c:v>-3.099913237868207E-3</c:v>
                </c:pt>
                <c:pt idx="120">
                  <c:v>-2.6738195149566268E-3</c:v>
                </c:pt>
                <c:pt idx="121">
                  <c:v>-2.3719067487166234E-3</c:v>
                </c:pt>
                <c:pt idx="122">
                  <c:v>-2.1392168469771267E-3</c:v>
                </c:pt>
                <c:pt idx="123">
                  <c:v>-1.7051195208196424E-3</c:v>
                </c:pt>
                <c:pt idx="124">
                  <c:v>-1.4892913296612464E-3</c:v>
                </c:pt>
                <c:pt idx="125">
                  <c:v>-1.3363964788126181E-3</c:v>
                </c:pt>
                <c:pt idx="126">
                  <c:v>-1.2205034579469143E-3</c:v>
                </c:pt>
                <c:pt idx="127">
                  <c:v>-1.1380611641419458E-3</c:v>
                </c:pt>
                <c:pt idx="128">
                  <c:v>-1.2281738739089443E-3</c:v>
                </c:pt>
                <c:pt idx="129">
                  <c:v>-1.3982895985664434E-3</c:v>
                </c:pt>
                <c:pt idx="130">
                  <c:v>-1.4652022492437633E-3</c:v>
                </c:pt>
                <c:pt idx="135">
                  <c:v>-7.8239962497307081E-3</c:v>
                </c:pt>
                <c:pt idx="136">
                  <c:v>-3.884718449355784E-3</c:v>
                </c:pt>
                <c:pt idx="137">
                  <c:v>-2.6948354911162931E-3</c:v>
                </c:pt>
                <c:pt idx="138">
                  <c:v>-2.3241880054961916E-3</c:v>
                </c:pt>
                <c:pt idx="139">
                  <c:v>-2.8214188105843141E-3</c:v>
                </c:pt>
                <c:pt idx="140">
                  <c:v>-3.2909566423828529E-3</c:v>
                </c:pt>
                <c:pt idx="141">
                  <c:v>-3.5642043838743642E-3</c:v>
                </c:pt>
                <c:pt idx="142">
                  <c:v>-3.8832576392449636E-3</c:v>
                </c:pt>
                <c:pt idx="143">
                  <c:v>-4.2058531955363465E-3</c:v>
                </c:pt>
                <c:pt idx="144">
                  <c:v>-4.4273733498159107E-3</c:v>
                </c:pt>
                <c:pt idx="145">
                  <c:v>-4.5795004420005614E-3</c:v>
                </c:pt>
                <c:pt idx="146">
                  <c:v>-4.7045730513754491E-3</c:v>
                </c:pt>
                <c:pt idx="147">
                  <c:v>-4.8064633156315317E-3</c:v>
                </c:pt>
                <c:pt idx="148">
                  <c:v>-5.1420812168707086E-3</c:v>
                </c:pt>
                <c:pt idx="149">
                  <c:v>-5.3944557179144148E-3</c:v>
                </c:pt>
                <c:pt idx="150">
                  <c:v>-5.5240821666667217E-3</c:v>
                </c:pt>
                <c:pt idx="151">
                  <c:v>-5.5741855336252366E-3</c:v>
                </c:pt>
                <c:pt idx="152">
                  <c:v>-5.5764545141430144E-3</c:v>
                </c:pt>
                <c:pt idx="153">
                  <c:v>-5.6016424217844585E-3</c:v>
                </c:pt>
                <c:pt idx="154">
                  <c:v>-5.6461399542732937E-3</c:v>
                </c:pt>
                <c:pt idx="155">
                  <c:v>-5.7440730120255357E-3</c:v>
                </c:pt>
                <c:pt idx="156">
                  <c:v>-5.8602180083789923E-3</c:v>
                </c:pt>
                <c:pt idx="157">
                  <c:v>-6.0596575831534383E-3</c:v>
                </c:pt>
                <c:pt idx="158">
                  <c:v>-6.3580966619769808E-3</c:v>
                </c:pt>
                <c:pt idx="159">
                  <c:v>-6.6256107441810819E-3</c:v>
                </c:pt>
                <c:pt idx="160">
                  <c:v>-6.7788971184290781E-3</c:v>
                </c:pt>
                <c:pt idx="161">
                  <c:v>-6.9285536857578156E-3</c:v>
                </c:pt>
                <c:pt idx="162">
                  <c:v>-7.0683112200756182E-3</c:v>
                </c:pt>
                <c:pt idx="163">
                  <c:v>-7.2069207954302272E-3</c:v>
                </c:pt>
                <c:pt idx="164">
                  <c:v>-7.2323243765107792E-3</c:v>
                </c:pt>
                <c:pt idx="165">
                  <c:v>-7.3058805657950643E-3</c:v>
                </c:pt>
                <c:pt idx="166">
                  <c:v>-7.3586186362336325E-3</c:v>
                </c:pt>
                <c:pt idx="167">
                  <c:v>-7.4034838502683997E-3</c:v>
                </c:pt>
                <c:pt idx="168">
                  <c:v>-7.4188220616309142E-3</c:v>
                </c:pt>
                <c:pt idx="169">
                  <c:v>-7.4382352274363905E-3</c:v>
                </c:pt>
                <c:pt idx="170">
                  <c:v>-7.3346464078793971E-3</c:v>
                </c:pt>
                <c:pt idx="171">
                  <c:v>-7.2671707399730445E-3</c:v>
                </c:pt>
                <c:pt idx="172">
                  <c:v>-7.2165943032947294E-3</c:v>
                </c:pt>
                <c:pt idx="173">
                  <c:v>-7.210547589838523E-3</c:v>
                </c:pt>
                <c:pt idx="174">
                  <c:v>-6.9505550739634436E-3</c:v>
                </c:pt>
                <c:pt idx="175">
                  <c:v>-6.6971077966376802E-3</c:v>
                </c:pt>
                <c:pt idx="176">
                  <c:v>-6.5076028290027149E-3</c:v>
                </c:pt>
                <c:pt idx="177">
                  <c:v>-6.376158525786671E-3</c:v>
                </c:pt>
                <c:pt idx="178">
                  <c:v>-6.1276710311741339E-3</c:v>
                </c:pt>
                <c:pt idx="179">
                  <c:v>-6.0124049450831496E-3</c:v>
                </c:pt>
                <c:pt idx="180">
                  <c:v>-5.965890279707009E-3</c:v>
                </c:pt>
                <c:pt idx="181">
                  <c:v>-6.0524098161749418E-3</c:v>
                </c:pt>
                <c:pt idx="182">
                  <c:v>-6.0942927073205505E-3</c:v>
                </c:pt>
                <c:pt idx="183">
                  <c:v>-6.2545694440542393E-3</c:v>
                </c:pt>
                <c:pt idx="184">
                  <c:v>-6.4756243207956671E-3</c:v>
                </c:pt>
                <c:pt idx="185">
                  <c:v>-6.6500478120365136E-3</c:v>
                </c:pt>
              </c:numCache>
            </c:numRef>
          </c:val>
          <c:smooth val="0"/>
          <c:extLst>
            <c:ext xmlns:c16="http://schemas.microsoft.com/office/drawing/2014/chart" uri="{C3380CC4-5D6E-409C-BE32-E72D297353CC}">
              <c16:uniqueId val="{00000004-E651-4703-B4A2-0A621DF44555}"/>
            </c:ext>
          </c:extLst>
        </c:ser>
        <c:dLbls>
          <c:showLegendKey val="0"/>
          <c:showVal val="0"/>
          <c:showCatName val="0"/>
          <c:showSerName val="0"/>
          <c:showPercent val="0"/>
          <c:showBubbleSize val="0"/>
        </c:dLbls>
        <c:smooth val="0"/>
        <c:axId val="1209268288"/>
        <c:axId val="1209258304"/>
      </c:lineChart>
      <c:catAx>
        <c:axId val="120926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58304"/>
        <c:crosses val="autoZero"/>
        <c:auto val="1"/>
        <c:lblAlgn val="ctr"/>
        <c:lblOffset val="100"/>
        <c:tickLblSkip val="5"/>
        <c:noMultiLvlLbl val="0"/>
      </c:catAx>
      <c:valAx>
        <c:axId val="12092583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09268288"/>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accent1">
        <a:lumMod val="40000"/>
        <a:lumOff val="60000"/>
      </a:schemeClr>
    </a:solidFill>
    <a:ln w="9525" cap="flat" cmpd="sng" algn="ctr">
      <a:solidFill>
        <a:schemeClr val="tx2"/>
      </a:solidFill>
      <a:round/>
    </a:ln>
    <a:effectLst/>
  </c:spPr>
  <c:txPr>
    <a:bodyPr/>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667999750371842"/>
          <c:h val="0.80227935962980934"/>
        </c:manualLayout>
      </c:layout>
      <c:lineChart>
        <c:grouping val="standard"/>
        <c:varyColors val="0"/>
        <c:ser>
          <c:idx val="5"/>
          <c:order val="0"/>
          <c:tx>
            <c:strRef>
              <c:f>'Fig 2.2'!$C$5</c:f>
              <c:strCache>
                <c:ptCount val="1"/>
                <c:pt idx="0">
                  <c:v>Obs</c:v>
                </c:pt>
              </c:strCache>
            </c:strRef>
          </c:tx>
          <c:spPr>
            <a:ln w="50800">
              <a:solidFill>
                <a:schemeClr val="bg1">
                  <a:lumMod val="50000"/>
                </a:schemeClr>
              </a:solidFill>
            </a:ln>
          </c:spPr>
          <c:marker>
            <c:symbol val="none"/>
          </c:marker>
          <c:cat>
            <c:numRef>
              <c:f>'Fig 2.2'!$D$4:$V$4</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'Fig 2.2'!$D$5:$V$5</c:f>
              <c:numCache>
                <c:formatCode>0.0%</c:formatCode>
                <c:ptCount val="19"/>
                <c:pt idx="0">
                  <c:v>0.221</c:v>
                </c:pt>
                <c:pt idx="1">
                  <c:v>0.221</c:v>
                </c:pt>
                <c:pt idx="2">
                  <c:v>0.224</c:v>
                </c:pt>
                <c:pt idx="3">
                  <c:v>0.22700000000000001</c:v>
                </c:pt>
                <c:pt idx="4">
                  <c:v>0.22900000000000001</c:v>
                </c:pt>
                <c:pt idx="5">
                  <c:v>0.23300000000000001</c:v>
                </c:pt>
                <c:pt idx="6">
                  <c:v>0.23200000000000001</c:v>
                </c:pt>
                <c:pt idx="7">
                  <c:v>0.23200000000000001</c:v>
                </c:pt>
                <c:pt idx="8">
                  <c:v>0.23400000000000001</c:v>
                </c:pt>
                <c:pt idx="9">
                  <c:v>0.23899999999999999</c:v>
                </c:pt>
                <c:pt idx="10">
                  <c:v>0.24099999999999999</c:v>
                </c:pt>
                <c:pt idx="11">
                  <c:v>0.24399999999999999</c:v>
                </c:pt>
                <c:pt idx="12">
                  <c:v>0.247</c:v>
                </c:pt>
                <c:pt idx="13">
                  <c:v>0.246</c:v>
                </c:pt>
                <c:pt idx="14">
                  <c:v>0.25</c:v>
                </c:pt>
                <c:pt idx="15">
                  <c:v>0.246</c:v>
                </c:pt>
                <c:pt idx="16">
                  <c:v>0.249</c:v>
                </c:pt>
                <c:pt idx="17">
                  <c:v>0.247</c:v>
                </c:pt>
                <c:pt idx="18">
                  <c:v>0.23599999999999999</c:v>
                </c:pt>
              </c:numCache>
            </c:numRef>
          </c:val>
          <c:smooth val="0"/>
          <c:extLst>
            <c:ext xmlns:c16="http://schemas.microsoft.com/office/drawing/2014/chart" uri="{C3380CC4-5D6E-409C-BE32-E72D297353CC}">
              <c16:uniqueId val="{00000000-A85A-4201-832B-AD70336A13C5}"/>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noMultiLvlLbl val="0"/>
      </c:catAx>
      <c:valAx>
        <c:axId val="106748928"/>
        <c:scaling>
          <c:orientation val="minMax"/>
          <c:min val="0.2"/>
        </c:scaling>
        <c:delete val="0"/>
        <c:axPos val="l"/>
        <c:majorGridlines/>
        <c:title>
          <c:tx>
            <c:rich>
              <a:bodyPr rot="-5400000" vert="horz"/>
              <a:lstStyle/>
              <a:p>
                <a:pPr>
                  <a:defRPr/>
                </a:pPr>
                <a:r>
                  <a:rPr lang="en-US"/>
                  <a:t>en % des dépenses publiques</a:t>
                </a:r>
              </a:p>
            </c:rich>
          </c:tx>
          <c:overlay val="0"/>
        </c:title>
        <c:numFmt formatCode="0%" sourceLinked="0"/>
        <c:majorTickMark val="out"/>
        <c:minorTickMark val="none"/>
        <c:tickLblPos val="nextTo"/>
        <c:crossAx val="105298560"/>
        <c:crosses val="autoZero"/>
        <c:crossBetween val="between"/>
        <c:majorUnit val="1.0000000000000005E-2"/>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2.18'!$C$5</c:f>
              <c:strCache>
                <c:ptCount val="1"/>
                <c:pt idx="0">
                  <c:v>Observé</c:v>
                </c:pt>
              </c:strCache>
            </c:strRef>
          </c:tx>
          <c:spPr>
            <a:ln w="38100">
              <a:solidFill>
                <a:schemeClr val="bg1">
                  <a:lumMod val="50000"/>
                </a:schemeClr>
              </a:solidFill>
            </a:ln>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2.18'!$D$5:$BV$5</c:f>
              <c:numCache>
                <c:formatCode>0.0%</c:formatCode>
                <c:ptCount val="71"/>
                <c:pt idx="2">
                  <c:v>0.11674965211149323</c:v>
                </c:pt>
                <c:pt idx="3">
                  <c:v>0.11789391797648244</c:v>
                </c:pt>
                <c:pt idx="4">
                  <c:v>0.11879445549318751</c:v>
                </c:pt>
                <c:pt idx="5">
                  <c:v>0.12080131604057782</c:v>
                </c:pt>
                <c:pt idx="6">
                  <c:v>0.12109156895465158</c:v>
                </c:pt>
                <c:pt idx="7">
                  <c:v>0.12251119731123171</c:v>
                </c:pt>
                <c:pt idx="8">
                  <c:v>0.12376627463691038</c:v>
                </c:pt>
                <c:pt idx="9">
                  <c:v>0.13257657953902008</c:v>
                </c:pt>
                <c:pt idx="10">
                  <c:v>0.13295947043542811</c:v>
                </c:pt>
                <c:pt idx="11">
                  <c:v>0.13458290331420281</c:v>
                </c:pt>
                <c:pt idx="12">
                  <c:v>0.13737798361532785</c:v>
                </c:pt>
                <c:pt idx="13">
                  <c:v>0.13962496034955735</c:v>
                </c:pt>
                <c:pt idx="14">
                  <c:v>0.14118616532658962</c:v>
                </c:pt>
                <c:pt idx="15">
                  <c:v>0.14000661116834842</c:v>
                </c:pt>
                <c:pt idx="16">
                  <c:v>0.14003385971003116</c:v>
                </c:pt>
                <c:pt idx="17">
                  <c:v>0.13799508464824442</c:v>
                </c:pt>
                <c:pt idx="18">
                  <c:v>0.13733582394233498</c:v>
                </c:pt>
                <c:pt idx="19">
                  <c:v>0.13632796484873877</c:v>
                </c:pt>
                <c:pt idx="20">
                  <c:v>0.14675790794940935</c:v>
                </c:pt>
              </c:numCache>
            </c:numRef>
          </c:val>
          <c:smooth val="0"/>
          <c:extLst>
            <c:ext xmlns:c16="http://schemas.microsoft.com/office/drawing/2014/chart" uri="{C3380CC4-5D6E-409C-BE32-E72D297353CC}">
              <c16:uniqueId val="{00000000-ECE8-4C0B-ABED-F7CF41E06F40}"/>
            </c:ext>
          </c:extLst>
        </c:ser>
        <c:ser>
          <c:idx val="2"/>
          <c:order val="1"/>
          <c:tx>
            <c:strRef>
              <c:f>'Fig 2.18'!$C$6</c:f>
              <c:strCache>
                <c:ptCount val="1"/>
                <c:pt idx="0">
                  <c:v>Sc 1,3 %</c:v>
                </c:pt>
              </c:strCache>
            </c:strRef>
          </c:tx>
          <c:spPr>
            <a:ln>
              <a:solidFill>
                <a:schemeClr val="accent6">
                  <a:lumMod val="75000"/>
                </a:schemeClr>
              </a:solidFill>
            </a:ln>
          </c:spPr>
          <c:marker>
            <c:symbol val="none"/>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2.18'!$D$6:$BV$6</c:f>
              <c:numCache>
                <c:formatCode>0.0%</c:formatCode>
                <c:ptCount val="71"/>
                <c:pt idx="20">
                  <c:v>0.14675790794940935</c:v>
                </c:pt>
                <c:pt idx="21">
                  <c:v>0.14160690864890565</c:v>
                </c:pt>
                <c:pt idx="22">
                  <c:v>0.13743550715860095</c:v>
                </c:pt>
                <c:pt idx="23">
                  <c:v>0.13615188811662957</c:v>
                </c:pt>
                <c:pt idx="24">
                  <c:v>0.13624281877906969</c:v>
                </c:pt>
                <c:pt idx="25">
                  <c:v>0.13655496547409141</c:v>
                </c:pt>
                <c:pt idx="26">
                  <c:v>0.13724827478968601</c:v>
                </c:pt>
                <c:pt idx="27">
                  <c:v>0.13780135285280007</c:v>
                </c:pt>
                <c:pt idx="28">
                  <c:v>0.13792850689515188</c:v>
                </c:pt>
                <c:pt idx="29">
                  <c:v>0.13771275346233491</c:v>
                </c:pt>
                <c:pt idx="30">
                  <c:v>0.13730497719122406</c:v>
                </c:pt>
                <c:pt idx="31">
                  <c:v>0.13677531260742215</c:v>
                </c:pt>
                <c:pt idx="32">
                  <c:v>0.13619893288430168</c:v>
                </c:pt>
                <c:pt idx="33">
                  <c:v>0.13602543999260169</c:v>
                </c:pt>
                <c:pt idx="34">
                  <c:v>0.13572282869907307</c:v>
                </c:pt>
                <c:pt idx="35">
                  <c:v>0.13529104938415787</c:v>
                </c:pt>
                <c:pt idx="36">
                  <c:v>0.13475498307207923</c:v>
                </c:pt>
                <c:pt idx="37">
                  <c:v>0.13420586716405181</c:v>
                </c:pt>
                <c:pt idx="38">
                  <c:v>0.13368139431198908</c:v>
                </c:pt>
                <c:pt idx="39">
                  <c:v>0.13318226090782723</c:v>
                </c:pt>
                <c:pt idx="40">
                  <c:v>0.13272230036531188</c:v>
                </c:pt>
                <c:pt idx="41">
                  <c:v>0.13226959009679665</c:v>
                </c:pt>
                <c:pt idx="42">
                  <c:v>0.13188942056215</c:v>
                </c:pt>
                <c:pt idx="43">
                  <c:v>0.13164825100153696</c:v>
                </c:pt>
                <c:pt idx="44">
                  <c:v>0.1313506670176445</c:v>
                </c:pt>
                <c:pt idx="45">
                  <c:v>0.13096471809940627</c:v>
                </c:pt>
                <c:pt idx="46">
                  <c:v>0.13055798111833716</c:v>
                </c:pt>
                <c:pt idx="47">
                  <c:v>0.13017636322754464</c:v>
                </c:pt>
                <c:pt idx="48">
                  <c:v>0.12985378530022101</c:v>
                </c:pt>
                <c:pt idx="49">
                  <c:v>0.1294221513846365</c:v>
                </c:pt>
                <c:pt idx="50">
                  <c:v>0.12900827147834526</c:v>
                </c:pt>
                <c:pt idx="51">
                  <c:v>0.1285868269961396</c:v>
                </c:pt>
                <c:pt idx="52">
                  <c:v>0.12818956166714052</c:v>
                </c:pt>
                <c:pt idx="53">
                  <c:v>0.12774187168508178</c:v>
                </c:pt>
                <c:pt idx="54">
                  <c:v>0.12728929267977071</c:v>
                </c:pt>
                <c:pt idx="55">
                  <c:v>0.12681899160810622</c:v>
                </c:pt>
                <c:pt idx="56">
                  <c:v>0.12636906793413155</c:v>
                </c:pt>
                <c:pt idx="57">
                  <c:v>0.12599245608784676</c:v>
                </c:pt>
                <c:pt idx="58">
                  <c:v>0.12559315971868779</c:v>
                </c:pt>
                <c:pt idx="59">
                  <c:v>0.12506797541674666</c:v>
                </c:pt>
                <c:pt idx="60">
                  <c:v>0.12456990380126656</c:v>
                </c:pt>
                <c:pt idx="61">
                  <c:v>0.12418643483350722</c:v>
                </c:pt>
                <c:pt idx="62">
                  <c:v>0.1238785257306957</c:v>
                </c:pt>
                <c:pt idx="63">
                  <c:v>0.12358565975565539</c:v>
                </c:pt>
                <c:pt idx="64">
                  <c:v>0.12327455602960642</c:v>
                </c:pt>
                <c:pt idx="65">
                  <c:v>0.12303212257988456</c:v>
                </c:pt>
                <c:pt idx="66">
                  <c:v>0.12293930528810744</c:v>
                </c:pt>
                <c:pt idx="67">
                  <c:v>0.12290656450015391</c:v>
                </c:pt>
                <c:pt idx="68">
                  <c:v>0.12291262827774495</c:v>
                </c:pt>
                <c:pt idx="69">
                  <c:v>0.12301587521158711</c:v>
                </c:pt>
                <c:pt idx="70">
                  <c:v>0.12311734313701854</c:v>
                </c:pt>
              </c:numCache>
            </c:numRef>
          </c:val>
          <c:smooth val="0"/>
          <c:extLst>
            <c:ext xmlns:c16="http://schemas.microsoft.com/office/drawing/2014/chart" uri="{C3380CC4-5D6E-409C-BE32-E72D297353CC}">
              <c16:uniqueId val="{00000001-ECE8-4C0B-ABED-F7CF41E06F40}"/>
            </c:ext>
          </c:extLst>
        </c:ser>
        <c:ser>
          <c:idx val="1"/>
          <c:order val="2"/>
          <c:tx>
            <c:strRef>
              <c:f>'Fig 2.18'!$C$7</c:f>
              <c:strCache>
                <c:ptCount val="1"/>
                <c:pt idx="0">
                  <c:v>Espérance de vie centrale</c:v>
                </c:pt>
              </c:strCache>
            </c:strRef>
          </c:tx>
          <c:spPr>
            <a:ln w="28575">
              <a:solidFill>
                <a:schemeClr val="accent6">
                  <a:lumMod val="75000"/>
                </a:schemeClr>
              </a:solidFill>
              <a:prstDash val="solid"/>
            </a:ln>
          </c:spPr>
          <c:marker>
            <c:symbol val="circle"/>
            <c:size val="5"/>
            <c:spPr>
              <a:solidFill>
                <a:schemeClr val="accent6">
                  <a:lumMod val="75000"/>
                </a:schemeClr>
              </a:solidFill>
              <a:ln>
                <a:solidFill>
                  <a:schemeClr val="bg1"/>
                </a:solidFill>
              </a:ln>
            </c:spPr>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2.18'!$D$7:$BV$7</c:f>
              <c:numCache>
                <c:formatCode>0.0%</c:formatCode>
                <c:ptCount val="71"/>
                <c:pt idx="20">
                  <c:v>0.14675790794940935</c:v>
                </c:pt>
                <c:pt idx="21">
                  <c:v>0.1412665349728725</c:v>
                </c:pt>
                <c:pt idx="22">
                  <c:v>0.13725924413417628</c:v>
                </c:pt>
                <c:pt idx="23">
                  <c:v>0.13588171265530527</c:v>
                </c:pt>
                <c:pt idx="24">
                  <c:v>0.13651570127044402</c:v>
                </c:pt>
                <c:pt idx="25">
                  <c:v>0.13685932665911507</c:v>
                </c:pt>
                <c:pt idx="26">
                  <c:v>0.13765825491409009</c:v>
                </c:pt>
                <c:pt idx="27">
                  <c:v>0.13815285127722313</c:v>
                </c:pt>
                <c:pt idx="28">
                  <c:v>0.13843378981310575</c:v>
                </c:pt>
                <c:pt idx="29">
                  <c:v>0.13831284185646248</c:v>
                </c:pt>
                <c:pt idx="30">
                  <c:v>0.13799513557324719</c:v>
                </c:pt>
                <c:pt idx="31">
                  <c:v>0.13762475722615677</c:v>
                </c:pt>
                <c:pt idx="32">
                  <c:v>0.13718544485809017</c:v>
                </c:pt>
                <c:pt idx="33">
                  <c:v>0.13722857287655196</c:v>
                </c:pt>
                <c:pt idx="34">
                  <c:v>0.1371749159270966</c:v>
                </c:pt>
                <c:pt idx="35">
                  <c:v>0.13697875380357502</c:v>
                </c:pt>
                <c:pt idx="36">
                  <c:v>0.13640025371337627</c:v>
                </c:pt>
                <c:pt idx="37">
                  <c:v>0.13593852841813456</c:v>
                </c:pt>
                <c:pt idx="38">
                  <c:v>0.13552543056874955</c:v>
                </c:pt>
                <c:pt idx="39">
                  <c:v>0.13548906174625469</c:v>
                </c:pt>
                <c:pt idx="40">
                  <c:v>0.13500608358984909</c:v>
                </c:pt>
                <c:pt idx="41">
                  <c:v>0.13462007628777967</c:v>
                </c:pt>
                <c:pt idx="42">
                  <c:v>0.13425415307209304</c:v>
                </c:pt>
                <c:pt idx="43">
                  <c:v>0.13413839338162803</c:v>
                </c:pt>
                <c:pt idx="44">
                  <c:v>0.13382576810890606</c:v>
                </c:pt>
                <c:pt idx="45">
                  <c:v>0.13338252814349241</c:v>
                </c:pt>
                <c:pt idx="46">
                  <c:v>0.13290888822225197</c:v>
                </c:pt>
                <c:pt idx="47">
                  <c:v>0.13254234580712349</c:v>
                </c:pt>
                <c:pt idx="48">
                  <c:v>0.1322584881082618</c:v>
                </c:pt>
                <c:pt idx="49">
                  <c:v>0.13212138798476913</c:v>
                </c:pt>
                <c:pt idx="50">
                  <c:v>0.1318021098471861</c:v>
                </c:pt>
                <c:pt idx="51">
                  <c:v>0.13135197430408996</c:v>
                </c:pt>
                <c:pt idx="52">
                  <c:v>0.13108575621871876</c:v>
                </c:pt>
                <c:pt idx="53">
                  <c:v>0.13087371534383224</c:v>
                </c:pt>
                <c:pt idx="54">
                  <c:v>0.13038344548471401</c:v>
                </c:pt>
                <c:pt idx="55">
                  <c:v>0.12988850330136673</c:v>
                </c:pt>
                <c:pt idx="56">
                  <c:v>0.12967971551458057</c:v>
                </c:pt>
                <c:pt idx="57">
                  <c:v>0.12911752346447913</c:v>
                </c:pt>
                <c:pt idx="58">
                  <c:v>0.12887444290942829</c:v>
                </c:pt>
                <c:pt idx="59">
                  <c:v>0.12877614082977584</c:v>
                </c:pt>
                <c:pt idx="60">
                  <c:v>0.12830305549596965</c:v>
                </c:pt>
                <c:pt idx="61">
                  <c:v>0.12826990365567503</c:v>
                </c:pt>
                <c:pt idx="62">
                  <c:v>0.12820425812788916</c:v>
                </c:pt>
                <c:pt idx="63">
                  <c:v>0.12792861419148824</c:v>
                </c:pt>
                <c:pt idx="64">
                  <c:v>0.12756444350438484</c:v>
                </c:pt>
                <c:pt idx="65">
                  <c:v>0.12761560428988949</c:v>
                </c:pt>
                <c:pt idx="66">
                  <c:v>0.12794850996150253</c:v>
                </c:pt>
                <c:pt idx="67">
                  <c:v>0.12816892791627071</c:v>
                </c:pt>
                <c:pt idx="68">
                  <c:v>0.12836887115532941</c:v>
                </c:pt>
                <c:pt idx="69">
                  <c:v>0.12869612836824199</c:v>
                </c:pt>
                <c:pt idx="70">
                  <c:v>0.12884099507544389</c:v>
                </c:pt>
              </c:numCache>
            </c:numRef>
          </c:val>
          <c:smooth val="0"/>
          <c:extLst>
            <c:ext xmlns:c16="http://schemas.microsoft.com/office/drawing/2014/chart" uri="{C3380CC4-5D6E-409C-BE32-E72D297353CC}">
              <c16:uniqueId val="{00000002-ECE8-4C0B-ABED-F7CF41E06F40}"/>
            </c:ext>
          </c:extLst>
        </c:ser>
        <c:ser>
          <c:idx val="4"/>
          <c:order val="3"/>
          <c:tx>
            <c:strRef>
              <c:f>'Fig 2.18'!$C$8</c:f>
              <c:strCache>
                <c:ptCount val="1"/>
                <c:pt idx="0">
                  <c:v>Fécondité centrale</c:v>
                </c:pt>
              </c:strCache>
            </c:strRef>
          </c:tx>
          <c:spPr>
            <a:ln>
              <a:solidFill>
                <a:schemeClr val="accent6">
                  <a:lumMod val="75000"/>
                </a:schemeClr>
              </a:solidFill>
            </a:ln>
          </c:spPr>
          <c:marker>
            <c:symbol val="x"/>
            <c:size val="4"/>
            <c:spPr>
              <a:solidFill>
                <a:schemeClr val="accent6">
                  <a:lumMod val="75000"/>
                </a:schemeClr>
              </a:solidFill>
              <a:ln>
                <a:solidFill>
                  <a:schemeClr val="bg1"/>
                </a:solidFill>
              </a:ln>
            </c:spPr>
          </c:marker>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2.18'!$D$8:$BV$8</c:f>
              <c:numCache>
                <c:formatCode>0.0%</c:formatCode>
                <c:ptCount val="71"/>
                <c:pt idx="20">
                  <c:v>0.14696992860274685</c:v>
                </c:pt>
                <c:pt idx="21">
                  <c:v>0.1417173068815458</c:v>
                </c:pt>
                <c:pt idx="22">
                  <c:v>0.13760181393869428</c:v>
                </c:pt>
                <c:pt idx="23">
                  <c:v>0.13630674277942628</c:v>
                </c:pt>
                <c:pt idx="24">
                  <c:v>0.1363827472222465</c:v>
                </c:pt>
                <c:pt idx="25">
                  <c:v>0.13663927683630392</c:v>
                </c:pt>
                <c:pt idx="26">
                  <c:v>0.13730491608489914</c:v>
                </c:pt>
                <c:pt idx="27">
                  <c:v>0.13764593979577613</c:v>
                </c:pt>
                <c:pt idx="28">
                  <c:v>0.13763504385517095</c:v>
                </c:pt>
                <c:pt idx="29">
                  <c:v>0.13750851223439287</c:v>
                </c:pt>
                <c:pt idx="30">
                  <c:v>0.13698804063756387</c:v>
                </c:pt>
                <c:pt idx="31">
                  <c:v>0.13673821083237425</c:v>
                </c:pt>
                <c:pt idx="32">
                  <c:v>0.13606683363184677</c:v>
                </c:pt>
                <c:pt idx="33">
                  <c:v>0.13597903814029988</c:v>
                </c:pt>
                <c:pt idx="34">
                  <c:v>0.13554301539278649</c:v>
                </c:pt>
                <c:pt idx="35">
                  <c:v>0.13471505417017868</c:v>
                </c:pt>
                <c:pt idx="36">
                  <c:v>0.13436554163730802</c:v>
                </c:pt>
                <c:pt idx="37">
                  <c:v>0.13391933191787869</c:v>
                </c:pt>
                <c:pt idx="38">
                  <c:v>0.13297773021969117</c:v>
                </c:pt>
                <c:pt idx="39">
                  <c:v>0.13239113174679648</c:v>
                </c:pt>
                <c:pt idx="40">
                  <c:v>0.1320486277270036</c:v>
                </c:pt>
                <c:pt idx="41">
                  <c:v>0.13164202101856026</c:v>
                </c:pt>
                <c:pt idx="42">
                  <c:v>0.13114402044421361</c:v>
                </c:pt>
                <c:pt idx="43">
                  <c:v>0.13072751451598419</c:v>
                </c:pt>
                <c:pt idx="44">
                  <c:v>0.13011437351317434</c:v>
                </c:pt>
                <c:pt idx="45">
                  <c:v>0.12987970401276339</c:v>
                </c:pt>
                <c:pt idx="46">
                  <c:v>0.12911774989797972</c:v>
                </c:pt>
                <c:pt idx="47">
                  <c:v>0.12819398971385906</c:v>
                </c:pt>
                <c:pt idx="48">
                  <c:v>0.12748622019462102</c:v>
                </c:pt>
                <c:pt idx="49">
                  <c:v>0.12729031777751398</c:v>
                </c:pt>
                <c:pt idx="50">
                  <c:v>0.12653057786872418</c:v>
                </c:pt>
                <c:pt idx="51">
                  <c:v>0.12571655473712792</c:v>
                </c:pt>
                <c:pt idx="52">
                  <c:v>0.12519625547837218</c:v>
                </c:pt>
                <c:pt idx="53">
                  <c:v>0.12456617321117278</c:v>
                </c:pt>
                <c:pt idx="54">
                  <c:v>0.1238720687440045</c:v>
                </c:pt>
                <c:pt idx="55">
                  <c:v>0.12321183767720389</c:v>
                </c:pt>
                <c:pt idx="56">
                  <c:v>0.1226024320292782</c:v>
                </c:pt>
                <c:pt idx="57">
                  <c:v>0.12201377599694771</c:v>
                </c:pt>
                <c:pt idx="58">
                  <c:v>0.12173021938291489</c:v>
                </c:pt>
                <c:pt idx="59">
                  <c:v>0.12063443121692971</c:v>
                </c:pt>
                <c:pt idx="60">
                  <c:v>0.12002589304062058</c:v>
                </c:pt>
                <c:pt idx="61">
                  <c:v>0.11920656853272807</c:v>
                </c:pt>
                <c:pt idx="62">
                  <c:v>0.11889405998927254</c:v>
                </c:pt>
                <c:pt idx="63">
                  <c:v>0.11881236914142801</c:v>
                </c:pt>
                <c:pt idx="64">
                  <c:v>0.11853699126953908</c:v>
                </c:pt>
                <c:pt idx="65">
                  <c:v>0.11773139719971491</c:v>
                </c:pt>
                <c:pt idx="66">
                  <c:v>0.11744487415964543</c:v>
                </c:pt>
                <c:pt idx="67">
                  <c:v>0.11703466272763488</c:v>
                </c:pt>
                <c:pt idx="68">
                  <c:v>0.11661923051386718</c:v>
                </c:pt>
                <c:pt idx="69">
                  <c:v>0.11607870134654044</c:v>
                </c:pt>
                <c:pt idx="70">
                  <c:v>0.11563542833322353</c:v>
                </c:pt>
              </c:numCache>
            </c:numRef>
          </c:val>
          <c:smooth val="0"/>
          <c:extLst>
            <c:ext xmlns:c16="http://schemas.microsoft.com/office/drawing/2014/chart" uri="{C3380CC4-5D6E-409C-BE32-E72D297353CC}">
              <c16:uniqueId val="{00000003-ECE8-4C0B-ABED-F7CF41E06F40}"/>
            </c:ext>
          </c:extLst>
        </c:ser>
        <c:ser>
          <c:idx val="9"/>
          <c:order val="4"/>
          <c:tx>
            <c:strRef>
              <c:f>'Fig 2.18'!$C$9</c:f>
              <c:strCache>
                <c:ptCount val="1"/>
                <c:pt idx="0">
                  <c:v>Solde migratoire bas</c:v>
                </c:pt>
              </c:strCache>
            </c:strRef>
          </c:tx>
          <c:spPr>
            <a:ln w="28575">
              <a:solidFill>
                <a:schemeClr val="accent4">
                  <a:lumMod val="75000"/>
                </a:schemeClr>
              </a:solidFill>
              <a:prstDash val="solid"/>
            </a:ln>
          </c:spPr>
          <c:marker>
            <c:symbol val="diamond"/>
            <c:size val="5"/>
            <c:spPr>
              <a:solidFill>
                <a:schemeClr val="accent4"/>
              </a:solidFill>
              <a:ln>
                <a:solidFill>
                  <a:schemeClr val="accent4">
                    <a:lumMod val="60000"/>
                    <a:lumOff val="40000"/>
                  </a:schemeClr>
                </a:solidFill>
              </a:ln>
            </c:spPr>
          </c:marker>
          <c:dPt>
            <c:idx val="47"/>
            <c:bubble3D val="0"/>
            <c:extLst>
              <c:ext xmlns:c16="http://schemas.microsoft.com/office/drawing/2014/chart" uri="{C3380CC4-5D6E-409C-BE32-E72D297353CC}">
                <c16:uniqueId val="{00000004-ECE8-4C0B-ABED-F7CF41E06F40}"/>
              </c:ext>
            </c:extLst>
          </c:dPt>
          <c:dPt>
            <c:idx val="55"/>
            <c:bubble3D val="0"/>
            <c:extLst>
              <c:ext xmlns:c16="http://schemas.microsoft.com/office/drawing/2014/chart" uri="{C3380CC4-5D6E-409C-BE32-E72D297353CC}">
                <c16:uniqueId val="{00000005-ECE8-4C0B-ABED-F7CF41E06F40}"/>
              </c:ext>
            </c:extLst>
          </c:dPt>
          <c:dPt>
            <c:idx val="58"/>
            <c:bubble3D val="0"/>
            <c:extLst>
              <c:ext xmlns:c16="http://schemas.microsoft.com/office/drawing/2014/chart" uri="{C3380CC4-5D6E-409C-BE32-E72D297353CC}">
                <c16:uniqueId val="{00000006-ECE8-4C0B-ABED-F7CF41E06F40}"/>
              </c:ext>
            </c:extLst>
          </c:dPt>
          <c:cat>
            <c:numRef>
              <c:f>'Fig 2.18'!$D$4:$BV$4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2.18'!$D$9:$BV$9</c:f>
              <c:numCache>
                <c:formatCode>0.0%</c:formatCode>
                <c:ptCount val="71"/>
                <c:pt idx="20">
                  <c:v>0.14696992860274685</c:v>
                </c:pt>
                <c:pt idx="21">
                  <c:v>0.1417173068815458</c:v>
                </c:pt>
                <c:pt idx="22">
                  <c:v>0.13760181393869428</c:v>
                </c:pt>
                <c:pt idx="23">
                  <c:v>0.13630674277942628</c:v>
                </c:pt>
                <c:pt idx="24">
                  <c:v>0.1363827472222465</c:v>
                </c:pt>
                <c:pt idx="25">
                  <c:v>0.13788333645485878</c:v>
                </c:pt>
                <c:pt idx="26">
                  <c:v>0.13892644263856968</c:v>
                </c:pt>
                <c:pt idx="27">
                  <c:v>0.13974851913829867</c:v>
                </c:pt>
                <c:pt idx="28">
                  <c:v>0.13990225335765891</c:v>
                </c:pt>
                <c:pt idx="29">
                  <c:v>0.13981233856081923</c:v>
                </c:pt>
                <c:pt idx="30">
                  <c:v>0.13959039134912865</c:v>
                </c:pt>
                <c:pt idx="31">
                  <c:v>0.13886008906192382</c:v>
                </c:pt>
                <c:pt idx="32">
                  <c:v>0.13868210578448731</c:v>
                </c:pt>
                <c:pt idx="33">
                  <c:v>0.13890505032984218</c:v>
                </c:pt>
                <c:pt idx="34">
                  <c:v>0.13883241131398713</c:v>
                </c:pt>
                <c:pt idx="35">
                  <c:v>0.13863101123850344</c:v>
                </c:pt>
                <c:pt idx="36">
                  <c:v>0.13823115000453517</c:v>
                </c:pt>
                <c:pt idx="37">
                  <c:v>0.1380823096135472</c:v>
                </c:pt>
                <c:pt idx="38">
                  <c:v>0.13786810695002236</c:v>
                </c:pt>
                <c:pt idx="39">
                  <c:v>0.13768097508874719</c:v>
                </c:pt>
                <c:pt idx="40">
                  <c:v>0.13715024566621939</c:v>
                </c:pt>
                <c:pt idx="41">
                  <c:v>0.13669717827540234</c:v>
                </c:pt>
                <c:pt idx="42">
                  <c:v>0.13619501234697198</c:v>
                </c:pt>
                <c:pt idx="43">
                  <c:v>0.13590696750191997</c:v>
                </c:pt>
                <c:pt idx="44">
                  <c:v>0.13573073564149929</c:v>
                </c:pt>
                <c:pt idx="45">
                  <c:v>0.13500473442536803</c:v>
                </c:pt>
                <c:pt idx="46">
                  <c:v>0.13467968665563723</c:v>
                </c:pt>
                <c:pt idx="47">
                  <c:v>0.13476115881904763</c:v>
                </c:pt>
                <c:pt idx="48">
                  <c:v>0.13477148826154087</c:v>
                </c:pt>
                <c:pt idx="49">
                  <c:v>0.13449662982213653</c:v>
                </c:pt>
                <c:pt idx="50">
                  <c:v>0.13444503524610626</c:v>
                </c:pt>
                <c:pt idx="51">
                  <c:v>0.13429862162905903</c:v>
                </c:pt>
                <c:pt idx="52">
                  <c:v>0.1337891357983966</c:v>
                </c:pt>
                <c:pt idx="53">
                  <c:v>0.13335878408927673</c:v>
                </c:pt>
                <c:pt idx="54">
                  <c:v>0.13287226546008959</c:v>
                </c:pt>
                <c:pt idx="55">
                  <c:v>0.13260255833753337</c:v>
                </c:pt>
                <c:pt idx="56">
                  <c:v>0.13219377041907471</c:v>
                </c:pt>
                <c:pt idx="57">
                  <c:v>0.13196437035266495</c:v>
                </c:pt>
                <c:pt idx="58">
                  <c:v>0.13116635848215685</c:v>
                </c:pt>
                <c:pt idx="59">
                  <c:v>0.1311337027474383</c:v>
                </c:pt>
                <c:pt idx="60">
                  <c:v>0.13066507625399371</c:v>
                </c:pt>
                <c:pt idx="61">
                  <c:v>0.13065902391638962</c:v>
                </c:pt>
                <c:pt idx="62">
                  <c:v>0.13039508714074366</c:v>
                </c:pt>
                <c:pt idx="63">
                  <c:v>0.12965537667172278</c:v>
                </c:pt>
                <c:pt idx="64">
                  <c:v>0.12903349507838069</c:v>
                </c:pt>
                <c:pt idx="65">
                  <c:v>0.129281212099638</c:v>
                </c:pt>
                <c:pt idx="66">
                  <c:v>0.12914885151888894</c:v>
                </c:pt>
                <c:pt idx="67">
                  <c:v>0.12933403219334405</c:v>
                </c:pt>
                <c:pt idx="68">
                  <c:v>0.12946160042031485</c:v>
                </c:pt>
                <c:pt idx="69">
                  <c:v>0.1299309426813538</c:v>
                </c:pt>
                <c:pt idx="70">
                  <c:v>0.13012609175012019</c:v>
                </c:pt>
              </c:numCache>
            </c:numRef>
          </c:val>
          <c:smooth val="0"/>
          <c:extLst>
            <c:ext xmlns:c16="http://schemas.microsoft.com/office/drawing/2014/chart" uri="{C3380CC4-5D6E-409C-BE32-E72D297353CC}">
              <c16:uniqueId val="{00000007-ECE8-4C0B-ABED-F7CF41E06F40}"/>
            </c:ext>
          </c:extLst>
        </c:ser>
        <c:dLbls>
          <c:showLegendKey val="0"/>
          <c:showVal val="0"/>
          <c:showCatName val="0"/>
          <c:showSerName val="0"/>
          <c:showPercent val="0"/>
          <c:showBubbleSize val="0"/>
        </c:dLbls>
        <c:smooth val="0"/>
        <c:axId val="284705920"/>
        <c:axId val="288512640"/>
      </c:lineChart>
      <c:catAx>
        <c:axId val="284705920"/>
        <c:scaling>
          <c:orientation val="minMax"/>
        </c:scaling>
        <c:delete val="0"/>
        <c:axPos val="b"/>
        <c:numFmt formatCode="General" sourceLinked="1"/>
        <c:majorTickMark val="out"/>
        <c:minorTickMark val="none"/>
        <c:tickLblPos val="low"/>
        <c:crossAx val="288512640"/>
        <c:crosses val="autoZero"/>
        <c:auto val="1"/>
        <c:lblAlgn val="ctr"/>
        <c:lblOffset val="100"/>
        <c:tickMarkSkip val="1"/>
        <c:noMultiLvlLbl val="0"/>
      </c:catAx>
      <c:valAx>
        <c:axId val="288512640"/>
        <c:scaling>
          <c:orientation val="minMax"/>
          <c:min val="0.1"/>
        </c:scaling>
        <c:delete val="0"/>
        <c:axPos val="l"/>
        <c:majorGridlines/>
        <c:title>
          <c:tx>
            <c:rich>
              <a:bodyPr/>
              <a:lstStyle/>
              <a:p>
                <a:pPr>
                  <a:defRPr/>
                </a:pPr>
                <a:r>
                  <a:rPr lang="en-US"/>
                  <a:t>en % du PIB</a:t>
                </a:r>
              </a:p>
            </c:rich>
          </c:tx>
          <c:overlay val="0"/>
        </c:title>
        <c:numFmt formatCode="0.0%" sourceLinked="1"/>
        <c:majorTickMark val="none"/>
        <c:minorTickMark val="none"/>
        <c:tickLblPos val="nextTo"/>
        <c:crossAx val="284705920"/>
        <c:crosses val="autoZero"/>
        <c:crossBetween val="between"/>
      </c:valAx>
    </c:plotArea>
    <c:legend>
      <c:legendPos val="b"/>
      <c:layout>
        <c:manualLayout>
          <c:xMode val="edge"/>
          <c:yMode val="edge"/>
          <c:x val="8.1451582734909392E-2"/>
          <c:y val="0.87345431139744101"/>
          <c:w val="0.89999993072460671"/>
          <c:h val="0.10784077021630124"/>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2.19'!$C$5</c:f>
              <c:strCache>
                <c:ptCount val="1"/>
                <c:pt idx="0">
                  <c:v>Observé</c:v>
                </c:pt>
              </c:strCache>
            </c:strRef>
          </c:tx>
          <c:spPr>
            <a:ln w="38100">
              <a:solidFill>
                <a:schemeClr val="bg1">
                  <a:lumMod val="50000"/>
                </a:schemeClr>
              </a:solidFill>
            </a:ln>
          </c:spPr>
          <c:marker>
            <c:symbol val="none"/>
          </c:marker>
          <c:cat>
            <c:numRef>
              <c:f>'Fig 2.19'!$F$4:$BV$4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2.19'!$F$5:$BV$5</c:f>
              <c:numCache>
                <c:formatCode>0.0%</c:formatCode>
                <c:ptCount val="69"/>
                <c:pt idx="0">
                  <c:v>0.11674965211149323</c:v>
                </c:pt>
                <c:pt idx="1">
                  <c:v>0.11789391797648244</c:v>
                </c:pt>
                <c:pt idx="2">
                  <c:v>0.11879445549318751</c:v>
                </c:pt>
                <c:pt idx="3">
                  <c:v>0.12080131604057782</c:v>
                </c:pt>
                <c:pt idx="4">
                  <c:v>0.12109156895465158</c:v>
                </c:pt>
                <c:pt idx="5">
                  <c:v>0.12251119731123171</c:v>
                </c:pt>
                <c:pt idx="6">
                  <c:v>0.12376627463691038</c:v>
                </c:pt>
                <c:pt idx="7">
                  <c:v>0.13257657953902008</c:v>
                </c:pt>
                <c:pt idx="8">
                  <c:v>0.13295947043542811</c:v>
                </c:pt>
                <c:pt idx="9">
                  <c:v>0.13458290331420281</c:v>
                </c:pt>
                <c:pt idx="10">
                  <c:v>0.13737798361532785</c:v>
                </c:pt>
                <c:pt idx="11">
                  <c:v>0.13962496034955735</c:v>
                </c:pt>
                <c:pt idx="12">
                  <c:v>0.14118616532658962</c:v>
                </c:pt>
                <c:pt idx="13">
                  <c:v>0.14000661116834842</c:v>
                </c:pt>
                <c:pt idx="14">
                  <c:v>0.14003385971003116</c:v>
                </c:pt>
                <c:pt idx="15">
                  <c:v>0.13799508464824442</c:v>
                </c:pt>
                <c:pt idx="16">
                  <c:v>0.13733582394233498</c:v>
                </c:pt>
                <c:pt idx="17">
                  <c:v>0.13632796484873877</c:v>
                </c:pt>
                <c:pt idx="18">
                  <c:v>0.14675790794940935</c:v>
                </c:pt>
              </c:numCache>
            </c:numRef>
          </c:val>
          <c:smooth val="0"/>
          <c:extLst>
            <c:ext xmlns:c16="http://schemas.microsoft.com/office/drawing/2014/chart" uri="{C3380CC4-5D6E-409C-BE32-E72D297353CC}">
              <c16:uniqueId val="{00000000-AC9B-46D0-9405-69D77D3AF601}"/>
            </c:ext>
          </c:extLst>
        </c:ser>
        <c:ser>
          <c:idx val="1"/>
          <c:order val="1"/>
          <c:tx>
            <c:strRef>
              <c:f>'Fig 2.19'!$C$6</c:f>
              <c:strCache>
                <c:ptCount val="1"/>
                <c:pt idx="0">
                  <c:v>Variante [4,5%-1,3%]</c:v>
                </c:pt>
              </c:strCache>
            </c:strRef>
          </c:tx>
          <c:spPr>
            <a:ln w="28575">
              <a:solidFill>
                <a:schemeClr val="accent6">
                  <a:lumMod val="75000"/>
                </a:schemeClr>
              </a:solidFill>
              <a:prstDash val="solid"/>
            </a:ln>
          </c:spPr>
          <c:marker>
            <c:symbol val="circle"/>
            <c:size val="5"/>
            <c:spPr>
              <a:solidFill>
                <a:schemeClr val="accent6">
                  <a:lumMod val="75000"/>
                </a:schemeClr>
              </a:solidFill>
              <a:ln>
                <a:solidFill>
                  <a:schemeClr val="bg1"/>
                </a:solidFill>
              </a:ln>
            </c:spPr>
          </c:marker>
          <c:cat>
            <c:numRef>
              <c:f>'Fig 2.19'!$F$4:$BV$4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2.19'!$F$6:$BV$6</c:f>
              <c:numCache>
                <c:formatCode>0.0%</c:formatCode>
                <c:ptCount val="69"/>
                <c:pt idx="18">
                  <c:v>0.14675790794940935</c:v>
                </c:pt>
                <c:pt idx="19">
                  <c:v>0.14160690864890565</c:v>
                </c:pt>
                <c:pt idx="20">
                  <c:v>0.13743550715860098</c:v>
                </c:pt>
                <c:pt idx="21">
                  <c:v>0.13615188811662957</c:v>
                </c:pt>
                <c:pt idx="22">
                  <c:v>0.13624281877906971</c:v>
                </c:pt>
                <c:pt idx="23">
                  <c:v>0.1365649014434405</c:v>
                </c:pt>
                <c:pt idx="24">
                  <c:v>0.13724746729533371</c:v>
                </c:pt>
                <c:pt idx="25">
                  <c:v>0.13793940186060766</c:v>
                </c:pt>
                <c:pt idx="26">
                  <c:v>0.13749830448483427</c:v>
                </c:pt>
                <c:pt idx="27">
                  <c:v>0.13672882445527038</c:v>
                </c:pt>
                <c:pt idx="28">
                  <c:v>0.13578998834252598</c:v>
                </c:pt>
                <c:pt idx="29">
                  <c:v>0.13475592248615859</c:v>
                </c:pt>
                <c:pt idx="30">
                  <c:v>0.13370392514833321</c:v>
                </c:pt>
                <c:pt idx="31">
                  <c:v>0.1335261305675301</c:v>
                </c:pt>
                <c:pt idx="32">
                  <c:v>0.13324242789309529</c:v>
                </c:pt>
                <c:pt idx="33">
                  <c:v>0.13283269981432339</c:v>
                </c:pt>
                <c:pt idx="34">
                  <c:v>0.13232803017119774</c:v>
                </c:pt>
                <c:pt idx="35">
                  <c:v>0.13179041774164929</c:v>
                </c:pt>
                <c:pt idx="36">
                  <c:v>0.13127999996856327</c:v>
                </c:pt>
                <c:pt idx="37">
                  <c:v>0.13079373761792448</c:v>
                </c:pt>
                <c:pt idx="38">
                  <c:v>0.13036486422161039</c:v>
                </c:pt>
                <c:pt idx="39">
                  <c:v>0.12995467639252686</c:v>
                </c:pt>
                <c:pt idx="40">
                  <c:v>0.12960859599351734</c:v>
                </c:pt>
                <c:pt idx="41">
                  <c:v>0.12939750754552809</c:v>
                </c:pt>
                <c:pt idx="42">
                  <c:v>0.12914114829572673</c:v>
                </c:pt>
                <c:pt idx="43">
                  <c:v>0.12877675259400789</c:v>
                </c:pt>
                <c:pt idx="44">
                  <c:v>0.12842601193341896</c:v>
                </c:pt>
                <c:pt idx="45">
                  <c:v>0.12807906906662303</c:v>
                </c:pt>
                <c:pt idx="46">
                  <c:v>0.12776091481157159</c:v>
                </c:pt>
                <c:pt idx="47">
                  <c:v>0.1273619307133918</c:v>
                </c:pt>
                <c:pt idx="48">
                  <c:v>0.12698934259843936</c:v>
                </c:pt>
                <c:pt idx="49">
                  <c:v>0.12661622753222346</c:v>
                </c:pt>
                <c:pt idx="50">
                  <c:v>0.12624967752093999</c:v>
                </c:pt>
                <c:pt idx="51">
                  <c:v>0.12584926264063176</c:v>
                </c:pt>
                <c:pt idx="52">
                  <c:v>0.12545594491151929</c:v>
                </c:pt>
                <c:pt idx="53">
                  <c:v>0.12503345643788577</c:v>
                </c:pt>
                <c:pt idx="54">
                  <c:v>0.12464086349250376</c:v>
                </c:pt>
                <c:pt idx="55">
                  <c:v>0.12430515982270395</c:v>
                </c:pt>
                <c:pt idx="56">
                  <c:v>0.12407279892239005</c:v>
                </c:pt>
                <c:pt idx="57">
                  <c:v>0.1235550798791219</c:v>
                </c:pt>
                <c:pt idx="58">
                  <c:v>0.12306347819711556</c:v>
                </c:pt>
                <c:pt idx="59">
                  <c:v>0.12268637584586838</c:v>
                </c:pt>
                <c:pt idx="60">
                  <c:v>0.12238279947230149</c:v>
                </c:pt>
                <c:pt idx="61">
                  <c:v>0.12207920909262107</c:v>
                </c:pt>
                <c:pt idx="62">
                  <c:v>0.12179432083513859</c:v>
                </c:pt>
                <c:pt idx="63">
                  <c:v>0.12156693387528639</c:v>
                </c:pt>
                <c:pt idx="64">
                  <c:v>0.12148562503363794</c:v>
                </c:pt>
                <c:pt idx="65">
                  <c:v>0.12143650007477062</c:v>
                </c:pt>
                <c:pt idx="66">
                  <c:v>0.12146079486045425</c:v>
                </c:pt>
                <c:pt idx="67">
                  <c:v>0.12154960905782927</c:v>
                </c:pt>
                <c:pt idx="68">
                  <c:v>0.1216411937564968</c:v>
                </c:pt>
              </c:numCache>
            </c:numRef>
          </c:val>
          <c:smooth val="0"/>
          <c:extLst>
            <c:ext xmlns:c16="http://schemas.microsoft.com/office/drawing/2014/chart" uri="{C3380CC4-5D6E-409C-BE32-E72D297353CC}">
              <c16:uniqueId val="{00000001-AC9B-46D0-9405-69D77D3AF601}"/>
            </c:ext>
          </c:extLst>
        </c:ser>
        <c:ser>
          <c:idx val="4"/>
          <c:order val="2"/>
          <c:tx>
            <c:strRef>
              <c:f>'Fig 2.19'!$C$7</c:f>
              <c:strCache>
                <c:ptCount val="1"/>
                <c:pt idx="0">
                  <c:v>Scénario 1,3%</c:v>
                </c:pt>
              </c:strCache>
            </c:strRef>
          </c:tx>
          <c:spPr>
            <a:ln>
              <a:solidFill>
                <a:schemeClr val="accent6">
                  <a:lumMod val="75000"/>
                </a:schemeClr>
              </a:solidFill>
            </a:ln>
          </c:spPr>
          <c:marker>
            <c:symbol val="none"/>
          </c:marker>
          <c:cat>
            <c:numRef>
              <c:f>'Fig 2.19'!$F$4:$BV$4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2.19'!$F$7:$BV$7</c:f>
              <c:numCache>
                <c:formatCode>0.0%</c:formatCode>
                <c:ptCount val="69"/>
                <c:pt idx="18">
                  <c:v>0.14675790794940935</c:v>
                </c:pt>
                <c:pt idx="19">
                  <c:v>0.14160690864890565</c:v>
                </c:pt>
                <c:pt idx="20">
                  <c:v>0.13743550715860095</c:v>
                </c:pt>
                <c:pt idx="21">
                  <c:v>0.13615188811662957</c:v>
                </c:pt>
                <c:pt idx="22">
                  <c:v>0.13624281877906969</c:v>
                </c:pt>
                <c:pt idx="23">
                  <c:v>0.13655496547409141</c:v>
                </c:pt>
                <c:pt idx="24">
                  <c:v>0.13724827478968604</c:v>
                </c:pt>
                <c:pt idx="25">
                  <c:v>0.13780135285280007</c:v>
                </c:pt>
                <c:pt idx="26">
                  <c:v>0.13792850689515188</c:v>
                </c:pt>
                <c:pt idx="27">
                  <c:v>0.13771275346233489</c:v>
                </c:pt>
                <c:pt idx="28">
                  <c:v>0.13730497719122403</c:v>
                </c:pt>
                <c:pt idx="29">
                  <c:v>0.13677531260742218</c:v>
                </c:pt>
                <c:pt idx="30">
                  <c:v>0.13619893288430168</c:v>
                </c:pt>
                <c:pt idx="31">
                  <c:v>0.13602543999260169</c:v>
                </c:pt>
                <c:pt idx="32">
                  <c:v>0.13572282869907307</c:v>
                </c:pt>
                <c:pt idx="33">
                  <c:v>0.13529104938415784</c:v>
                </c:pt>
                <c:pt idx="34">
                  <c:v>0.13475498307207923</c:v>
                </c:pt>
                <c:pt idx="35">
                  <c:v>0.13420586716405183</c:v>
                </c:pt>
                <c:pt idx="36">
                  <c:v>0.13368139431198911</c:v>
                </c:pt>
                <c:pt idx="37">
                  <c:v>0.13318226090782723</c:v>
                </c:pt>
                <c:pt idx="38">
                  <c:v>0.13272230036531188</c:v>
                </c:pt>
                <c:pt idx="39">
                  <c:v>0.13226959009679665</c:v>
                </c:pt>
                <c:pt idx="40">
                  <c:v>0.13188942056215</c:v>
                </c:pt>
                <c:pt idx="41">
                  <c:v>0.13164825100153696</c:v>
                </c:pt>
                <c:pt idx="42">
                  <c:v>0.1313506670176445</c:v>
                </c:pt>
                <c:pt idx="43">
                  <c:v>0.13096471809940627</c:v>
                </c:pt>
                <c:pt idx="44">
                  <c:v>0.13055798111833716</c:v>
                </c:pt>
                <c:pt idx="45">
                  <c:v>0.13017636322754464</c:v>
                </c:pt>
                <c:pt idx="46">
                  <c:v>0.12985378530022101</c:v>
                </c:pt>
                <c:pt idx="47">
                  <c:v>0.1294221513846365</c:v>
                </c:pt>
                <c:pt idx="48">
                  <c:v>0.12900827147834526</c:v>
                </c:pt>
                <c:pt idx="49">
                  <c:v>0.12858682699613963</c:v>
                </c:pt>
                <c:pt idx="50">
                  <c:v>0.12818956166714052</c:v>
                </c:pt>
                <c:pt idx="51">
                  <c:v>0.1277418716850818</c:v>
                </c:pt>
                <c:pt idx="52">
                  <c:v>0.12728929267977071</c:v>
                </c:pt>
                <c:pt idx="53">
                  <c:v>0.12681899160810622</c:v>
                </c:pt>
                <c:pt idx="54">
                  <c:v>0.12636906793413158</c:v>
                </c:pt>
                <c:pt idx="55">
                  <c:v>0.12599245608784676</c:v>
                </c:pt>
                <c:pt idx="56">
                  <c:v>0.12559315971868779</c:v>
                </c:pt>
                <c:pt idx="57">
                  <c:v>0.12506797541674666</c:v>
                </c:pt>
                <c:pt idx="58">
                  <c:v>0.12456990380126656</c:v>
                </c:pt>
                <c:pt idx="59">
                  <c:v>0.12418643483350722</c:v>
                </c:pt>
                <c:pt idx="60">
                  <c:v>0.12387852573069567</c:v>
                </c:pt>
                <c:pt idx="61">
                  <c:v>0.12358565975565539</c:v>
                </c:pt>
                <c:pt idx="62">
                  <c:v>0.12327455602960642</c:v>
                </c:pt>
                <c:pt idx="63">
                  <c:v>0.12303212257988459</c:v>
                </c:pt>
                <c:pt idx="64">
                  <c:v>0.12293930528810744</c:v>
                </c:pt>
                <c:pt idx="65">
                  <c:v>0.12290656450015391</c:v>
                </c:pt>
                <c:pt idx="66">
                  <c:v>0.12291262827774493</c:v>
                </c:pt>
                <c:pt idx="67">
                  <c:v>0.12301587521158709</c:v>
                </c:pt>
                <c:pt idx="68">
                  <c:v>0.12311734313701857</c:v>
                </c:pt>
              </c:numCache>
            </c:numRef>
          </c:val>
          <c:smooth val="0"/>
          <c:extLst>
            <c:ext xmlns:c16="http://schemas.microsoft.com/office/drawing/2014/chart" uri="{C3380CC4-5D6E-409C-BE32-E72D297353CC}">
              <c16:uniqueId val="{00000002-AC9B-46D0-9405-69D77D3AF601}"/>
            </c:ext>
          </c:extLst>
        </c:ser>
        <c:ser>
          <c:idx val="9"/>
          <c:order val="3"/>
          <c:tx>
            <c:strRef>
              <c:f>'Fig 2.19'!$C$8</c:f>
              <c:strCache>
                <c:ptCount val="1"/>
                <c:pt idx="0">
                  <c:v>Variante [10%-1,3%]</c:v>
                </c:pt>
              </c:strCache>
            </c:strRef>
          </c:tx>
          <c:spPr>
            <a:ln w="28575">
              <a:solidFill>
                <a:schemeClr val="accent6">
                  <a:lumMod val="75000"/>
                </a:schemeClr>
              </a:solidFill>
              <a:prstDash val="solid"/>
            </a:ln>
          </c:spPr>
          <c:marker>
            <c:symbol val="diamond"/>
            <c:size val="5"/>
            <c:spPr>
              <a:solidFill>
                <a:schemeClr val="bg1"/>
              </a:solidFill>
              <a:ln>
                <a:solidFill>
                  <a:schemeClr val="accent6">
                    <a:lumMod val="75000"/>
                  </a:schemeClr>
                </a:solidFill>
              </a:ln>
            </c:spPr>
          </c:marker>
          <c:dPt>
            <c:idx val="47"/>
            <c:bubble3D val="0"/>
            <c:extLst>
              <c:ext xmlns:c16="http://schemas.microsoft.com/office/drawing/2014/chart" uri="{C3380CC4-5D6E-409C-BE32-E72D297353CC}">
                <c16:uniqueId val="{00000003-AC9B-46D0-9405-69D77D3AF601}"/>
              </c:ext>
            </c:extLst>
          </c:dPt>
          <c:dPt>
            <c:idx val="55"/>
            <c:bubble3D val="0"/>
            <c:extLst>
              <c:ext xmlns:c16="http://schemas.microsoft.com/office/drawing/2014/chart" uri="{C3380CC4-5D6E-409C-BE32-E72D297353CC}">
                <c16:uniqueId val="{00000004-AC9B-46D0-9405-69D77D3AF601}"/>
              </c:ext>
            </c:extLst>
          </c:dPt>
          <c:dPt>
            <c:idx val="58"/>
            <c:bubble3D val="0"/>
            <c:extLst>
              <c:ext xmlns:c16="http://schemas.microsoft.com/office/drawing/2014/chart" uri="{C3380CC4-5D6E-409C-BE32-E72D297353CC}">
                <c16:uniqueId val="{00000005-AC9B-46D0-9405-69D77D3AF601}"/>
              </c:ext>
            </c:extLst>
          </c:dPt>
          <c:cat>
            <c:numRef>
              <c:f>'Fig 2.19'!$F$4:$BV$4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2.19'!$F$8:$BV$8</c:f>
              <c:numCache>
                <c:formatCode>0.0%</c:formatCode>
                <c:ptCount val="69"/>
                <c:pt idx="18">
                  <c:v>0.14675790794940935</c:v>
                </c:pt>
                <c:pt idx="19">
                  <c:v>0.14160690864890565</c:v>
                </c:pt>
                <c:pt idx="20">
                  <c:v>0.13743550715860095</c:v>
                </c:pt>
                <c:pt idx="21">
                  <c:v>0.13615188811662957</c:v>
                </c:pt>
                <c:pt idx="22">
                  <c:v>0.13624281877906969</c:v>
                </c:pt>
                <c:pt idx="23">
                  <c:v>0.13654304231087253</c:v>
                </c:pt>
                <c:pt idx="24">
                  <c:v>0.13723223283317043</c:v>
                </c:pt>
                <c:pt idx="25">
                  <c:v>0.13791261616844214</c:v>
                </c:pt>
                <c:pt idx="26">
                  <c:v>0.13871479231711986</c:v>
                </c:pt>
                <c:pt idx="27">
                  <c:v>0.13916893656468385</c:v>
                </c:pt>
                <c:pt idx="28">
                  <c:v>0.13943730029025767</c:v>
                </c:pt>
                <c:pt idx="29">
                  <c:v>0.13960307008223508</c:v>
                </c:pt>
                <c:pt idx="30">
                  <c:v>0.1397380037230492</c:v>
                </c:pt>
                <c:pt idx="31">
                  <c:v>0.13952987812277512</c:v>
                </c:pt>
                <c:pt idx="32">
                  <c:v>0.13922225277450465</c:v>
                </c:pt>
                <c:pt idx="33">
                  <c:v>0.13877427789574603</c:v>
                </c:pt>
                <c:pt idx="34">
                  <c:v>0.13821826755908054</c:v>
                </c:pt>
                <c:pt idx="35">
                  <c:v>0.13764211325486719</c:v>
                </c:pt>
                <c:pt idx="36">
                  <c:v>0.13708955511706114</c:v>
                </c:pt>
                <c:pt idx="37">
                  <c:v>0.13654765192770371</c:v>
                </c:pt>
                <c:pt idx="38">
                  <c:v>0.13606509937354211</c:v>
                </c:pt>
                <c:pt idx="39">
                  <c:v>0.13559468491189788</c:v>
                </c:pt>
                <c:pt idx="40">
                  <c:v>0.13518989753201022</c:v>
                </c:pt>
                <c:pt idx="41">
                  <c:v>0.13492258981314711</c:v>
                </c:pt>
                <c:pt idx="42">
                  <c:v>0.13460960375502748</c:v>
                </c:pt>
                <c:pt idx="43">
                  <c:v>0.13418014765848871</c:v>
                </c:pt>
                <c:pt idx="44">
                  <c:v>0.13375413426319091</c:v>
                </c:pt>
                <c:pt idx="45">
                  <c:v>0.1333415332386112</c:v>
                </c:pt>
                <c:pt idx="46">
                  <c:v>0.13295598791950311</c:v>
                </c:pt>
                <c:pt idx="47">
                  <c:v>0.1324701549165839</c:v>
                </c:pt>
                <c:pt idx="48">
                  <c:v>0.13201833089316889</c:v>
                </c:pt>
                <c:pt idx="49">
                  <c:v>0.13155817056682875</c:v>
                </c:pt>
                <c:pt idx="50">
                  <c:v>0.13112456820628851</c:v>
                </c:pt>
                <c:pt idx="51">
                  <c:v>0.13064883227139568</c:v>
                </c:pt>
                <c:pt idx="52">
                  <c:v>0.13017847232639668</c:v>
                </c:pt>
                <c:pt idx="53">
                  <c:v>0.12967255176154402</c:v>
                </c:pt>
                <c:pt idx="54">
                  <c:v>0.12919929554327964</c:v>
                </c:pt>
                <c:pt idx="55">
                  <c:v>0.12878078773325144</c:v>
                </c:pt>
                <c:pt idx="56">
                  <c:v>0.1283505913975643</c:v>
                </c:pt>
                <c:pt idx="57">
                  <c:v>0.12781061087178211</c:v>
                </c:pt>
                <c:pt idx="58">
                  <c:v>0.12729800999956892</c:v>
                </c:pt>
                <c:pt idx="59">
                  <c:v>0.12690431041488201</c:v>
                </c:pt>
                <c:pt idx="60">
                  <c:v>0.12658600003770146</c:v>
                </c:pt>
                <c:pt idx="61">
                  <c:v>0.12626484170761879</c:v>
                </c:pt>
                <c:pt idx="62">
                  <c:v>0.12596863367260244</c:v>
                </c:pt>
                <c:pt idx="63">
                  <c:v>0.12572853033612219</c:v>
                </c:pt>
                <c:pt idx="64">
                  <c:v>0.12563665924838782</c:v>
                </c:pt>
                <c:pt idx="65">
                  <c:v>0.12558367329463632</c:v>
                </c:pt>
                <c:pt idx="66">
                  <c:v>0.12560767582491902</c:v>
                </c:pt>
                <c:pt idx="67">
                  <c:v>0.12569780258025476</c:v>
                </c:pt>
                <c:pt idx="68">
                  <c:v>0.12579128591092167</c:v>
                </c:pt>
              </c:numCache>
            </c:numRef>
          </c:val>
          <c:smooth val="0"/>
          <c:extLst>
            <c:ext xmlns:c16="http://schemas.microsoft.com/office/drawing/2014/chart" uri="{C3380CC4-5D6E-409C-BE32-E72D297353CC}">
              <c16:uniqueId val="{00000006-AC9B-46D0-9405-69D77D3AF601}"/>
            </c:ext>
          </c:extLst>
        </c:ser>
        <c:dLbls>
          <c:showLegendKey val="0"/>
          <c:showVal val="0"/>
          <c:showCatName val="0"/>
          <c:showSerName val="0"/>
          <c:showPercent val="0"/>
          <c:showBubbleSize val="0"/>
        </c:dLbls>
        <c:smooth val="0"/>
        <c:axId val="284705920"/>
        <c:axId val="288512640"/>
      </c:lineChart>
      <c:catAx>
        <c:axId val="284705920"/>
        <c:scaling>
          <c:orientation val="minMax"/>
        </c:scaling>
        <c:delete val="0"/>
        <c:axPos val="b"/>
        <c:numFmt formatCode="General" sourceLinked="1"/>
        <c:majorTickMark val="out"/>
        <c:minorTickMark val="none"/>
        <c:tickLblPos val="low"/>
        <c:crossAx val="288512640"/>
        <c:crosses val="autoZero"/>
        <c:auto val="1"/>
        <c:lblAlgn val="ctr"/>
        <c:lblOffset val="100"/>
        <c:noMultiLvlLbl val="0"/>
      </c:catAx>
      <c:valAx>
        <c:axId val="288512640"/>
        <c:scaling>
          <c:orientation val="minMax"/>
          <c:min val="0.11000000000000001"/>
        </c:scaling>
        <c:delete val="0"/>
        <c:axPos val="l"/>
        <c:majorGridlines/>
        <c:title>
          <c:tx>
            <c:rich>
              <a:bodyPr/>
              <a:lstStyle/>
              <a:p>
                <a:pPr>
                  <a:defRPr/>
                </a:pPr>
                <a:r>
                  <a:rPr lang="en-US"/>
                  <a:t>en % du PIB</a:t>
                </a:r>
              </a:p>
            </c:rich>
          </c:tx>
          <c:overlay val="0"/>
        </c:title>
        <c:numFmt formatCode="0.0%" sourceLinked="1"/>
        <c:majorTickMark val="none"/>
        <c:minorTickMark val="none"/>
        <c:tickLblPos val="nextTo"/>
        <c:crossAx val="284705920"/>
        <c:crosses val="autoZero"/>
        <c:crossBetween val="between"/>
        <c:majorUnit val="5.000000000000001E-3"/>
      </c:valAx>
    </c:plotArea>
    <c:legend>
      <c:legendPos val="b"/>
      <c:layout>
        <c:manualLayout>
          <c:xMode val="edge"/>
          <c:yMode val="edge"/>
          <c:x val="0.12324203433103705"/>
          <c:y val="0.91402236829771277"/>
          <c:w val="0.87028873559544428"/>
          <c:h val="6.64414018560179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2.20'!$C$5</c:f>
              <c:strCache>
                <c:ptCount val="1"/>
                <c:pt idx="0">
                  <c:v>Observé</c:v>
                </c:pt>
              </c:strCache>
            </c:strRef>
          </c:tx>
          <c:spPr>
            <a:ln w="38100">
              <a:solidFill>
                <a:schemeClr val="bg1">
                  <a:lumMod val="50000"/>
                </a:schemeClr>
              </a:solidFill>
            </a:ln>
          </c:spPr>
          <c:marker>
            <c:symbol val="none"/>
          </c:marker>
          <c:cat>
            <c:numRef>
              <c:f>'Fig 2.20'!$F$4:$BV$4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2.20'!$F$5:$BV$5</c:f>
              <c:numCache>
                <c:formatCode>0.0%</c:formatCode>
                <c:ptCount val="69"/>
                <c:pt idx="0">
                  <c:v>0.11674965211149323</c:v>
                </c:pt>
                <c:pt idx="1">
                  <c:v>0.11789391797648244</c:v>
                </c:pt>
                <c:pt idx="2">
                  <c:v>0.11879445549318751</c:v>
                </c:pt>
                <c:pt idx="3">
                  <c:v>0.12080131604057782</c:v>
                </c:pt>
                <c:pt idx="4">
                  <c:v>0.12109156895465158</c:v>
                </c:pt>
                <c:pt idx="5">
                  <c:v>0.12251119731123171</c:v>
                </c:pt>
                <c:pt idx="6">
                  <c:v>0.12376627463691038</c:v>
                </c:pt>
                <c:pt idx="7">
                  <c:v>0.13257657953902008</c:v>
                </c:pt>
                <c:pt idx="8">
                  <c:v>0.13295947043542811</c:v>
                </c:pt>
                <c:pt idx="9">
                  <c:v>0.13458290331420281</c:v>
                </c:pt>
                <c:pt idx="10">
                  <c:v>0.13737798361532785</c:v>
                </c:pt>
                <c:pt idx="11">
                  <c:v>0.13962496034955735</c:v>
                </c:pt>
                <c:pt idx="12">
                  <c:v>0.14118616532658962</c:v>
                </c:pt>
                <c:pt idx="13">
                  <c:v>0.14000661116834842</c:v>
                </c:pt>
                <c:pt idx="14">
                  <c:v>0.14003385971003116</c:v>
                </c:pt>
                <c:pt idx="15">
                  <c:v>0.13799508464824442</c:v>
                </c:pt>
                <c:pt idx="16">
                  <c:v>0.13733582394233498</c:v>
                </c:pt>
                <c:pt idx="17">
                  <c:v>0.13632796484873877</c:v>
                </c:pt>
                <c:pt idx="18">
                  <c:v>0.14675790794940935</c:v>
                </c:pt>
              </c:numCache>
            </c:numRef>
          </c:val>
          <c:smooth val="0"/>
          <c:extLst>
            <c:ext xmlns:c16="http://schemas.microsoft.com/office/drawing/2014/chart" uri="{C3380CC4-5D6E-409C-BE32-E72D297353CC}">
              <c16:uniqueId val="{00000000-C085-4EF3-A95D-2AD323FFF7E1}"/>
            </c:ext>
          </c:extLst>
        </c:ser>
        <c:ser>
          <c:idx val="4"/>
          <c:order val="1"/>
          <c:tx>
            <c:strRef>
              <c:f>'Fig 2.20'!$C$6</c:f>
              <c:strCache>
                <c:ptCount val="1"/>
                <c:pt idx="0">
                  <c:v>Scénario 1,3%</c:v>
                </c:pt>
              </c:strCache>
            </c:strRef>
          </c:tx>
          <c:spPr>
            <a:ln>
              <a:solidFill>
                <a:schemeClr val="accent6">
                  <a:lumMod val="75000"/>
                </a:schemeClr>
              </a:solidFill>
            </a:ln>
          </c:spPr>
          <c:marker>
            <c:symbol val="none"/>
          </c:marker>
          <c:cat>
            <c:numRef>
              <c:f>'Fig 2.20'!$F$4:$BV$4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2.20'!$F$6:$BV$6</c:f>
              <c:numCache>
                <c:formatCode>0.0%</c:formatCode>
                <c:ptCount val="69"/>
                <c:pt idx="18">
                  <c:v>0.14675790794940935</c:v>
                </c:pt>
                <c:pt idx="19">
                  <c:v>0.14160690864890565</c:v>
                </c:pt>
                <c:pt idx="20">
                  <c:v>0.13743550715860095</c:v>
                </c:pt>
                <c:pt idx="21">
                  <c:v>0.13615188811662957</c:v>
                </c:pt>
                <c:pt idx="22">
                  <c:v>0.13624281877906969</c:v>
                </c:pt>
                <c:pt idx="23">
                  <c:v>0.13655496547409141</c:v>
                </c:pt>
                <c:pt idx="24">
                  <c:v>0.13724827478968604</c:v>
                </c:pt>
                <c:pt idx="25">
                  <c:v>0.13780135285280007</c:v>
                </c:pt>
                <c:pt idx="26">
                  <c:v>0.13792850689515188</c:v>
                </c:pt>
                <c:pt idx="27">
                  <c:v>0.13771275346233489</c:v>
                </c:pt>
                <c:pt idx="28">
                  <c:v>0.13730497719122403</c:v>
                </c:pt>
                <c:pt idx="29">
                  <c:v>0.13677531260742218</c:v>
                </c:pt>
                <c:pt idx="30">
                  <c:v>0.13619893288430168</c:v>
                </c:pt>
                <c:pt idx="31">
                  <c:v>0.13602543999260169</c:v>
                </c:pt>
                <c:pt idx="32">
                  <c:v>0.13572282869907307</c:v>
                </c:pt>
                <c:pt idx="33">
                  <c:v>0.13529104938415784</c:v>
                </c:pt>
                <c:pt idx="34">
                  <c:v>0.13475498307207923</c:v>
                </c:pt>
                <c:pt idx="35">
                  <c:v>0.13420586716405183</c:v>
                </c:pt>
                <c:pt idx="36">
                  <c:v>0.13368139431198911</c:v>
                </c:pt>
                <c:pt idx="37">
                  <c:v>0.13318226090782723</c:v>
                </c:pt>
                <c:pt idx="38">
                  <c:v>0.13272230036531188</c:v>
                </c:pt>
                <c:pt idx="39">
                  <c:v>0.13226959009679665</c:v>
                </c:pt>
                <c:pt idx="40">
                  <c:v>0.13188942056215</c:v>
                </c:pt>
                <c:pt idx="41">
                  <c:v>0.13164825100153696</c:v>
                </c:pt>
                <c:pt idx="42">
                  <c:v>0.1313506670176445</c:v>
                </c:pt>
                <c:pt idx="43">
                  <c:v>0.13096471809940627</c:v>
                </c:pt>
                <c:pt idx="44">
                  <c:v>0.13055798111833716</c:v>
                </c:pt>
                <c:pt idx="45">
                  <c:v>0.13017636322754464</c:v>
                </c:pt>
                <c:pt idx="46">
                  <c:v>0.12985378530022101</c:v>
                </c:pt>
                <c:pt idx="47">
                  <c:v>0.1294221513846365</c:v>
                </c:pt>
                <c:pt idx="48">
                  <c:v>0.12900827147834526</c:v>
                </c:pt>
                <c:pt idx="49">
                  <c:v>0.12858682699613963</c:v>
                </c:pt>
                <c:pt idx="50">
                  <c:v>0.12818956166714052</c:v>
                </c:pt>
                <c:pt idx="51">
                  <c:v>0.1277418716850818</c:v>
                </c:pt>
                <c:pt idx="52">
                  <c:v>0.12728929267977071</c:v>
                </c:pt>
                <c:pt idx="53">
                  <c:v>0.12681899160810622</c:v>
                </c:pt>
                <c:pt idx="54">
                  <c:v>0.12636906793413158</c:v>
                </c:pt>
                <c:pt idx="55">
                  <c:v>0.12599245608784676</c:v>
                </c:pt>
                <c:pt idx="56">
                  <c:v>0.12559315971868779</c:v>
                </c:pt>
                <c:pt idx="57">
                  <c:v>0.12506797541674666</c:v>
                </c:pt>
                <c:pt idx="58">
                  <c:v>0.12456990380126656</c:v>
                </c:pt>
                <c:pt idx="59">
                  <c:v>0.12418643483350722</c:v>
                </c:pt>
                <c:pt idx="60">
                  <c:v>0.12387852573069567</c:v>
                </c:pt>
                <c:pt idx="61">
                  <c:v>0.12358565975565539</c:v>
                </c:pt>
                <c:pt idx="62">
                  <c:v>0.12327455602960642</c:v>
                </c:pt>
                <c:pt idx="63">
                  <c:v>0.12303212257988459</c:v>
                </c:pt>
                <c:pt idx="64">
                  <c:v>0.12293930528810744</c:v>
                </c:pt>
                <c:pt idx="65">
                  <c:v>0.12290656450015391</c:v>
                </c:pt>
                <c:pt idx="66">
                  <c:v>0.12291262827774493</c:v>
                </c:pt>
                <c:pt idx="67">
                  <c:v>0.12301587521158709</c:v>
                </c:pt>
                <c:pt idx="68">
                  <c:v>0.12311734313701857</c:v>
                </c:pt>
              </c:numCache>
            </c:numRef>
          </c:val>
          <c:smooth val="0"/>
          <c:extLst>
            <c:ext xmlns:c16="http://schemas.microsoft.com/office/drawing/2014/chart" uri="{C3380CC4-5D6E-409C-BE32-E72D297353CC}">
              <c16:uniqueId val="{00000001-C085-4EF3-A95D-2AD323FFF7E1}"/>
            </c:ext>
          </c:extLst>
        </c:ser>
        <c:ser>
          <c:idx val="9"/>
          <c:order val="2"/>
          <c:tx>
            <c:strRef>
              <c:f>'Fig 2.20'!$C$7</c:f>
              <c:strCache>
                <c:ptCount val="1"/>
                <c:pt idx="0">
                  <c:v>Part des primes stable</c:v>
                </c:pt>
              </c:strCache>
            </c:strRef>
          </c:tx>
          <c:spPr>
            <a:ln w="28575">
              <a:solidFill>
                <a:schemeClr val="accent6">
                  <a:lumMod val="75000"/>
                </a:schemeClr>
              </a:solidFill>
              <a:prstDash val="solid"/>
            </a:ln>
          </c:spPr>
          <c:marker>
            <c:symbol val="diamond"/>
            <c:size val="5"/>
            <c:spPr>
              <a:solidFill>
                <a:schemeClr val="bg1"/>
              </a:solidFill>
              <a:ln>
                <a:solidFill>
                  <a:schemeClr val="accent6">
                    <a:lumMod val="75000"/>
                  </a:schemeClr>
                </a:solidFill>
              </a:ln>
            </c:spPr>
          </c:marker>
          <c:dPt>
            <c:idx val="47"/>
            <c:bubble3D val="0"/>
            <c:extLst>
              <c:ext xmlns:c16="http://schemas.microsoft.com/office/drawing/2014/chart" uri="{C3380CC4-5D6E-409C-BE32-E72D297353CC}">
                <c16:uniqueId val="{00000002-C085-4EF3-A95D-2AD323FFF7E1}"/>
              </c:ext>
            </c:extLst>
          </c:dPt>
          <c:dPt>
            <c:idx val="55"/>
            <c:bubble3D val="0"/>
            <c:extLst>
              <c:ext xmlns:c16="http://schemas.microsoft.com/office/drawing/2014/chart" uri="{C3380CC4-5D6E-409C-BE32-E72D297353CC}">
                <c16:uniqueId val="{00000003-C085-4EF3-A95D-2AD323FFF7E1}"/>
              </c:ext>
            </c:extLst>
          </c:dPt>
          <c:dPt>
            <c:idx val="58"/>
            <c:bubble3D val="0"/>
            <c:extLst>
              <c:ext xmlns:c16="http://schemas.microsoft.com/office/drawing/2014/chart" uri="{C3380CC4-5D6E-409C-BE32-E72D297353CC}">
                <c16:uniqueId val="{00000004-C085-4EF3-A95D-2AD323FFF7E1}"/>
              </c:ext>
            </c:extLst>
          </c:dPt>
          <c:cat>
            <c:numRef>
              <c:f>'Fig 2.20'!$F$4:$BV$4</c:f>
              <c:numCache>
                <c:formatCode>General</c:formatCode>
                <c:ptCount val="6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numCache>
            </c:numRef>
          </c:cat>
          <c:val>
            <c:numRef>
              <c:f>'Fig 2.20'!$F$7:$BV$7</c:f>
              <c:numCache>
                <c:formatCode>0.0%</c:formatCode>
                <c:ptCount val="69"/>
                <c:pt idx="18">
                  <c:v>0.14675790794940935</c:v>
                </c:pt>
                <c:pt idx="19">
                  <c:v>0.14160690864890565</c:v>
                </c:pt>
                <c:pt idx="20">
                  <c:v>0.13743550715860095</c:v>
                </c:pt>
                <c:pt idx="21">
                  <c:v>0.13615188811662957</c:v>
                </c:pt>
                <c:pt idx="22">
                  <c:v>0.13624281877906969</c:v>
                </c:pt>
                <c:pt idx="23">
                  <c:v>0.13655496547409141</c:v>
                </c:pt>
                <c:pt idx="24">
                  <c:v>0.13724827478968604</c:v>
                </c:pt>
                <c:pt idx="25">
                  <c:v>0.13780333855275254</c:v>
                </c:pt>
                <c:pt idx="26">
                  <c:v>0.13795138887882177</c:v>
                </c:pt>
                <c:pt idx="27">
                  <c:v>0.13788546293144488</c:v>
                </c:pt>
                <c:pt idx="28">
                  <c:v>0.13753291872192153</c:v>
                </c:pt>
                <c:pt idx="29">
                  <c:v>0.13706495127386809</c:v>
                </c:pt>
                <c:pt idx="30">
                  <c:v>0.13654192113256614</c:v>
                </c:pt>
                <c:pt idx="31">
                  <c:v>0.13646677011839228</c:v>
                </c:pt>
                <c:pt idx="32">
                  <c:v>0.13626831416657131</c:v>
                </c:pt>
                <c:pt idx="33">
                  <c:v>0.13593523905966898</c:v>
                </c:pt>
                <c:pt idx="34">
                  <c:v>0.13549286840956101</c:v>
                </c:pt>
                <c:pt idx="35">
                  <c:v>0.13503946909123626</c:v>
                </c:pt>
                <c:pt idx="36">
                  <c:v>0.13459282223602076</c:v>
                </c:pt>
                <c:pt idx="37">
                  <c:v>0.13414340332109184</c:v>
                </c:pt>
                <c:pt idx="38">
                  <c:v>0.13376391918596631</c:v>
                </c:pt>
                <c:pt idx="39">
                  <c:v>0.13339786984163546</c:v>
                </c:pt>
                <c:pt idx="40">
                  <c:v>0.13309290788941844</c:v>
                </c:pt>
                <c:pt idx="41">
                  <c:v>0.13293935351495229</c:v>
                </c:pt>
                <c:pt idx="42">
                  <c:v>0.13270714449672347</c:v>
                </c:pt>
                <c:pt idx="43">
                  <c:v>0.13239006979429208</c:v>
                </c:pt>
                <c:pt idx="44">
                  <c:v>0.13203482362329513</c:v>
                </c:pt>
                <c:pt idx="45">
                  <c:v>0.13169547937299619</c:v>
                </c:pt>
                <c:pt idx="46">
                  <c:v>0.13142791783292282</c:v>
                </c:pt>
                <c:pt idx="47">
                  <c:v>0.13104138673638779</c:v>
                </c:pt>
                <c:pt idx="48">
                  <c:v>0.13067909816440787</c:v>
                </c:pt>
                <c:pt idx="49">
                  <c:v>0.13028933236660642</c:v>
                </c:pt>
                <c:pt idx="50">
                  <c:v>0.12991115211636933</c:v>
                </c:pt>
                <c:pt idx="51">
                  <c:v>0.12949772190639386</c:v>
                </c:pt>
                <c:pt idx="52">
                  <c:v>0.12904227098100932</c:v>
                </c:pt>
                <c:pt idx="53">
                  <c:v>0.12858314636800569</c:v>
                </c:pt>
                <c:pt idx="54">
                  <c:v>0.12816738563485003</c:v>
                </c:pt>
                <c:pt idx="55">
                  <c:v>0.12781162000717861</c:v>
                </c:pt>
                <c:pt idx="56">
                  <c:v>0.1274637268298538</c:v>
                </c:pt>
                <c:pt idx="57">
                  <c:v>0.12693052038309854</c:v>
                </c:pt>
                <c:pt idx="58">
                  <c:v>0.12644185818464018</c:v>
                </c:pt>
                <c:pt idx="59">
                  <c:v>0.12608916014915392</c:v>
                </c:pt>
                <c:pt idx="60">
                  <c:v>0.12579234636875133</c:v>
                </c:pt>
                <c:pt idx="61">
                  <c:v>0.12550904227321133</c:v>
                </c:pt>
                <c:pt idx="62">
                  <c:v>0.12518163260686493</c:v>
                </c:pt>
                <c:pt idx="63">
                  <c:v>0.12495455315653929</c:v>
                </c:pt>
                <c:pt idx="64">
                  <c:v>0.12488747018952143</c:v>
                </c:pt>
                <c:pt idx="65">
                  <c:v>0.12488496533068273</c:v>
                </c:pt>
                <c:pt idx="66">
                  <c:v>0.12492279521908116</c:v>
                </c:pt>
                <c:pt idx="67">
                  <c:v>0.12506559702596515</c:v>
                </c:pt>
                <c:pt idx="68">
                  <c:v>0.12518934555027067</c:v>
                </c:pt>
              </c:numCache>
            </c:numRef>
          </c:val>
          <c:smooth val="0"/>
          <c:extLst>
            <c:ext xmlns:c16="http://schemas.microsoft.com/office/drawing/2014/chart" uri="{C3380CC4-5D6E-409C-BE32-E72D297353CC}">
              <c16:uniqueId val="{00000005-C085-4EF3-A95D-2AD323FFF7E1}"/>
            </c:ext>
          </c:extLst>
        </c:ser>
        <c:dLbls>
          <c:showLegendKey val="0"/>
          <c:showVal val="0"/>
          <c:showCatName val="0"/>
          <c:showSerName val="0"/>
          <c:showPercent val="0"/>
          <c:showBubbleSize val="0"/>
        </c:dLbls>
        <c:smooth val="0"/>
        <c:axId val="284705920"/>
        <c:axId val="288512640"/>
      </c:lineChart>
      <c:catAx>
        <c:axId val="284705920"/>
        <c:scaling>
          <c:orientation val="minMax"/>
        </c:scaling>
        <c:delete val="0"/>
        <c:axPos val="b"/>
        <c:numFmt formatCode="General" sourceLinked="1"/>
        <c:majorTickMark val="out"/>
        <c:minorTickMark val="none"/>
        <c:tickLblPos val="low"/>
        <c:crossAx val="288512640"/>
        <c:crosses val="autoZero"/>
        <c:auto val="1"/>
        <c:lblAlgn val="ctr"/>
        <c:lblOffset val="100"/>
        <c:noMultiLvlLbl val="0"/>
      </c:catAx>
      <c:valAx>
        <c:axId val="288512640"/>
        <c:scaling>
          <c:orientation val="minMax"/>
          <c:min val="0.1"/>
        </c:scaling>
        <c:delete val="0"/>
        <c:axPos val="l"/>
        <c:majorGridlines/>
        <c:title>
          <c:tx>
            <c:rich>
              <a:bodyPr/>
              <a:lstStyle/>
              <a:p>
                <a:pPr>
                  <a:defRPr/>
                </a:pPr>
                <a:r>
                  <a:rPr lang="en-US"/>
                  <a:t>en % du PIB</a:t>
                </a:r>
              </a:p>
            </c:rich>
          </c:tx>
          <c:overlay val="0"/>
        </c:title>
        <c:numFmt formatCode="0.0%" sourceLinked="1"/>
        <c:majorTickMark val="none"/>
        <c:minorTickMark val="none"/>
        <c:tickLblPos val="nextTo"/>
        <c:crossAx val="284705920"/>
        <c:crosses val="autoZero"/>
        <c:crossBetween val="between"/>
      </c:valAx>
    </c:plotArea>
    <c:legend>
      <c:legendPos val="b"/>
      <c:layout>
        <c:manualLayout>
          <c:xMode val="edge"/>
          <c:yMode val="edge"/>
          <c:x val="0.12324203433103705"/>
          <c:y val="0.91402236829771277"/>
          <c:w val="0.87028873559544428"/>
          <c:h val="6.64414018560179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231645821389702E-2"/>
          <c:y val="3.2064285714285698E-2"/>
          <c:w val="0.89453654845893149"/>
          <c:h val="0.84925307100840042"/>
        </c:manualLayout>
      </c:layout>
      <c:lineChart>
        <c:grouping val="standard"/>
        <c:varyColors val="0"/>
        <c:ser>
          <c:idx val="5"/>
          <c:order val="0"/>
          <c:tx>
            <c:strRef>
              <c:f>'Fig 2.21'!$C$5</c:f>
              <c:strCache>
                <c:ptCount val="1"/>
                <c:pt idx="0">
                  <c:v>Obs</c:v>
                </c:pt>
              </c:strCache>
            </c:strRef>
          </c:tx>
          <c:spPr>
            <a:ln w="50800">
              <a:solidFill>
                <a:schemeClr val="bg1">
                  <a:lumMod val="50000"/>
                </a:schemeClr>
              </a:solidFill>
            </a:ln>
          </c:spPr>
          <c:marker>
            <c:symbol val="none"/>
          </c:marker>
          <c:cat>
            <c:numRef>
              <c:f>'Fig 2.21'!$R$4:$AJ$4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2.21'!$R$5:$AJ$5</c:f>
              <c:numCache>
                <c:formatCode>0.0%</c:formatCode>
                <c:ptCount val="19"/>
                <c:pt idx="1">
                  <c:v>-1.6113523154376974E-2</c:v>
                </c:pt>
                <c:pt idx="2">
                  <c:v>-1.6157680444230937E-2</c:v>
                </c:pt>
                <c:pt idx="3">
                  <c:v>-6.0383639609437045E-3</c:v>
                </c:pt>
                <c:pt idx="4">
                  <c:v>0</c:v>
                </c:pt>
                <c:pt idx="5">
                  <c:v>3.0000000000000001E-3</c:v>
                </c:pt>
              </c:numCache>
            </c:numRef>
          </c:val>
          <c:smooth val="0"/>
          <c:extLst>
            <c:ext xmlns:c16="http://schemas.microsoft.com/office/drawing/2014/chart" uri="{C3380CC4-5D6E-409C-BE32-E72D297353CC}">
              <c16:uniqueId val="{00000000-673E-4603-82A9-64BCFF0BE9A0}"/>
            </c:ext>
          </c:extLst>
        </c:ser>
        <c:ser>
          <c:idx val="1"/>
          <c:order val="1"/>
          <c:tx>
            <c:strRef>
              <c:f>'Fig 2.21'!$C$6</c:f>
              <c:strCache>
                <c:ptCount val="1"/>
                <c:pt idx="0">
                  <c:v>1,8%</c:v>
                </c:pt>
              </c:strCache>
            </c:strRef>
          </c:tx>
          <c:spPr>
            <a:ln w="28575">
              <a:solidFill>
                <a:srgbClr val="006600"/>
              </a:solidFill>
            </a:ln>
          </c:spPr>
          <c:marker>
            <c:symbol val="none"/>
          </c:marker>
          <c:cat>
            <c:numRef>
              <c:f>'Fig 2.21'!$R$4:$AJ$4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2.21'!$R$6:$AJ$6</c:f>
              <c:numCache>
                <c:formatCode>0.0%</c:formatCode>
                <c:ptCount val="19"/>
                <c:pt idx="5">
                  <c:v>3.0000000000000001E-3</c:v>
                </c:pt>
                <c:pt idx="6">
                  <c:v>-7.6999999999999999E-2</c:v>
                </c:pt>
                <c:pt idx="7">
                  <c:v>-3.5999999999999997E-2</c:v>
                </c:pt>
                <c:pt idx="8">
                  <c:v>-1.0999999999999999E-2</c:v>
                </c:pt>
                <c:pt idx="9">
                  <c:v>-2E-3</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673E-4603-82A9-64BCFF0BE9A0}"/>
            </c:ext>
          </c:extLst>
        </c:ser>
        <c:ser>
          <c:idx val="2"/>
          <c:order val="2"/>
          <c:tx>
            <c:strRef>
              <c:f>'Fig 2.21'!$C$7</c:f>
              <c:strCache>
                <c:ptCount val="1"/>
                <c:pt idx="0">
                  <c:v>1,5%</c:v>
                </c:pt>
              </c:strCache>
            </c:strRef>
          </c:tx>
          <c:spPr>
            <a:ln w="28575">
              <a:solidFill>
                <a:srgbClr val="4BACC6">
                  <a:lumMod val="75000"/>
                </a:srgbClr>
              </a:solidFill>
            </a:ln>
          </c:spPr>
          <c:marker>
            <c:symbol val="none"/>
          </c:marker>
          <c:cat>
            <c:numRef>
              <c:f>'Fig 2.21'!$R$4:$AJ$4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2.21'!$R$7:$AJ$7</c:f>
              <c:numCache>
                <c:formatCode>0.0%</c:formatCode>
                <c:ptCount val="19"/>
                <c:pt idx="5">
                  <c:v>3.0000000000000001E-3</c:v>
                </c:pt>
                <c:pt idx="6">
                  <c:v>-7.6999999999999999E-2</c:v>
                </c:pt>
                <c:pt idx="7">
                  <c:v>-3.5999999999999997E-2</c:v>
                </c:pt>
                <c:pt idx="8">
                  <c:v>-1.0999999999999999E-2</c:v>
                </c:pt>
                <c:pt idx="9">
                  <c:v>-2E-3</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2-673E-4603-82A9-64BCFF0BE9A0}"/>
            </c:ext>
          </c:extLst>
        </c:ser>
        <c:ser>
          <c:idx val="3"/>
          <c:order val="3"/>
          <c:tx>
            <c:strRef>
              <c:f>'Fig 2.21'!$C$8</c:f>
              <c:strCache>
                <c:ptCount val="1"/>
                <c:pt idx="0">
                  <c:v>1,3%</c:v>
                </c:pt>
              </c:strCache>
            </c:strRef>
          </c:tx>
          <c:spPr>
            <a:ln w="28575">
              <a:solidFill>
                <a:srgbClr val="E46C0A"/>
              </a:solidFill>
            </a:ln>
          </c:spPr>
          <c:marker>
            <c:symbol val="none"/>
          </c:marker>
          <c:cat>
            <c:numRef>
              <c:f>'Fig 2.21'!$R$4:$AJ$4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2.21'!$R$8:$AJ$8</c:f>
              <c:numCache>
                <c:formatCode>0.0%</c:formatCode>
                <c:ptCount val="19"/>
                <c:pt idx="5">
                  <c:v>3.0000000000000001E-3</c:v>
                </c:pt>
                <c:pt idx="6">
                  <c:v>-7.6999999999999999E-2</c:v>
                </c:pt>
                <c:pt idx="7">
                  <c:v>-3.5999999999999997E-2</c:v>
                </c:pt>
                <c:pt idx="8">
                  <c:v>-1.0999999999999999E-2</c:v>
                </c:pt>
                <c:pt idx="9">
                  <c:v>-2E-3</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3-673E-4603-82A9-64BCFF0BE9A0}"/>
            </c:ext>
          </c:extLst>
        </c:ser>
        <c:ser>
          <c:idx val="4"/>
          <c:order val="4"/>
          <c:tx>
            <c:strRef>
              <c:f>'Fig 2.21'!$C$9</c:f>
              <c:strCache>
                <c:ptCount val="1"/>
                <c:pt idx="0">
                  <c:v>1%</c:v>
                </c:pt>
              </c:strCache>
            </c:strRef>
          </c:tx>
          <c:spPr>
            <a:ln w="28575">
              <a:solidFill>
                <a:srgbClr val="800000"/>
              </a:solidFill>
            </a:ln>
          </c:spPr>
          <c:marker>
            <c:symbol val="none"/>
          </c:marker>
          <c:cat>
            <c:numRef>
              <c:f>'Fig 2.21'!$R$4:$AJ$4</c:f>
              <c:numCache>
                <c:formatCode>General</c:formatCode>
                <c:ptCount val="19"/>
                <c:pt idx="0">
                  <c:v>2014</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numCache>
            </c:numRef>
          </c:cat>
          <c:val>
            <c:numRef>
              <c:f>'Fig 2.21'!$R$9:$AJ$9</c:f>
              <c:numCache>
                <c:formatCode>0.0%</c:formatCode>
                <c:ptCount val="19"/>
                <c:pt idx="5">
                  <c:v>3.0000000000000001E-3</c:v>
                </c:pt>
                <c:pt idx="6">
                  <c:v>-7.6999999999999999E-2</c:v>
                </c:pt>
                <c:pt idx="7">
                  <c:v>-3.5999999999999997E-2</c:v>
                </c:pt>
                <c:pt idx="8">
                  <c:v>-1.0999999999999999E-2</c:v>
                </c:pt>
                <c:pt idx="9">
                  <c:v>-2E-3</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4-673E-4603-82A9-64BCFF0BE9A0}"/>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1"/>
        <c:noMultiLvlLbl val="0"/>
      </c:catAx>
      <c:valAx>
        <c:axId val="106748928"/>
        <c:scaling>
          <c:orientation val="minMax"/>
        </c:scaling>
        <c:delete val="0"/>
        <c:axPos val="l"/>
        <c:majorGridlines/>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17662770608354492"/>
          <c:y val="0.92990807428692268"/>
          <c:w val="0.75135605296277419"/>
          <c:h val="5.6201751004900609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55568282268041E-2"/>
          <c:y val="3.356215822215218E-2"/>
          <c:w val="0.92180177381819217"/>
          <c:h val="0.79900785129131602"/>
        </c:manualLayout>
      </c:layout>
      <c:barChart>
        <c:barDir val="col"/>
        <c:grouping val="stacked"/>
        <c:varyColors val="0"/>
        <c:ser>
          <c:idx val="0"/>
          <c:order val="0"/>
          <c:tx>
            <c:strRef>
              <c:f>'Fig II'!$B$5</c:f>
              <c:strCache>
                <c:ptCount val="1"/>
                <c:pt idx="0">
                  <c:v>Publiques</c:v>
                </c:pt>
              </c:strCache>
            </c:strRef>
          </c:tx>
          <c:spPr>
            <a:solidFill>
              <a:schemeClr val="tx2">
                <a:lumMod val="60000"/>
                <a:lumOff val="40000"/>
              </a:schemeClr>
            </a:solidFill>
            <a:ln>
              <a:solidFill>
                <a:schemeClr val="accent1">
                  <a:lumMod val="75000"/>
                </a:schemeClr>
              </a:solidFill>
            </a:ln>
            <a:effectLst/>
          </c:spPr>
          <c:invertIfNegative val="0"/>
          <c:cat>
            <c:numRef>
              <c:f>'Fig II'!$C$4:$AT$4</c:f>
              <c:numCache>
                <c:formatCode>General</c:formatCode>
                <c:ptCount val="44"/>
                <c:pt idx="1">
                  <c:v>2002</c:v>
                </c:pt>
                <c:pt idx="2">
                  <c:v>2017</c:v>
                </c:pt>
                <c:pt idx="5">
                  <c:v>2002</c:v>
                </c:pt>
                <c:pt idx="6">
                  <c:v>2017</c:v>
                </c:pt>
                <c:pt idx="9">
                  <c:v>2002</c:v>
                </c:pt>
                <c:pt idx="10">
                  <c:v>2017</c:v>
                </c:pt>
                <c:pt idx="13">
                  <c:v>2002</c:v>
                </c:pt>
                <c:pt idx="14">
                  <c:v>2017</c:v>
                </c:pt>
                <c:pt idx="17">
                  <c:v>2002</c:v>
                </c:pt>
                <c:pt idx="18">
                  <c:v>2017</c:v>
                </c:pt>
                <c:pt idx="21">
                  <c:v>2002</c:v>
                </c:pt>
                <c:pt idx="22">
                  <c:v>2017</c:v>
                </c:pt>
                <c:pt idx="25">
                  <c:v>2002</c:v>
                </c:pt>
                <c:pt idx="26">
                  <c:v>2017</c:v>
                </c:pt>
                <c:pt idx="29">
                  <c:v>2002</c:v>
                </c:pt>
                <c:pt idx="30">
                  <c:v>2017</c:v>
                </c:pt>
                <c:pt idx="33">
                  <c:v>2002</c:v>
                </c:pt>
                <c:pt idx="34">
                  <c:v>2017</c:v>
                </c:pt>
                <c:pt idx="37">
                  <c:v>2002</c:v>
                </c:pt>
                <c:pt idx="38">
                  <c:v>2017</c:v>
                </c:pt>
                <c:pt idx="41">
                  <c:v>2002</c:v>
                </c:pt>
                <c:pt idx="42">
                  <c:v>2017</c:v>
                </c:pt>
              </c:numCache>
            </c:numRef>
          </c:cat>
          <c:val>
            <c:numRef>
              <c:f>'Fig II'!$C$5:$AT$5</c:f>
              <c:numCache>
                <c:formatCode>0.0%</c:formatCode>
                <c:ptCount val="44"/>
                <c:pt idx="1">
                  <c:v>0.11161</c:v>
                </c:pt>
                <c:pt idx="2">
                  <c:v>0.10202</c:v>
                </c:pt>
                <c:pt idx="5">
                  <c:v>8.9410000000000003E-2</c:v>
                </c:pt>
                <c:pt idx="6">
                  <c:v>0.1051</c:v>
                </c:pt>
                <c:pt idx="9">
                  <c:v>4.1689999999999998E-2</c:v>
                </c:pt>
                <c:pt idx="10">
                  <c:v>4.8070000000000002E-2</c:v>
                </c:pt>
                <c:pt idx="13">
                  <c:v>8.1039999999999987E-2</c:v>
                </c:pt>
                <c:pt idx="14">
                  <c:v>0.10903</c:v>
                </c:pt>
                <c:pt idx="17">
                  <c:v>5.8570000000000004E-2</c:v>
                </c:pt>
                <c:pt idx="18">
                  <c:v>7.077E-2</c:v>
                </c:pt>
                <c:pt idx="21">
                  <c:v>0.11622</c:v>
                </c:pt>
                <c:pt idx="22">
                  <c:v>0.13641</c:v>
                </c:pt>
                <c:pt idx="25">
                  <c:v>0.13417999999999999</c:v>
                </c:pt>
                <c:pt idx="26">
                  <c:v>0.15640000000000001</c:v>
                </c:pt>
                <c:pt idx="29">
                  <c:v>7.5869999999999993E-2</c:v>
                </c:pt>
                <c:pt idx="30">
                  <c:v>9.358000000000001E-2</c:v>
                </c:pt>
                <c:pt idx="33">
                  <c:v>4.6420000000000003E-2</c:v>
                </c:pt>
                <c:pt idx="34">
                  <c:v>5.1859999999999996E-2</c:v>
                </c:pt>
                <c:pt idx="37">
                  <c:v>4.9089999999999995E-2</c:v>
                </c:pt>
                <c:pt idx="38">
                  <c:v>5.6289999999999993E-2</c:v>
                </c:pt>
                <c:pt idx="41">
                  <c:v>6.7739999999999995E-2</c:v>
                </c:pt>
                <c:pt idx="42">
                  <c:v>7.1859999999999993E-2</c:v>
                </c:pt>
              </c:numCache>
            </c:numRef>
          </c:val>
          <c:extLst>
            <c:ext xmlns:c16="http://schemas.microsoft.com/office/drawing/2014/chart" uri="{C3380CC4-5D6E-409C-BE32-E72D297353CC}">
              <c16:uniqueId val="{00000000-D0C0-47D0-BC93-710D8C8C6BE6}"/>
            </c:ext>
          </c:extLst>
        </c:ser>
        <c:ser>
          <c:idx val="1"/>
          <c:order val="1"/>
          <c:tx>
            <c:strRef>
              <c:f>'Fig II'!$B$6</c:f>
              <c:strCache>
                <c:ptCount val="1"/>
                <c:pt idx="0">
                  <c:v>Privées</c:v>
                </c:pt>
              </c:strCache>
            </c:strRef>
          </c:tx>
          <c:spPr>
            <a:solidFill>
              <a:schemeClr val="accent2"/>
            </a:solidFill>
            <a:ln>
              <a:solidFill>
                <a:schemeClr val="accent2">
                  <a:lumMod val="75000"/>
                </a:schemeClr>
              </a:solidFill>
            </a:ln>
            <a:effectLst/>
          </c:spPr>
          <c:invertIfNegative val="0"/>
          <c:cat>
            <c:numRef>
              <c:f>'Fig II'!$C$4:$AT$4</c:f>
              <c:numCache>
                <c:formatCode>General</c:formatCode>
                <c:ptCount val="44"/>
                <c:pt idx="1">
                  <c:v>2002</c:v>
                </c:pt>
                <c:pt idx="2">
                  <c:v>2017</c:v>
                </c:pt>
                <c:pt idx="5">
                  <c:v>2002</c:v>
                </c:pt>
                <c:pt idx="6">
                  <c:v>2017</c:v>
                </c:pt>
                <c:pt idx="9">
                  <c:v>2002</c:v>
                </c:pt>
                <c:pt idx="10">
                  <c:v>2017</c:v>
                </c:pt>
                <c:pt idx="13">
                  <c:v>2002</c:v>
                </c:pt>
                <c:pt idx="14">
                  <c:v>2017</c:v>
                </c:pt>
                <c:pt idx="17">
                  <c:v>2002</c:v>
                </c:pt>
                <c:pt idx="18">
                  <c:v>2017</c:v>
                </c:pt>
                <c:pt idx="21">
                  <c:v>2002</c:v>
                </c:pt>
                <c:pt idx="22">
                  <c:v>2017</c:v>
                </c:pt>
                <c:pt idx="25">
                  <c:v>2002</c:v>
                </c:pt>
                <c:pt idx="26">
                  <c:v>2017</c:v>
                </c:pt>
                <c:pt idx="29">
                  <c:v>2002</c:v>
                </c:pt>
                <c:pt idx="30">
                  <c:v>2017</c:v>
                </c:pt>
                <c:pt idx="33">
                  <c:v>2002</c:v>
                </c:pt>
                <c:pt idx="34">
                  <c:v>2017</c:v>
                </c:pt>
                <c:pt idx="37">
                  <c:v>2002</c:v>
                </c:pt>
                <c:pt idx="38">
                  <c:v>2017</c:v>
                </c:pt>
                <c:pt idx="41">
                  <c:v>2002</c:v>
                </c:pt>
                <c:pt idx="42">
                  <c:v>2017</c:v>
                </c:pt>
              </c:numCache>
            </c:numRef>
          </c:cat>
          <c:val>
            <c:numRef>
              <c:f>'Fig II'!$C$6:$AT$6</c:f>
              <c:numCache>
                <c:formatCode>0.0%</c:formatCode>
                <c:ptCount val="44"/>
                <c:pt idx="1">
                  <c:v>6.5200000000000006E-3</c:v>
                </c:pt>
                <c:pt idx="2">
                  <c:v>7.5799999999999999E-3</c:v>
                </c:pt>
                <c:pt idx="5">
                  <c:v>1.413E-2</c:v>
                </c:pt>
                <c:pt idx="6">
                  <c:v>1.064E-2</c:v>
                </c:pt>
                <c:pt idx="9">
                  <c:v>4.0629999999999999E-2</c:v>
                </c:pt>
                <c:pt idx="10">
                  <c:v>5.4740000000000004E-2</c:v>
                </c:pt>
                <c:pt idx="13">
                  <c:v>3.0223809523809496E-3</c:v>
                </c:pt>
                <c:pt idx="14">
                  <c:v>3.32E-3</c:v>
                </c:pt>
                <c:pt idx="17">
                  <c:v>3.6600000000000001E-2</c:v>
                </c:pt>
                <c:pt idx="18">
                  <c:v>5.2999999999999999E-2</c:v>
                </c:pt>
                <c:pt idx="21">
                  <c:v>1.4099999999999998E-3</c:v>
                </c:pt>
                <c:pt idx="22">
                  <c:v>2.5700000000000002E-3</c:v>
                </c:pt>
                <c:pt idx="25">
                  <c:v>1.1120000000000001E-2</c:v>
                </c:pt>
                <c:pt idx="26">
                  <c:v>1.106E-2</c:v>
                </c:pt>
                <c:pt idx="29">
                  <c:v>3.6889999999999999E-2</c:v>
                </c:pt>
                <c:pt idx="30">
                  <c:v>2.5329999999999998E-2</c:v>
                </c:pt>
                <c:pt idx="33">
                  <c:v>2.9919999999999999E-2</c:v>
                </c:pt>
                <c:pt idx="34">
                  <c:v>4.6059999999999997E-2</c:v>
                </c:pt>
                <c:pt idx="37">
                  <c:v>4.1149999999999999E-2</c:v>
                </c:pt>
                <c:pt idx="38">
                  <c:v>5.2130000000000003E-2</c:v>
                </c:pt>
                <c:pt idx="41">
                  <c:v>1.7390000000000003E-2</c:v>
                </c:pt>
                <c:pt idx="42">
                  <c:v>3.0880000000000001E-2</c:v>
                </c:pt>
              </c:numCache>
            </c:numRef>
          </c:val>
          <c:extLst>
            <c:ext xmlns:c16="http://schemas.microsoft.com/office/drawing/2014/chart" uri="{C3380CC4-5D6E-409C-BE32-E72D297353CC}">
              <c16:uniqueId val="{00000001-D0C0-47D0-BC93-710D8C8C6BE6}"/>
            </c:ext>
          </c:extLst>
        </c:ser>
        <c:ser>
          <c:idx val="2"/>
          <c:order val="2"/>
          <c:tx>
            <c:strRef>
              <c:f>'Fig II'!$B$7</c:f>
              <c:strCache>
                <c:ptCount val="1"/>
              </c:strCache>
            </c:strRef>
          </c:tx>
          <c:spPr>
            <a:no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II'!$C$4:$AT$4</c:f>
              <c:numCache>
                <c:formatCode>General</c:formatCode>
                <c:ptCount val="44"/>
                <c:pt idx="1">
                  <c:v>2002</c:v>
                </c:pt>
                <c:pt idx="2">
                  <c:v>2017</c:v>
                </c:pt>
                <c:pt idx="5">
                  <c:v>2002</c:v>
                </c:pt>
                <c:pt idx="6">
                  <c:v>2017</c:v>
                </c:pt>
                <c:pt idx="9">
                  <c:v>2002</c:v>
                </c:pt>
                <c:pt idx="10">
                  <c:v>2017</c:v>
                </c:pt>
                <c:pt idx="13">
                  <c:v>2002</c:v>
                </c:pt>
                <c:pt idx="14">
                  <c:v>2017</c:v>
                </c:pt>
                <c:pt idx="17">
                  <c:v>2002</c:v>
                </c:pt>
                <c:pt idx="18">
                  <c:v>2017</c:v>
                </c:pt>
                <c:pt idx="21">
                  <c:v>2002</c:v>
                </c:pt>
                <c:pt idx="22">
                  <c:v>2017</c:v>
                </c:pt>
                <c:pt idx="25">
                  <c:v>2002</c:v>
                </c:pt>
                <c:pt idx="26">
                  <c:v>2017</c:v>
                </c:pt>
                <c:pt idx="29">
                  <c:v>2002</c:v>
                </c:pt>
                <c:pt idx="30">
                  <c:v>2017</c:v>
                </c:pt>
                <c:pt idx="33">
                  <c:v>2002</c:v>
                </c:pt>
                <c:pt idx="34">
                  <c:v>2017</c:v>
                </c:pt>
                <c:pt idx="37">
                  <c:v>2002</c:v>
                </c:pt>
                <c:pt idx="38">
                  <c:v>2017</c:v>
                </c:pt>
                <c:pt idx="41">
                  <c:v>2002</c:v>
                </c:pt>
                <c:pt idx="42">
                  <c:v>2017</c:v>
                </c:pt>
              </c:numCache>
            </c:numRef>
          </c:cat>
          <c:val>
            <c:numRef>
              <c:f>'Fig II'!$C$7:$AT$7</c:f>
              <c:numCache>
                <c:formatCode>0.0%</c:formatCode>
                <c:ptCount val="44"/>
                <c:pt idx="1">
                  <c:v>0.11813</c:v>
                </c:pt>
                <c:pt idx="2">
                  <c:v>0.1096</c:v>
                </c:pt>
                <c:pt idx="5">
                  <c:v>0.10354000000000001</c:v>
                </c:pt>
                <c:pt idx="6">
                  <c:v>0.11574</c:v>
                </c:pt>
                <c:pt idx="9">
                  <c:v>8.2320000000000004E-2</c:v>
                </c:pt>
                <c:pt idx="10">
                  <c:v>0.10281000000000001</c:v>
                </c:pt>
                <c:pt idx="13">
                  <c:v>8.406238095238093E-2</c:v>
                </c:pt>
                <c:pt idx="14">
                  <c:v>0.11235000000000001</c:v>
                </c:pt>
                <c:pt idx="17">
                  <c:v>9.5170000000000005E-2</c:v>
                </c:pt>
                <c:pt idx="18">
                  <c:v>0.12376999999999999</c:v>
                </c:pt>
                <c:pt idx="21">
                  <c:v>0.11763</c:v>
                </c:pt>
                <c:pt idx="22">
                  <c:v>0.13897999999999999</c:v>
                </c:pt>
                <c:pt idx="25">
                  <c:v>0.14529999999999998</c:v>
                </c:pt>
                <c:pt idx="26">
                  <c:v>0.16746</c:v>
                </c:pt>
                <c:pt idx="29">
                  <c:v>0.11276</c:v>
                </c:pt>
                <c:pt idx="30">
                  <c:v>0.11891000000000002</c:v>
                </c:pt>
                <c:pt idx="33">
                  <c:v>7.6340000000000005E-2</c:v>
                </c:pt>
                <c:pt idx="34">
                  <c:v>9.7919999999999993E-2</c:v>
                </c:pt>
                <c:pt idx="37">
                  <c:v>9.0239999999999987E-2</c:v>
                </c:pt>
                <c:pt idx="38">
                  <c:v>0.10841999999999999</c:v>
                </c:pt>
                <c:pt idx="41">
                  <c:v>8.5129999999999997E-2</c:v>
                </c:pt>
                <c:pt idx="42">
                  <c:v>0.10274</c:v>
                </c:pt>
              </c:numCache>
            </c:numRef>
          </c:val>
          <c:extLst>
            <c:ext xmlns:c16="http://schemas.microsoft.com/office/drawing/2014/chart" uri="{C3380CC4-5D6E-409C-BE32-E72D297353CC}">
              <c16:uniqueId val="{00000002-D0C0-47D0-BC93-710D8C8C6BE6}"/>
            </c:ext>
          </c:extLst>
        </c:ser>
        <c:dLbls>
          <c:showLegendKey val="0"/>
          <c:showVal val="0"/>
          <c:showCatName val="0"/>
          <c:showSerName val="0"/>
          <c:showPercent val="0"/>
          <c:showBubbleSize val="0"/>
        </c:dLbls>
        <c:gapWidth val="150"/>
        <c:overlap val="100"/>
        <c:axId val="1441107248"/>
        <c:axId val="1441113072"/>
      </c:barChart>
      <c:catAx>
        <c:axId val="144110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t" anchorCtr="1"/>
          <a:lstStyle/>
          <a:p>
            <a:pPr>
              <a:defRPr sz="900" b="0" i="0" u="none" strike="noStrike" kern="1200" baseline="0">
                <a:solidFill>
                  <a:sysClr val="windowText" lastClr="000000"/>
                </a:solidFill>
                <a:latin typeface="+mn-lt"/>
                <a:ea typeface="+mn-ea"/>
                <a:cs typeface="+mn-cs"/>
              </a:defRPr>
            </a:pPr>
            <a:endParaRPr lang="fr-FR"/>
          </a:p>
        </c:txPr>
        <c:crossAx val="1441113072"/>
        <c:crosses val="autoZero"/>
        <c:auto val="0"/>
        <c:lblAlgn val="ctr"/>
        <c:lblOffset val="100"/>
        <c:tickMarkSkip val="1"/>
        <c:noMultiLvlLbl val="0"/>
      </c:catAx>
      <c:valAx>
        <c:axId val="1441113072"/>
        <c:scaling>
          <c:orientation val="minMax"/>
          <c:max val="0.2"/>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441107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631481481481484E-2"/>
          <c:y val="4.6079084967320265E-2"/>
          <c:w val="0.89252685185185188"/>
          <c:h val="0.76884967320261433"/>
        </c:manualLayout>
      </c:layout>
      <c:lineChart>
        <c:grouping val="standard"/>
        <c:varyColors val="0"/>
        <c:ser>
          <c:idx val="0"/>
          <c:order val="0"/>
          <c:tx>
            <c:strRef>
              <c:f>'Fig 2.3'!$B$5</c:f>
              <c:strCache>
                <c:ptCount val="1"/>
                <c:pt idx="0">
                  <c:v>Pas de réformes et indexation salaire</c:v>
                </c:pt>
              </c:strCache>
            </c:strRef>
          </c:tx>
          <c:spPr>
            <a:ln>
              <a:solidFill>
                <a:schemeClr val="accent4">
                  <a:lumMod val="75000"/>
                </a:schemeClr>
              </a:solidFill>
            </a:ln>
          </c:spPr>
          <c:marker>
            <c:symbol val="none"/>
          </c:marker>
          <c:cat>
            <c:numRef>
              <c:f>'Fig 2.3'!$BE$4:$DC$4</c:f>
              <c:numCache>
                <c:formatCode>General</c:formatCode>
                <c:ptCount val="5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numCache>
            </c:numRef>
          </c:cat>
          <c:val>
            <c:numRef>
              <c:f>'Fig 2.3'!$BE$5:$DC$5</c:f>
              <c:numCache>
                <c:formatCode>0.0%</c:formatCode>
                <c:ptCount val="51"/>
                <c:pt idx="0">
                  <c:v>0.15601179271609744</c:v>
                </c:pt>
                <c:pt idx="1">
                  <c:v>0.15809688948594602</c:v>
                </c:pt>
                <c:pt idx="2">
                  <c:v>0.16211733773887468</c:v>
                </c:pt>
                <c:pt idx="3">
                  <c:v>0.16445232875933452</c:v>
                </c:pt>
                <c:pt idx="4">
                  <c:v>0.16692501194878417</c:v>
                </c:pt>
                <c:pt idx="5">
                  <c:v>0.16879900039071222</c:v>
                </c:pt>
                <c:pt idx="6">
                  <c:v>0.17030989570780625</c:v>
                </c:pt>
                <c:pt idx="7">
                  <c:v>0.17195871951923833</c:v>
                </c:pt>
                <c:pt idx="8">
                  <c:v>0.17370372882692675</c:v>
                </c:pt>
                <c:pt idx="9">
                  <c:v>0.17556296444873259</c:v>
                </c:pt>
                <c:pt idx="10">
                  <c:v>0.17737038301303457</c:v>
                </c:pt>
                <c:pt idx="11">
                  <c:v>0.17909270972716052</c:v>
                </c:pt>
                <c:pt idx="12">
                  <c:v>0.18059891666406153</c:v>
                </c:pt>
                <c:pt idx="13">
                  <c:v>0.1820735649987946</c:v>
                </c:pt>
                <c:pt idx="14">
                  <c:v>0.1834556369059229</c:v>
                </c:pt>
                <c:pt idx="15">
                  <c:v>0.18507364922752745</c:v>
                </c:pt>
                <c:pt idx="16">
                  <c:v>0.18675708943812258</c:v>
                </c:pt>
                <c:pt idx="17">
                  <c:v>0.18863817821680004</c:v>
                </c:pt>
                <c:pt idx="18">
                  <c:v>0.1904947940670495</c:v>
                </c:pt>
                <c:pt idx="19">
                  <c:v>0.19228299362086551</c:v>
                </c:pt>
                <c:pt idx="20">
                  <c:v>0.19394176833505047</c:v>
                </c:pt>
                <c:pt idx="21">
                  <c:v>0.19568247449891399</c:v>
                </c:pt>
                <c:pt idx="22">
                  <c:v>0.19725976126035344</c:v>
                </c:pt>
                <c:pt idx="23">
                  <c:v>0.19876375953411665</c:v>
                </c:pt>
                <c:pt idx="24">
                  <c:v>0.20013225418444333</c:v>
                </c:pt>
                <c:pt idx="25">
                  <c:v>0.20144995051076106</c:v>
                </c:pt>
                <c:pt idx="26">
                  <c:v>0.20238194547933547</c:v>
                </c:pt>
                <c:pt idx="27">
                  <c:v>0.20323304908522627</c:v>
                </c:pt>
                <c:pt idx="28">
                  <c:v>0.20396965341034551</c:v>
                </c:pt>
                <c:pt idx="29">
                  <c:v>0.20462002791879891</c:v>
                </c:pt>
                <c:pt idx="30">
                  <c:v>0.20506384756304552</c:v>
                </c:pt>
                <c:pt idx="31">
                  <c:v>0.20547350631227465</c:v>
                </c:pt>
                <c:pt idx="32">
                  <c:v>0.20574171852406814</c:v>
                </c:pt>
                <c:pt idx="33">
                  <c:v>0.20595771265653767</c:v>
                </c:pt>
                <c:pt idx="34">
                  <c:v>0.20611898466964629</c:v>
                </c:pt>
                <c:pt idx="35">
                  <c:v>0.2063641513624534</c:v>
                </c:pt>
                <c:pt idx="36">
                  <c:v>0.20652483166155716</c:v>
                </c:pt>
                <c:pt idx="37">
                  <c:v>0.20672843927047393</c:v>
                </c:pt>
                <c:pt idx="38">
                  <c:v>0.20682657060861348</c:v>
                </c:pt>
                <c:pt idx="39">
                  <c:v>0.20702221231579282</c:v>
                </c:pt>
                <c:pt idx="40">
                  <c:v>0.207288345398669</c:v>
                </c:pt>
                <c:pt idx="41">
                  <c:v>0.20772848507791233</c:v>
                </c:pt>
                <c:pt idx="42">
                  <c:v>0.20818538702040526</c:v>
                </c:pt>
                <c:pt idx="43">
                  <c:v>0.20873344168107452</c:v>
                </c:pt>
                <c:pt idx="44">
                  <c:v>0.20928297340063207</c:v>
                </c:pt>
                <c:pt idx="45">
                  <c:v>0.20973321993134605</c:v>
                </c:pt>
                <c:pt idx="46">
                  <c:v>0.21010917504681131</c:v>
                </c:pt>
                <c:pt idx="47">
                  <c:v>0.21054463924160588</c:v>
                </c:pt>
                <c:pt idx="48">
                  <c:v>0.21106153023648896</c:v>
                </c:pt>
                <c:pt idx="49">
                  <c:v>0.21125646390252839</c:v>
                </c:pt>
                <c:pt idx="50">
                  <c:v>0.21145083032985501</c:v>
                </c:pt>
              </c:numCache>
            </c:numRef>
          </c:val>
          <c:smooth val="0"/>
          <c:extLst>
            <c:ext xmlns:c16="http://schemas.microsoft.com/office/drawing/2014/chart" uri="{C3380CC4-5D6E-409C-BE32-E72D297353CC}">
              <c16:uniqueId val="{00000000-0AF5-49B3-B125-179861CFAE65}"/>
            </c:ext>
          </c:extLst>
        </c:ser>
        <c:ser>
          <c:idx val="1"/>
          <c:order val="1"/>
          <c:tx>
            <c:strRef>
              <c:f>'Fig 2.3'!$B$6</c:f>
              <c:strCache>
                <c:ptCount val="1"/>
                <c:pt idx="0">
                  <c:v>Pas de réformes et indexation sur les prix</c:v>
                </c:pt>
              </c:strCache>
            </c:strRef>
          </c:tx>
          <c:spPr>
            <a:ln>
              <a:solidFill>
                <a:srgbClr val="A85400"/>
              </a:solidFill>
            </a:ln>
          </c:spPr>
          <c:marker>
            <c:symbol val="none"/>
          </c:marker>
          <c:cat>
            <c:numRef>
              <c:f>'Fig 2.3'!$BE$4:$DC$4</c:f>
              <c:numCache>
                <c:formatCode>General</c:formatCode>
                <c:ptCount val="5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numCache>
            </c:numRef>
          </c:cat>
          <c:val>
            <c:numRef>
              <c:f>'Fig 2.3'!$BE$6:$DC$6</c:f>
              <c:numCache>
                <c:formatCode>0.0%</c:formatCode>
                <c:ptCount val="51"/>
                <c:pt idx="0">
                  <c:v>0.14455702765038236</c:v>
                </c:pt>
                <c:pt idx="1">
                  <c:v>0.14660722716801566</c:v>
                </c:pt>
                <c:pt idx="2">
                  <c:v>0.15054374283785596</c:v>
                </c:pt>
                <c:pt idx="3">
                  <c:v>0.15249168318034548</c:v>
                </c:pt>
                <c:pt idx="4">
                  <c:v>0.15459769221646086</c:v>
                </c:pt>
                <c:pt idx="5">
                  <c:v>0.15598227356332983</c:v>
                </c:pt>
                <c:pt idx="6">
                  <c:v>0.15674723131222043</c:v>
                </c:pt>
                <c:pt idx="7">
                  <c:v>0.15750802545931625</c:v>
                </c:pt>
                <c:pt idx="8">
                  <c:v>0.15821121755689688</c:v>
                </c:pt>
                <c:pt idx="9">
                  <c:v>0.15889362854114292</c:v>
                </c:pt>
                <c:pt idx="10">
                  <c:v>0.15939249303906977</c:v>
                </c:pt>
                <c:pt idx="11">
                  <c:v>0.15980394913381959</c:v>
                </c:pt>
                <c:pt idx="12">
                  <c:v>0.16003344096697988</c:v>
                </c:pt>
                <c:pt idx="13">
                  <c:v>0.16026687604266318</c:v>
                </c:pt>
                <c:pt idx="14">
                  <c:v>0.16040672857544352</c:v>
                </c:pt>
                <c:pt idx="15">
                  <c:v>0.16077893729984091</c:v>
                </c:pt>
                <c:pt idx="16">
                  <c:v>0.16123612568107787</c:v>
                </c:pt>
                <c:pt idx="17">
                  <c:v>0.16188107643296931</c:v>
                </c:pt>
                <c:pt idx="18">
                  <c:v>0.16251401387469169</c:v>
                </c:pt>
                <c:pt idx="19">
                  <c:v>0.16310584428425673</c:v>
                </c:pt>
                <c:pt idx="20">
                  <c:v>0.16360899876006915</c:v>
                </c:pt>
                <c:pt idx="21">
                  <c:v>0.16421838626797314</c:v>
                </c:pt>
                <c:pt idx="22">
                  <c:v>0.16472966688581572</c:v>
                </c:pt>
                <c:pt idx="23">
                  <c:v>0.16524115174261439</c:v>
                </c:pt>
                <c:pt idx="24">
                  <c:v>0.16568947208922494</c:v>
                </c:pt>
                <c:pt idx="25">
                  <c:v>0.16613151747708779</c:v>
                </c:pt>
                <c:pt idx="26">
                  <c:v>0.16625904936476482</c:v>
                </c:pt>
                <c:pt idx="27">
                  <c:v>0.16634828949014341</c:v>
                </c:pt>
                <c:pt idx="28">
                  <c:v>0.16639555288153973</c:v>
                </c:pt>
                <c:pt idx="29">
                  <c:v>0.16639785081879349</c:v>
                </c:pt>
                <c:pt idx="30">
                  <c:v>0.16625183290903287</c:v>
                </c:pt>
                <c:pt idx="31">
                  <c:v>0.16613290078158921</c:v>
                </c:pt>
                <c:pt idx="32">
                  <c:v>0.16592964443511285</c:v>
                </c:pt>
                <c:pt idx="33">
                  <c:v>0.16568351601951728</c:v>
                </c:pt>
                <c:pt idx="34">
                  <c:v>0.16541168431682912</c:v>
                </c:pt>
                <c:pt idx="35">
                  <c:v>0.16526688003415271</c:v>
                </c:pt>
                <c:pt idx="36">
                  <c:v>0.16507004602296735</c:v>
                </c:pt>
                <c:pt idx="37">
                  <c:v>0.16494855370426958</c:v>
                </c:pt>
                <c:pt idx="38">
                  <c:v>0.16475997932612443</c:v>
                </c:pt>
                <c:pt idx="39">
                  <c:v>0.16469157142147633</c:v>
                </c:pt>
                <c:pt idx="40">
                  <c:v>0.16471764585126719</c:v>
                </c:pt>
                <c:pt idx="41">
                  <c:v>0.16493232501853089</c:v>
                </c:pt>
                <c:pt idx="42">
                  <c:v>0.165180955261958</c:v>
                </c:pt>
                <c:pt idx="43">
                  <c:v>0.16552267601419562</c:v>
                </c:pt>
                <c:pt idx="44">
                  <c:v>0.16586857072233877</c:v>
                </c:pt>
                <c:pt idx="45">
                  <c:v>0.16608859365021475</c:v>
                </c:pt>
                <c:pt idx="46">
                  <c:v>0.16624199601497996</c:v>
                </c:pt>
                <c:pt idx="47">
                  <c:v>0.1664461711566923</c:v>
                </c:pt>
                <c:pt idx="48">
                  <c:v>0.16671709618835373</c:v>
                </c:pt>
                <c:pt idx="49">
                  <c:v>0.16679225775111894</c:v>
                </c:pt>
                <c:pt idx="50">
                  <c:v>0.16689358560356723</c:v>
                </c:pt>
              </c:numCache>
            </c:numRef>
          </c:val>
          <c:smooth val="0"/>
          <c:extLst>
            <c:ext xmlns:c16="http://schemas.microsoft.com/office/drawing/2014/chart" uri="{C3380CC4-5D6E-409C-BE32-E72D297353CC}">
              <c16:uniqueId val="{00000001-0AF5-49B3-B125-179861CFAE65}"/>
            </c:ext>
          </c:extLst>
        </c:ser>
        <c:ser>
          <c:idx val="2"/>
          <c:order val="2"/>
          <c:tx>
            <c:strRef>
              <c:f>'Fig 2.3'!$B$7</c:f>
              <c:strCache>
                <c:ptCount val="1"/>
                <c:pt idx="0">
                  <c:v>Réformes et indexation sur les prix</c:v>
                </c:pt>
              </c:strCache>
            </c:strRef>
          </c:tx>
          <c:spPr>
            <a:ln>
              <a:solidFill>
                <a:srgbClr val="666633"/>
              </a:solidFill>
            </a:ln>
          </c:spPr>
          <c:marker>
            <c:symbol val="none"/>
          </c:marker>
          <c:cat>
            <c:numRef>
              <c:f>'Fig 2.3'!$BE$4:$DC$4</c:f>
              <c:numCache>
                <c:formatCode>General</c:formatCode>
                <c:ptCount val="51"/>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pt idx="17">
                  <c:v>2027</c:v>
                </c:pt>
                <c:pt idx="18">
                  <c:v>2028</c:v>
                </c:pt>
                <c:pt idx="19">
                  <c:v>2029</c:v>
                </c:pt>
                <c:pt idx="20">
                  <c:v>2030</c:v>
                </c:pt>
                <c:pt idx="21">
                  <c:v>2031</c:v>
                </c:pt>
                <c:pt idx="22">
                  <c:v>2032</c:v>
                </c:pt>
                <c:pt idx="23">
                  <c:v>2033</c:v>
                </c:pt>
                <c:pt idx="24">
                  <c:v>2034</c:v>
                </c:pt>
                <c:pt idx="25">
                  <c:v>2035</c:v>
                </c:pt>
                <c:pt idx="26">
                  <c:v>2036</c:v>
                </c:pt>
                <c:pt idx="27">
                  <c:v>2037</c:v>
                </c:pt>
                <c:pt idx="28">
                  <c:v>2038</c:v>
                </c:pt>
                <c:pt idx="29">
                  <c:v>2039</c:v>
                </c:pt>
                <c:pt idx="30">
                  <c:v>2040</c:v>
                </c:pt>
                <c:pt idx="31">
                  <c:v>2041</c:v>
                </c:pt>
                <c:pt idx="32">
                  <c:v>2042</c:v>
                </c:pt>
                <c:pt idx="33">
                  <c:v>2043</c:v>
                </c:pt>
                <c:pt idx="34">
                  <c:v>2044</c:v>
                </c:pt>
                <c:pt idx="35">
                  <c:v>2045</c:v>
                </c:pt>
                <c:pt idx="36">
                  <c:v>2046</c:v>
                </c:pt>
                <c:pt idx="37">
                  <c:v>2047</c:v>
                </c:pt>
                <c:pt idx="38">
                  <c:v>2048</c:v>
                </c:pt>
                <c:pt idx="39">
                  <c:v>2049</c:v>
                </c:pt>
                <c:pt idx="40">
                  <c:v>2050</c:v>
                </c:pt>
                <c:pt idx="41">
                  <c:v>2051</c:v>
                </c:pt>
                <c:pt idx="42">
                  <c:v>2052</c:v>
                </c:pt>
                <c:pt idx="43">
                  <c:v>2053</c:v>
                </c:pt>
                <c:pt idx="44">
                  <c:v>2054</c:v>
                </c:pt>
                <c:pt idx="45">
                  <c:v>2055</c:v>
                </c:pt>
                <c:pt idx="46">
                  <c:v>2056</c:v>
                </c:pt>
                <c:pt idx="47">
                  <c:v>2057</c:v>
                </c:pt>
                <c:pt idx="48">
                  <c:v>2058</c:v>
                </c:pt>
                <c:pt idx="49">
                  <c:v>2059</c:v>
                </c:pt>
                <c:pt idx="50">
                  <c:v>2060</c:v>
                </c:pt>
              </c:numCache>
            </c:numRef>
          </c:cat>
          <c:val>
            <c:numRef>
              <c:f>'Fig 2.3'!$BE$7:$DC$7</c:f>
              <c:numCache>
                <c:formatCode>0.0%</c:formatCode>
                <c:ptCount val="51"/>
                <c:pt idx="0">
                  <c:v>0.13613838268369449</c:v>
                </c:pt>
                <c:pt idx="1">
                  <c:v>0.13731854345347863</c:v>
                </c:pt>
                <c:pt idx="2">
                  <c:v>0.13980518837970171</c:v>
                </c:pt>
                <c:pt idx="3">
                  <c:v>0.13992271953668442</c:v>
                </c:pt>
                <c:pt idx="4">
                  <c:v>0.14005275141261847</c:v>
                </c:pt>
                <c:pt idx="5">
                  <c:v>0.13958917114272124</c:v>
                </c:pt>
                <c:pt idx="6">
                  <c:v>0.13865000053493079</c:v>
                </c:pt>
                <c:pt idx="7">
                  <c:v>0.13775432238230259</c:v>
                </c:pt>
                <c:pt idx="8">
                  <c:v>0.13703230836843033</c:v>
                </c:pt>
                <c:pt idx="9">
                  <c:v>0.1365005985856873</c:v>
                </c:pt>
                <c:pt idx="10">
                  <c:v>0.13610396246917872</c:v>
                </c:pt>
                <c:pt idx="11">
                  <c:v>0.13584866594030315</c:v>
                </c:pt>
                <c:pt idx="12">
                  <c:v>0.1358380545003933</c:v>
                </c:pt>
                <c:pt idx="13">
                  <c:v>0.13609806938826874</c:v>
                </c:pt>
                <c:pt idx="14">
                  <c:v>0.1362805503404298</c:v>
                </c:pt>
                <c:pt idx="15">
                  <c:v>0.13648989900850475</c:v>
                </c:pt>
                <c:pt idx="16">
                  <c:v>0.13661164494134467</c:v>
                </c:pt>
                <c:pt idx="17">
                  <c:v>0.13663962212159639</c:v>
                </c:pt>
                <c:pt idx="18">
                  <c:v>0.13645984798607663</c:v>
                </c:pt>
                <c:pt idx="19">
                  <c:v>0.13634806543558156</c:v>
                </c:pt>
                <c:pt idx="20">
                  <c:v>0.1363275499938012</c:v>
                </c:pt>
                <c:pt idx="21">
                  <c:v>0.13626144103313009</c:v>
                </c:pt>
                <c:pt idx="22">
                  <c:v>0.13618681280047734</c:v>
                </c:pt>
                <c:pt idx="23">
                  <c:v>0.13613117016470649</c:v>
                </c:pt>
                <c:pt idx="24">
                  <c:v>0.13611719734858413</c:v>
                </c:pt>
                <c:pt idx="25">
                  <c:v>0.13610012371424157</c:v>
                </c:pt>
                <c:pt idx="26">
                  <c:v>0.13610718841596356</c:v>
                </c:pt>
                <c:pt idx="27">
                  <c:v>0.13617647212860831</c:v>
                </c:pt>
                <c:pt idx="28">
                  <c:v>0.13618513538468896</c:v>
                </c:pt>
                <c:pt idx="29">
                  <c:v>0.13613860513792903</c:v>
                </c:pt>
                <c:pt idx="30">
                  <c:v>0.13618476699241983</c:v>
                </c:pt>
                <c:pt idx="31">
                  <c:v>0.13623151882506429</c:v>
                </c:pt>
                <c:pt idx="32">
                  <c:v>0.13618015889850529</c:v>
                </c:pt>
                <c:pt idx="33">
                  <c:v>0.13621249697429136</c:v>
                </c:pt>
                <c:pt idx="34">
                  <c:v>0.1362851563163488</c:v>
                </c:pt>
                <c:pt idx="35">
                  <c:v>0.13622249736020825</c:v>
                </c:pt>
                <c:pt idx="36">
                  <c:v>0.1361546228221566</c:v>
                </c:pt>
                <c:pt idx="37">
                  <c:v>0.1361810810042165</c:v>
                </c:pt>
                <c:pt idx="38">
                  <c:v>0.13613522206147999</c:v>
                </c:pt>
                <c:pt idx="39">
                  <c:v>0.13603651051330662</c:v>
                </c:pt>
                <c:pt idx="40">
                  <c:v>0.13607229850788491</c:v>
                </c:pt>
                <c:pt idx="41">
                  <c:v>0.13620223447616694</c:v>
                </c:pt>
                <c:pt idx="42">
                  <c:v>0.13627862495650012</c:v>
                </c:pt>
                <c:pt idx="43">
                  <c:v>0.13648357742190492</c:v>
                </c:pt>
                <c:pt idx="44">
                  <c:v>0.1367449439763691</c:v>
                </c:pt>
                <c:pt idx="45">
                  <c:v>0.13711372377522077</c:v>
                </c:pt>
                <c:pt idx="46">
                  <c:v>0.13745643098313293</c:v>
                </c:pt>
                <c:pt idx="47">
                  <c:v>0.13792581201620929</c:v>
                </c:pt>
                <c:pt idx="48">
                  <c:v>0.13834845722716066</c:v>
                </c:pt>
                <c:pt idx="49">
                  <c:v>0.13865159979683184</c:v>
                </c:pt>
                <c:pt idx="50">
                  <c:v>0.13880982156921609</c:v>
                </c:pt>
              </c:numCache>
            </c:numRef>
          </c:val>
          <c:smooth val="0"/>
          <c:extLst>
            <c:ext xmlns:c16="http://schemas.microsoft.com/office/drawing/2014/chart" uri="{C3380CC4-5D6E-409C-BE32-E72D297353CC}">
              <c16:uniqueId val="{00000002-0AF5-49B3-B125-179861CFAE65}"/>
            </c:ext>
          </c:extLst>
        </c:ser>
        <c:dLbls>
          <c:showLegendKey val="0"/>
          <c:showVal val="0"/>
          <c:showCatName val="0"/>
          <c:showSerName val="0"/>
          <c:showPercent val="0"/>
          <c:showBubbleSize val="0"/>
        </c:dLbls>
        <c:smooth val="0"/>
        <c:axId val="112453504"/>
        <c:axId val="112455040"/>
      </c:lineChart>
      <c:catAx>
        <c:axId val="112453504"/>
        <c:scaling>
          <c:orientation val="minMax"/>
        </c:scaling>
        <c:delete val="0"/>
        <c:axPos val="b"/>
        <c:numFmt formatCode="General" sourceLinked="1"/>
        <c:majorTickMark val="out"/>
        <c:minorTickMark val="none"/>
        <c:tickLblPos val="nextTo"/>
        <c:crossAx val="112455040"/>
        <c:crosses val="autoZero"/>
        <c:auto val="1"/>
        <c:lblAlgn val="ctr"/>
        <c:lblOffset val="100"/>
        <c:tickLblSkip val="4"/>
        <c:noMultiLvlLbl val="0"/>
      </c:catAx>
      <c:valAx>
        <c:axId val="112455040"/>
        <c:scaling>
          <c:orientation val="minMax"/>
          <c:min val="0.1"/>
        </c:scaling>
        <c:delete val="0"/>
        <c:axPos val="l"/>
        <c:majorGridlines/>
        <c:numFmt formatCode="0.0%" sourceLinked="1"/>
        <c:majorTickMark val="out"/>
        <c:minorTickMark val="none"/>
        <c:tickLblPos val="nextTo"/>
        <c:crossAx val="112453504"/>
        <c:crosses val="autoZero"/>
        <c:crossBetween val="between"/>
      </c:valAx>
    </c:plotArea>
    <c:legend>
      <c:legendPos val="b"/>
      <c:layout>
        <c:manualLayout>
          <c:xMode val="edge"/>
          <c:yMode val="edge"/>
          <c:x val="2.3273148148148146E-3"/>
          <c:y val="0.89520326797385619"/>
          <c:w val="0.99142561728395062"/>
          <c:h val="0.10479673202614379"/>
        </c:manualLayout>
      </c:layout>
      <c:overlay val="0"/>
    </c:legend>
    <c:plotVisOnly val="1"/>
    <c:dispBlanksAs val="gap"/>
    <c:showDLblsOverMax val="0"/>
  </c:chart>
  <c:txPr>
    <a:bodyPr/>
    <a:lstStyle/>
    <a:p>
      <a:pPr>
        <a:defRPr sz="1000"/>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'Fig 2.4'!$C$10</c:f>
              <c:strCache>
                <c:ptCount val="1"/>
                <c:pt idx="0">
                  <c:v>Obs</c:v>
                </c:pt>
              </c:strCache>
            </c:strRef>
          </c:tx>
          <c:spPr>
            <a:ln w="50800">
              <a:solidFill>
                <a:schemeClr val="bg1">
                  <a:lumMod val="50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2.4'!$D$10:$BV$10</c:f>
              <c:numCache>
                <c:formatCode>0.00</c:formatCode>
                <c:ptCount val="71"/>
                <c:pt idx="2" formatCode="0.0">
                  <c:v>2.1312780391996733</c:v>
                </c:pt>
                <c:pt idx="3" formatCode="0.0">
                  <c:v>2.0909121925510612</c:v>
                </c:pt>
                <c:pt idx="4" formatCode="0.0">
                  <c:v>2.0455005667449142</c:v>
                </c:pt>
                <c:pt idx="5" formatCode="0.0">
                  <c:v>2.0075094401098275</c:v>
                </c:pt>
                <c:pt idx="6" formatCode="0.0">
                  <c:v>1.9783140275846685</c:v>
                </c:pt>
                <c:pt idx="7" formatCode="0.0">
                  <c:v>1.9517938433059765</c:v>
                </c:pt>
                <c:pt idx="8" formatCode="0.0">
                  <c:v>1.9077407666397102</c:v>
                </c:pt>
                <c:pt idx="9" formatCode="0.0">
                  <c:v>1.8393218481585625</c:v>
                </c:pt>
                <c:pt idx="10" formatCode="0.0">
                  <c:v>1.8001420396298531</c:v>
                </c:pt>
                <c:pt idx="11" formatCode="0.0">
                  <c:v>1.7810354192210187</c:v>
                </c:pt>
                <c:pt idx="12" formatCode="0.0">
                  <c:v>1.7715177755874674</c:v>
                </c:pt>
                <c:pt idx="13" formatCode="0.0">
                  <c:v>1.7554102197043062</c:v>
                </c:pt>
                <c:pt idx="14" formatCode="0.0">
                  <c:v>1.7378337350033379</c:v>
                </c:pt>
                <c:pt idx="15" formatCode="0.0">
                  <c:v>1.7222076071552077</c:v>
                </c:pt>
                <c:pt idx="16" formatCode="0.0">
                  <c:v>1.7167268897745671</c:v>
                </c:pt>
                <c:pt idx="17" formatCode="0.0">
                  <c:v>1.7243596443812232</c:v>
                </c:pt>
                <c:pt idx="18" formatCode="0.0">
                  <c:v>1.7264758801312119</c:v>
                </c:pt>
                <c:pt idx="19" formatCode="0.0">
                  <c:v>1.7200662311290857</c:v>
                </c:pt>
              </c:numCache>
            </c:numRef>
          </c:val>
          <c:smooth val="0"/>
          <c:extLst>
            <c:ext xmlns:c16="http://schemas.microsoft.com/office/drawing/2014/chart" uri="{C3380CC4-5D6E-409C-BE32-E72D297353CC}">
              <c16:uniqueId val="{00000000-6862-493E-80C5-0A8D024AAF97}"/>
            </c:ext>
          </c:extLst>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extLst>
            <c:ext xmlns:c16="http://schemas.microsoft.com/office/drawing/2014/chart" uri="{C3380CC4-5D6E-409C-BE32-E72D297353CC}">
              <c16:uniqueId val="{00000001-6862-493E-80C5-0A8D024AAF97}"/>
            </c:ext>
          </c:extLst>
        </c:ser>
        <c:ser>
          <c:idx val="1"/>
          <c:order val="2"/>
          <c:tx>
            <c:strRef>
              <c:f>'Fig 2.4'!$C$11</c:f>
              <c:strCache>
                <c:ptCount val="1"/>
                <c:pt idx="0">
                  <c:v>1,8%</c:v>
                </c:pt>
              </c:strCache>
            </c:strRef>
          </c:tx>
          <c:spPr>
            <a:ln w="28575">
              <a:solidFill>
                <a:srgbClr val="006600"/>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2.4'!$D$11:$BV$11</c:f>
              <c:numCache>
                <c:formatCode>0.0%</c:formatCode>
                <c:ptCount val="71"/>
                <c:pt idx="19" formatCode="0.0">
                  <c:v>1.7200662311290857</c:v>
                </c:pt>
                <c:pt idx="20" formatCode="0.0">
                  <c:v>1.6906286251732019</c:v>
                </c:pt>
                <c:pt idx="21" formatCode="0.0">
                  <c:v>1.6763407239915835</c:v>
                </c:pt>
                <c:pt idx="22" formatCode="0.0">
                  <c:v>1.6846409355414473</c:v>
                </c:pt>
                <c:pt idx="23" formatCode="0.0">
                  <c:v>1.6742661939082359</c:v>
                </c:pt>
                <c:pt idx="24" formatCode="0.0">
                  <c:v>1.6591381933295126</c:v>
                </c:pt>
                <c:pt idx="25" formatCode="0.0">
                  <c:v>1.6410385572176895</c:v>
                </c:pt>
                <c:pt idx="26" formatCode="0.0">
                  <c:v>1.6223572331528981</c:v>
                </c:pt>
                <c:pt idx="27" formatCode="0.0">
                  <c:v>1.6057730906052869</c:v>
                </c:pt>
                <c:pt idx="28" formatCode="0.0">
                  <c:v>1.5920918640289816</c:v>
                </c:pt>
                <c:pt idx="29" formatCode="0.0">
                  <c:v>1.583395439267486</c:v>
                </c:pt>
                <c:pt idx="30" formatCode="0.0">
                  <c:v>1.5760528091257446</c:v>
                </c:pt>
                <c:pt idx="31" formatCode="0.0">
                  <c:v>1.5657520695489111</c:v>
                </c:pt>
                <c:pt idx="32" formatCode="0.0">
                  <c:v>1.5565419410488475</c:v>
                </c:pt>
                <c:pt idx="33" formatCode="0.0">
                  <c:v>1.5485715135448044</c:v>
                </c:pt>
                <c:pt idx="34" formatCode="0.0">
                  <c:v>1.5373891874180956</c:v>
                </c:pt>
                <c:pt idx="35" formatCode="0.0">
                  <c:v>1.527374091237744</c:v>
                </c:pt>
                <c:pt idx="36" formatCode="0.0">
                  <c:v>1.5168447360527715</c:v>
                </c:pt>
                <c:pt idx="37" formatCode="0.0">
                  <c:v>1.5070571823534789</c:v>
                </c:pt>
                <c:pt idx="38" formatCode="0.0">
                  <c:v>1.4979929734768724</c:v>
                </c:pt>
                <c:pt idx="39" formatCode="0.0">
                  <c:v>1.4908042800835599</c:v>
                </c:pt>
                <c:pt idx="40" formatCode="0.0">
                  <c:v>1.4820772230841752</c:v>
                </c:pt>
                <c:pt idx="41" formatCode="0.0">
                  <c:v>1.4705026400218912</c:v>
                </c:pt>
                <c:pt idx="42" formatCode="0.0">
                  <c:v>1.458712216311024</c:v>
                </c:pt>
                <c:pt idx="43" formatCode="0.0">
                  <c:v>1.4468728413566176</c:v>
                </c:pt>
                <c:pt idx="44" formatCode="0.0">
                  <c:v>1.4395768583112811</c:v>
                </c:pt>
                <c:pt idx="45" formatCode="0.0">
                  <c:v>1.4358639500764852</c:v>
                </c:pt>
                <c:pt idx="46" formatCode="0.0">
                  <c:v>1.424936820537217</c:v>
                </c:pt>
                <c:pt idx="47" formatCode="0.0">
                  <c:v>1.4159367702173811</c:v>
                </c:pt>
                <c:pt idx="48" formatCode="0.0">
                  <c:v>1.4085529803900563</c:v>
                </c:pt>
                <c:pt idx="49" formatCode="0.0">
                  <c:v>1.4024948782396205</c:v>
                </c:pt>
                <c:pt idx="50" formatCode="0.0">
                  <c:v>1.3962166582574091</c:v>
                </c:pt>
                <c:pt idx="51" formatCode="0.0">
                  <c:v>1.389997548668809</c:v>
                </c:pt>
                <c:pt idx="52" formatCode="0.0">
                  <c:v>1.3836027182299226</c:v>
                </c:pt>
                <c:pt idx="53" formatCode="0.0">
                  <c:v>1.3769770648146979</c:v>
                </c:pt>
                <c:pt idx="54" formatCode="0.0">
                  <c:v>1.370947778824299</c:v>
                </c:pt>
                <c:pt idx="55" formatCode="0.0">
                  <c:v>1.3655742879259769</c:v>
                </c:pt>
                <c:pt idx="56" formatCode="0.0">
                  <c:v>1.360361197590046</c:v>
                </c:pt>
                <c:pt idx="57" formatCode="0.0">
                  <c:v>1.3554128137780372</c:v>
                </c:pt>
                <c:pt idx="58" formatCode="0.0">
                  <c:v>1.350667850559234</c:v>
                </c:pt>
                <c:pt idx="59" formatCode="0.0">
                  <c:v>1.3467956261881309</c:v>
                </c:pt>
                <c:pt idx="60" formatCode="0.0">
                  <c:v>1.3429039793753457</c:v>
                </c:pt>
                <c:pt idx="61" formatCode="0.0">
                  <c:v>1.3348815137942815</c:v>
                </c:pt>
                <c:pt idx="62" formatCode="0.0">
                  <c:v>1.3263029264552242</c:v>
                </c:pt>
                <c:pt idx="63" formatCode="0.0">
                  <c:v>1.318936586002976</c:v>
                </c:pt>
                <c:pt idx="64" formatCode="0.0">
                  <c:v>1.3119130802057317</c:v>
                </c:pt>
                <c:pt idx="65" formatCode="0.0">
                  <c:v>1.3056019466358768</c:v>
                </c:pt>
                <c:pt idx="66" formatCode="0.0">
                  <c:v>1.2983485110985777</c:v>
                </c:pt>
                <c:pt idx="67" formatCode="0.0">
                  <c:v>1.2907493720070791</c:v>
                </c:pt>
                <c:pt idx="68" formatCode="0.0">
                  <c:v>1.2827166988401844</c:v>
                </c:pt>
                <c:pt idx="69" formatCode="0.0">
                  <c:v>1.2739890899673345</c:v>
                </c:pt>
                <c:pt idx="70" formatCode="0.0">
                  <c:v>1.2650155615970666</c:v>
                </c:pt>
              </c:numCache>
            </c:numRef>
          </c:val>
          <c:smooth val="0"/>
          <c:extLst>
            <c:ext xmlns:c16="http://schemas.microsoft.com/office/drawing/2014/chart" uri="{C3380CC4-5D6E-409C-BE32-E72D297353CC}">
              <c16:uniqueId val="{00000002-6862-493E-80C5-0A8D024AAF97}"/>
            </c:ext>
          </c:extLst>
        </c:ser>
        <c:ser>
          <c:idx val="2"/>
          <c:order val="3"/>
          <c:tx>
            <c:strRef>
              <c:f>'Fig 2.4'!$C$12</c:f>
              <c:strCache>
                <c:ptCount val="1"/>
                <c:pt idx="0">
                  <c:v>1,5%</c:v>
                </c:pt>
              </c:strCache>
            </c:strRef>
          </c:tx>
          <c:spPr>
            <a:ln w="28575">
              <a:solidFill>
                <a:schemeClr val="accent5">
                  <a:lumMod val="75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2.4'!$D$12:$BV$12</c:f>
              <c:numCache>
                <c:formatCode>0.0%</c:formatCode>
                <c:ptCount val="71"/>
                <c:pt idx="19" formatCode="0.0">
                  <c:v>1.7200662311290857</c:v>
                </c:pt>
                <c:pt idx="20" formatCode="0.0">
                  <c:v>1.6906286251732019</c:v>
                </c:pt>
                <c:pt idx="21" formatCode="0.0">
                  <c:v>1.6763407239915835</c:v>
                </c:pt>
                <c:pt idx="22" formatCode="0.0">
                  <c:v>1.6846409355414473</c:v>
                </c:pt>
                <c:pt idx="23" formatCode="0.0">
                  <c:v>1.6742661939082359</c:v>
                </c:pt>
                <c:pt idx="24" formatCode="0.0">
                  <c:v>1.6591381933295126</c:v>
                </c:pt>
                <c:pt idx="25" formatCode="0.0">
                  <c:v>1.6410385572176895</c:v>
                </c:pt>
                <c:pt idx="26" formatCode="0.0">
                  <c:v>1.6223572331528981</c:v>
                </c:pt>
                <c:pt idx="27" formatCode="0.0">
                  <c:v>1.6057730906052869</c:v>
                </c:pt>
                <c:pt idx="28" formatCode="0.0">
                  <c:v>1.5920918640289816</c:v>
                </c:pt>
                <c:pt idx="29" formatCode="0.0">
                  <c:v>1.583395439267486</c:v>
                </c:pt>
                <c:pt idx="30" formatCode="0.0">
                  <c:v>1.5760528091257446</c:v>
                </c:pt>
                <c:pt idx="31" formatCode="0.0">
                  <c:v>1.5657520695489111</c:v>
                </c:pt>
                <c:pt idx="32" formatCode="0.0">
                  <c:v>1.5565419410488475</c:v>
                </c:pt>
                <c:pt idx="33" formatCode="0.0">
                  <c:v>1.5485715135448044</c:v>
                </c:pt>
                <c:pt idx="34" formatCode="0.0">
                  <c:v>1.5373891874180956</c:v>
                </c:pt>
                <c:pt idx="35" formatCode="0.0">
                  <c:v>1.527374091237744</c:v>
                </c:pt>
                <c:pt idx="36" formatCode="0.0">
                  <c:v>1.5168447360527715</c:v>
                </c:pt>
                <c:pt idx="37" formatCode="0.0">
                  <c:v>1.5070571823534789</c:v>
                </c:pt>
                <c:pt idx="38" formatCode="0.0">
                  <c:v>1.4979929734768724</c:v>
                </c:pt>
                <c:pt idx="39" formatCode="0.0">
                  <c:v>1.4908042800835599</c:v>
                </c:pt>
                <c:pt idx="40" formatCode="0.0">
                  <c:v>1.4820772230841752</c:v>
                </c:pt>
                <c:pt idx="41" formatCode="0.0">
                  <c:v>1.4705026400218912</c:v>
                </c:pt>
                <c:pt idx="42" formatCode="0.0">
                  <c:v>1.458712216311024</c:v>
                </c:pt>
                <c:pt idx="43" formatCode="0.0">
                  <c:v>1.4468728413566176</c:v>
                </c:pt>
                <c:pt idx="44" formatCode="0.0">
                  <c:v>1.4395768583112811</c:v>
                </c:pt>
                <c:pt idx="45" formatCode="0.0">
                  <c:v>1.4358639500764852</c:v>
                </c:pt>
                <c:pt idx="46" formatCode="0.0">
                  <c:v>1.424936820537217</c:v>
                </c:pt>
                <c:pt idx="47" formatCode="0.0">
                  <c:v>1.4159367702173811</c:v>
                </c:pt>
                <c:pt idx="48" formatCode="0.0">
                  <c:v>1.4085529803900563</c:v>
                </c:pt>
                <c:pt idx="49" formatCode="0.0">
                  <c:v>1.4024948782396205</c:v>
                </c:pt>
                <c:pt idx="50" formatCode="0.0">
                  <c:v>1.3962166582574091</c:v>
                </c:pt>
                <c:pt idx="51" formatCode="0.0">
                  <c:v>1.389997548668809</c:v>
                </c:pt>
                <c:pt idx="52" formatCode="0.0">
                  <c:v>1.3836027182299226</c:v>
                </c:pt>
                <c:pt idx="53" formatCode="0.0">
                  <c:v>1.3769770648146979</c:v>
                </c:pt>
                <c:pt idx="54" formatCode="0.0">
                  <c:v>1.370947778824299</c:v>
                </c:pt>
                <c:pt idx="55" formatCode="0.0">
                  <c:v>1.3655742879259769</c:v>
                </c:pt>
                <c:pt idx="56" formatCode="0.0">
                  <c:v>1.360361197590046</c:v>
                </c:pt>
                <c:pt idx="57" formatCode="0.0">
                  <c:v>1.3554128137780372</c:v>
                </c:pt>
                <c:pt idx="58" formatCode="0.0">
                  <c:v>1.350667850559234</c:v>
                </c:pt>
                <c:pt idx="59" formatCode="0.0">
                  <c:v>1.3467956261881309</c:v>
                </c:pt>
                <c:pt idx="60" formatCode="0.0">
                  <c:v>1.3429039793753457</c:v>
                </c:pt>
                <c:pt idx="61" formatCode="0.0">
                  <c:v>1.3348815137942815</c:v>
                </c:pt>
                <c:pt idx="62" formatCode="0.0">
                  <c:v>1.3263029264552242</c:v>
                </c:pt>
                <c:pt idx="63" formatCode="0.0">
                  <c:v>1.318936586002976</c:v>
                </c:pt>
                <c:pt idx="64" formatCode="0.0">
                  <c:v>1.3119130802057317</c:v>
                </c:pt>
                <c:pt idx="65" formatCode="0.0">
                  <c:v>1.3056019466358768</c:v>
                </c:pt>
                <c:pt idx="66" formatCode="0.0">
                  <c:v>1.2983485110985777</c:v>
                </c:pt>
                <c:pt idx="67" formatCode="0.0">
                  <c:v>1.2907493720070791</c:v>
                </c:pt>
                <c:pt idx="68" formatCode="0.0">
                  <c:v>1.2827166988401844</c:v>
                </c:pt>
                <c:pt idx="69" formatCode="0.0">
                  <c:v>1.2739890899673345</c:v>
                </c:pt>
                <c:pt idx="70" formatCode="0.0">
                  <c:v>1.2650155615970666</c:v>
                </c:pt>
              </c:numCache>
            </c:numRef>
          </c:val>
          <c:smooth val="0"/>
          <c:extLst>
            <c:ext xmlns:c16="http://schemas.microsoft.com/office/drawing/2014/chart" uri="{C3380CC4-5D6E-409C-BE32-E72D297353CC}">
              <c16:uniqueId val="{00000003-6862-493E-80C5-0A8D024AAF97}"/>
            </c:ext>
          </c:extLst>
        </c:ser>
        <c:ser>
          <c:idx val="3"/>
          <c:order val="4"/>
          <c:tx>
            <c:strRef>
              <c:f>'Fig 2.4'!$C$13</c:f>
              <c:strCache>
                <c:ptCount val="1"/>
                <c:pt idx="0">
                  <c:v>1,3%</c:v>
                </c:pt>
              </c:strCache>
            </c:strRef>
          </c:tx>
          <c:spPr>
            <a:ln w="28575">
              <a:solidFill>
                <a:schemeClr val="accent6">
                  <a:lumMod val="75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2.4'!$D$13:$BV$13</c:f>
              <c:numCache>
                <c:formatCode>0.0%</c:formatCode>
                <c:ptCount val="71"/>
                <c:pt idx="19" formatCode="0.0">
                  <c:v>1.7200662311290857</c:v>
                </c:pt>
                <c:pt idx="20" formatCode="0.0">
                  <c:v>1.6906286251732019</c:v>
                </c:pt>
                <c:pt idx="21" formatCode="0.0">
                  <c:v>1.6763407239915835</c:v>
                </c:pt>
                <c:pt idx="22" formatCode="0.0">
                  <c:v>1.6846409355414473</c:v>
                </c:pt>
                <c:pt idx="23" formatCode="0.0">
                  <c:v>1.6742661939082359</c:v>
                </c:pt>
                <c:pt idx="24" formatCode="0.0">
                  <c:v>1.6591381933295126</c:v>
                </c:pt>
                <c:pt idx="25" formatCode="0.0">
                  <c:v>1.6410385572176895</c:v>
                </c:pt>
                <c:pt idx="26" formatCode="0.0">
                  <c:v>1.6223572331528981</c:v>
                </c:pt>
                <c:pt idx="27" formatCode="0.0">
                  <c:v>1.6057730906052869</c:v>
                </c:pt>
                <c:pt idx="28" formatCode="0.0">
                  <c:v>1.5920918640289816</c:v>
                </c:pt>
                <c:pt idx="29" formatCode="0.0">
                  <c:v>1.583395439267486</c:v>
                </c:pt>
                <c:pt idx="30" formatCode="0.0">
                  <c:v>1.5760528091257446</c:v>
                </c:pt>
                <c:pt idx="31" formatCode="0.0">
                  <c:v>1.5657520695489111</c:v>
                </c:pt>
                <c:pt idx="32" formatCode="0.0">
                  <c:v>1.5565419410488475</c:v>
                </c:pt>
                <c:pt idx="33" formatCode="0.0">
                  <c:v>1.5485715135448044</c:v>
                </c:pt>
                <c:pt idx="34" formatCode="0.0">
                  <c:v>1.5373891874180956</c:v>
                </c:pt>
                <c:pt idx="35" formatCode="0.0">
                  <c:v>1.527374091237744</c:v>
                </c:pt>
                <c:pt idx="36" formatCode="0.0">
                  <c:v>1.5168447360527715</c:v>
                </c:pt>
                <c:pt idx="37" formatCode="0.0">
                  <c:v>1.5070571823534789</c:v>
                </c:pt>
                <c:pt idx="38" formatCode="0.0">
                  <c:v>1.4979929734768724</c:v>
                </c:pt>
                <c:pt idx="39" formatCode="0.0">
                  <c:v>1.4908042800835599</c:v>
                </c:pt>
                <c:pt idx="40" formatCode="0.0">
                  <c:v>1.4820772230841752</c:v>
                </c:pt>
                <c:pt idx="41" formatCode="0.0">
                  <c:v>1.4705026400218912</c:v>
                </c:pt>
                <c:pt idx="42" formatCode="0.0">
                  <c:v>1.458712216311024</c:v>
                </c:pt>
                <c:pt idx="43" formatCode="0.0">
                  <c:v>1.4468728413566176</c:v>
                </c:pt>
                <c:pt idx="44" formatCode="0.0">
                  <c:v>1.4395768583112811</c:v>
                </c:pt>
                <c:pt idx="45" formatCode="0.0">
                  <c:v>1.4358639500764852</c:v>
                </c:pt>
                <c:pt idx="46" formatCode="0.0">
                  <c:v>1.424936820537217</c:v>
                </c:pt>
                <c:pt idx="47" formatCode="0.0">
                  <c:v>1.4159367702173811</c:v>
                </c:pt>
                <c:pt idx="48" formatCode="0.0">
                  <c:v>1.4085529803900563</c:v>
                </c:pt>
                <c:pt idx="49" formatCode="0.0">
                  <c:v>1.4024948782396205</c:v>
                </c:pt>
                <c:pt idx="50" formatCode="0.0">
                  <c:v>1.3962166582574091</c:v>
                </c:pt>
                <c:pt idx="51" formatCode="0.0">
                  <c:v>1.389997548668809</c:v>
                </c:pt>
                <c:pt idx="52" formatCode="0.0">
                  <c:v>1.3836027182299226</c:v>
                </c:pt>
                <c:pt idx="53" formatCode="0.0">
                  <c:v>1.3769770648146979</c:v>
                </c:pt>
                <c:pt idx="54" formatCode="0.0">
                  <c:v>1.370947778824299</c:v>
                </c:pt>
                <c:pt idx="55" formatCode="0.0">
                  <c:v>1.3655742879259769</c:v>
                </c:pt>
                <c:pt idx="56" formatCode="0.0">
                  <c:v>1.360361197590046</c:v>
                </c:pt>
                <c:pt idx="57" formatCode="0.0">
                  <c:v>1.3554128137780372</c:v>
                </c:pt>
                <c:pt idx="58" formatCode="0.0">
                  <c:v>1.350667850559234</c:v>
                </c:pt>
                <c:pt idx="59" formatCode="0.0">
                  <c:v>1.3467956261881309</c:v>
                </c:pt>
                <c:pt idx="60" formatCode="0.0">
                  <c:v>1.3429039793753457</c:v>
                </c:pt>
                <c:pt idx="61" formatCode="0.0">
                  <c:v>1.3348815137942815</c:v>
                </c:pt>
                <c:pt idx="62" formatCode="0.0">
                  <c:v>1.3263029264552242</c:v>
                </c:pt>
                <c:pt idx="63" formatCode="0.0">
                  <c:v>1.318936586002976</c:v>
                </c:pt>
                <c:pt idx="64" formatCode="0.0">
                  <c:v>1.3119130802057317</c:v>
                </c:pt>
                <c:pt idx="65" formatCode="0.0">
                  <c:v>1.3056019466358768</c:v>
                </c:pt>
                <c:pt idx="66" formatCode="0.0">
                  <c:v>1.2983485110985777</c:v>
                </c:pt>
                <c:pt idx="67" formatCode="0.0">
                  <c:v>1.2907493720070791</c:v>
                </c:pt>
                <c:pt idx="68" formatCode="0.0">
                  <c:v>1.2827166988401844</c:v>
                </c:pt>
                <c:pt idx="69" formatCode="0.0">
                  <c:v>1.2739890899673345</c:v>
                </c:pt>
                <c:pt idx="70" formatCode="0.0">
                  <c:v>1.2650155615970666</c:v>
                </c:pt>
              </c:numCache>
            </c:numRef>
          </c:val>
          <c:smooth val="0"/>
          <c:extLst>
            <c:ext xmlns:c16="http://schemas.microsoft.com/office/drawing/2014/chart" uri="{C3380CC4-5D6E-409C-BE32-E72D297353CC}">
              <c16:uniqueId val="{00000004-6862-493E-80C5-0A8D024AAF97}"/>
            </c:ext>
          </c:extLst>
        </c:ser>
        <c:ser>
          <c:idx val="4"/>
          <c:order val="5"/>
          <c:tx>
            <c:strRef>
              <c:f>'Fig 2.4'!$C$14</c:f>
              <c:strCache>
                <c:ptCount val="1"/>
                <c:pt idx="0">
                  <c:v>1%</c:v>
                </c:pt>
              </c:strCache>
            </c:strRef>
          </c:tx>
          <c:spPr>
            <a:ln w="28575">
              <a:solidFill>
                <a:srgbClr val="800000"/>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2.4'!$D$14:$BV$14</c:f>
              <c:numCache>
                <c:formatCode>0.0%</c:formatCode>
                <c:ptCount val="71"/>
                <c:pt idx="19" formatCode="0.0">
                  <c:v>1.7200662311290857</c:v>
                </c:pt>
                <c:pt idx="20" formatCode="0.0">
                  <c:v>1.6906286251732019</c:v>
                </c:pt>
                <c:pt idx="21" formatCode="0.0">
                  <c:v>1.6763407239915835</c:v>
                </c:pt>
                <c:pt idx="22" formatCode="0.0">
                  <c:v>1.6846409355414473</c:v>
                </c:pt>
                <c:pt idx="23" formatCode="0.0">
                  <c:v>1.6742661939082359</c:v>
                </c:pt>
                <c:pt idx="24" formatCode="0.0">
                  <c:v>1.6591381933295126</c:v>
                </c:pt>
                <c:pt idx="25" formatCode="0.0">
                  <c:v>1.6410385572176895</c:v>
                </c:pt>
                <c:pt idx="26" formatCode="0.0">
                  <c:v>1.6223572331528981</c:v>
                </c:pt>
                <c:pt idx="27" formatCode="0.0">
                  <c:v>1.6057730906052869</c:v>
                </c:pt>
                <c:pt idx="28" formatCode="0.0">
                  <c:v>1.5920918640289816</c:v>
                </c:pt>
                <c:pt idx="29" formatCode="0.0">
                  <c:v>1.583395439267486</c:v>
                </c:pt>
                <c:pt idx="30" formatCode="0.0">
                  <c:v>1.5760528091257446</c:v>
                </c:pt>
                <c:pt idx="31" formatCode="0.0">
                  <c:v>1.5657520695489111</c:v>
                </c:pt>
                <c:pt idx="32" formatCode="0.0">
                  <c:v>1.5565419410488475</c:v>
                </c:pt>
                <c:pt idx="33" formatCode="0.0">
                  <c:v>1.5485715135448044</c:v>
                </c:pt>
                <c:pt idx="34" formatCode="0.0">
                  <c:v>1.5373891874180956</c:v>
                </c:pt>
                <c:pt idx="35" formatCode="0.0">
                  <c:v>1.527374091237744</c:v>
                </c:pt>
                <c:pt idx="36" formatCode="0.0">
                  <c:v>1.5168447360527715</c:v>
                </c:pt>
                <c:pt idx="37" formatCode="0.0">
                  <c:v>1.5070571823534789</c:v>
                </c:pt>
                <c:pt idx="38" formatCode="0.0">
                  <c:v>1.4979929734768724</c:v>
                </c:pt>
                <c:pt idx="39" formatCode="0.0">
                  <c:v>1.4908042800835599</c:v>
                </c:pt>
                <c:pt idx="40" formatCode="0.0">
                  <c:v>1.4820772230841752</c:v>
                </c:pt>
                <c:pt idx="41" formatCode="0.0">
                  <c:v>1.4705026400218912</c:v>
                </c:pt>
                <c:pt idx="42" formatCode="0.0">
                  <c:v>1.458712216311024</c:v>
                </c:pt>
                <c:pt idx="43" formatCode="0.0">
                  <c:v>1.4468728413566176</c:v>
                </c:pt>
                <c:pt idx="44" formatCode="0.0">
                  <c:v>1.4395768583112811</c:v>
                </c:pt>
                <c:pt idx="45" formatCode="0.0">
                  <c:v>1.4358639500764852</c:v>
                </c:pt>
                <c:pt idx="46" formatCode="0.0">
                  <c:v>1.424936820537217</c:v>
                </c:pt>
                <c:pt idx="47" formatCode="0.0">
                  <c:v>1.4159367702173811</c:v>
                </c:pt>
                <c:pt idx="48" formatCode="0.0">
                  <c:v>1.4085529803900563</c:v>
                </c:pt>
                <c:pt idx="49" formatCode="0.0">
                  <c:v>1.4024948782396205</c:v>
                </c:pt>
                <c:pt idx="50" formatCode="0.0">
                  <c:v>1.3962166582574091</c:v>
                </c:pt>
                <c:pt idx="51" formatCode="0.0">
                  <c:v>1.389997548668809</c:v>
                </c:pt>
                <c:pt idx="52" formatCode="0.0">
                  <c:v>1.3836027182299226</c:v>
                </c:pt>
                <c:pt idx="53" formatCode="0.0">
                  <c:v>1.3769770648146979</c:v>
                </c:pt>
                <c:pt idx="54" formatCode="0.0">
                  <c:v>1.370947778824299</c:v>
                </c:pt>
                <c:pt idx="55" formatCode="0.0">
                  <c:v>1.3655742879259769</c:v>
                </c:pt>
                <c:pt idx="56" formatCode="0.0">
                  <c:v>1.360361197590046</c:v>
                </c:pt>
                <c:pt idx="57" formatCode="0.0">
                  <c:v>1.3554128137780372</c:v>
                </c:pt>
                <c:pt idx="58" formatCode="0.0">
                  <c:v>1.350667850559234</c:v>
                </c:pt>
                <c:pt idx="59" formatCode="0.0">
                  <c:v>1.3467956261881309</c:v>
                </c:pt>
                <c:pt idx="60" formatCode="0.0">
                  <c:v>1.3429039793753457</c:v>
                </c:pt>
                <c:pt idx="61" formatCode="0.0">
                  <c:v>1.3348815137942815</c:v>
                </c:pt>
                <c:pt idx="62" formatCode="0.0">
                  <c:v>1.3263029264552242</c:v>
                </c:pt>
                <c:pt idx="63" formatCode="0.0">
                  <c:v>1.318936586002976</c:v>
                </c:pt>
                <c:pt idx="64" formatCode="0.0">
                  <c:v>1.3119130802057317</c:v>
                </c:pt>
                <c:pt idx="65" formatCode="0.0">
                  <c:v>1.3056019466358768</c:v>
                </c:pt>
                <c:pt idx="66" formatCode="0.0">
                  <c:v>1.2983485110985777</c:v>
                </c:pt>
                <c:pt idx="67" formatCode="0.0">
                  <c:v>1.2907493720070791</c:v>
                </c:pt>
                <c:pt idx="68" formatCode="0.0">
                  <c:v>1.2827166988401844</c:v>
                </c:pt>
                <c:pt idx="69" formatCode="0.0">
                  <c:v>1.2739890899673345</c:v>
                </c:pt>
                <c:pt idx="70" formatCode="0.0">
                  <c:v>1.2650155615970666</c:v>
                </c:pt>
              </c:numCache>
            </c:numRef>
          </c:val>
          <c:smooth val="0"/>
          <c:extLst>
            <c:ext xmlns:c16="http://schemas.microsoft.com/office/drawing/2014/chart" uri="{C3380CC4-5D6E-409C-BE32-E72D297353CC}">
              <c16:uniqueId val="{00000005-6862-493E-80C5-0A8D024AAF97}"/>
            </c:ext>
          </c:extLst>
        </c:ser>
        <c:dLbls>
          <c:showLegendKey val="0"/>
          <c:showVal val="0"/>
          <c:showCatName val="0"/>
          <c:showSerName val="0"/>
          <c:showPercent val="0"/>
          <c:showBubbleSize val="0"/>
        </c:dLbls>
        <c:smooth val="0"/>
        <c:axId val="113729536"/>
        <c:axId val="124637952"/>
      </c:lineChart>
      <c:catAx>
        <c:axId val="1137295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24637952"/>
        <c:crosses val="autoZero"/>
        <c:auto val="1"/>
        <c:lblAlgn val="ctr"/>
        <c:lblOffset val="100"/>
        <c:tickLblSkip val="10"/>
        <c:noMultiLvlLbl val="0"/>
      </c:catAx>
      <c:valAx>
        <c:axId val="124637952"/>
        <c:scaling>
          <c:orientation val="minMax"/>
          <c:max val="2.5"/>
          <c:min val="1.1000000000000001"/>
        </c:scaling>
        <c:delete val="0"/>
        <c:axPos val="l"/>
        <c:majorGridlines/>
        <c:numFmt formatCode="#,##0.0" sourceLinked="0"/>
        <c:majorTickMark val="out"/>
        <c:minorTickMark val="none"/>
        <c:tickLblPos val="nextTo"/>
        <c:crossAx val="113729536"/>
        <c:crosses val="autoZero"/>
        <c:crossBetween val="between"/>
        <c:majorUnit val="0.2"/>
      </c:valAx>
    </c:plotArea>
    <c:legend>
      <c:legendPos val="b"/>
      <c:legendEntry>
        <c:idx val="1"/>
        <c:delete val="1"/>
      </c:legendEntry>
      <c:layout>
        <c:manualLayout>
          <c:xMode val="edge"/>
          <c:yMode val="edge"/>
          <c:x val="1.6152222222222203E-2"/>
          <c:y val="0.88251468253968302"/>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82371794871789"/>
          <c:y val="3.2064285714285698E-2"/>
          <c:w val="0.80694444444444535"/>
          <c:h val="0.69883888888888934"/>
        </c:manualLayout>
      </c:layout>
      <c:lineChart>
        <c:grouping val="standard"/>
        <c:varyColors val="0"/>
        <c:ser>
          <c:idx val="5"/>
          <c:order val="0"/>
          <c:tx>
            <c:strRef>
              <c:f>'Fig 2.4'!$C$5</c:f>
              <c:strCache>
                <c:ptCount val="1"/>
                <c:pt idx="0">
                  <c:v>Obs</c:v>
                </c:pt>
              </c:strCache>
            </c:strRef>
          </c:tx>
          <c:spPr>
            <a:ln w="50800">
              <a:solidFill>
                <a:schemeClr val="bg1">
                  <a:lumMod val="50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2.4'!$D$5:$BV$5</c:f>
              <c:numCache>
                <c:formatCode>0.0%</c:formatCode>
                <c:ptCount val="71"/>
                <c:pt idx="5">
                  <c:v>0.4892174528519625</c:v>
                </c:pt>
                <c:pt idx="6">
                  <c:v>0.48884658014433513</c:v>
                </c:pt>
                <c:pt idx="7">
                  <c:v>0.49059973370888749</c:v>
                </c:pt>
                <c:pt idx="8">
                  <c:v>0.49465740898799282</c:v>
                </c:pt>
                <c:pt idx="9">
                  <c:v>0.50354350683105387</c:v>
                </c:pt>
                <c:pt idx="10">
                  <c:v>0.49752234725342154</c:v>
                </c:pt>
                <c:pt idx="11">
                  <c:v>0.50592438210151869</c:v>
                </c:pt>
                <c:pt idx="12">
                  <c:v>0.51304857577123952</c:v>
                </c:pt>
                <c:pt idx="13">
                  <c:v>0.51848518265830112</c:v>
                </c:pt>
                <c:pt idx="14">
                  <c:v>0.51810227798530339</c:v>
                </c:pt>
                <c:pt idx="15">
                  <c:v>0.51443930441368946</c:v>
                </c:pt>
                <c:pt idx="16">
                  <c:v>0.51316100332882186</c:v>
                </c:pt>
                <c:pt idx="17">
                  <c:v>0.51010014559332195</c:v>
                </c:pt>
                <c:pt idx="18">
                  <c:v>0.50787050092839825</c:v>
                </c:pt>
                <c:pt idx="19">
                  <c:v>0.50114016924220162</c:v>
                </c:pt>
              </c:numCache>
            </c:numRef>
          </c:val>
          <c:smooth val="0"/>
          <c:extLst>
            <c:ext xmlns:c16="http://schemas.microsoft.com/office/drawing/2014/chart" uri="{C3380CC4-5D6E-409C-BE32-E72D297353CC}">
              <c16:uniqueId val="{00000000-22AF-45C8-995F-B06E62B9EC82}"/>
            </c:ext>
          </c:extLst>
        </c:ser>
        <c:ser>
          <c:idx val="0"/>
          <c:order val="1"/>
          <c:tx>
            <c:strRef>
              <c:f>'Fig 2.1 arr'!#REF!</c:f>
              <c:strCache>
                <c:ptCount val="1"/>
                <c:pt idx="0">
                  <c:v>#REF!</c:v>
                </c:pt>
              </c:strCache>
            </c:strRef>
          </c:tx>
          <c:spPr>
            <a:ln w="22225">
              <a:solidFill>
                <a:schemeClr val="tx1"/>
              </a:solidFill>
            </a:ln>
          </c:spPr>
          <c:marker>
            <c:symbol val="x"/>
            <c:size val="4"/>
            <c:spPr>
              <a:noFill/>
              <a:ln>
                <a:solidFill>
                  <a:schemeClr val="tx1"/>
                </a:solidFill>
              </a:ln>
            </c:spPr>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2.1 arr'!#REF!</c:f>
              <c:numCache>
                <c:formatCode>General</c:formatCode>
                <c:ptCount val="1"/>
                <c:pt idx="0">
                  <c:v>1</c:v>
                </c:pt>
              </c:numCache>
            </c:numRef>
          </c:val>
          <c:smooth val="0"/>
          <c:extLst>
            <c:ext xmlns:c16="http://schemas.microsoft.com/office/drawing/2014/chart" uri="{C3380CC4-5D6E-409C-BE32-E72D297353CC}">
              <c16:uniqueId val="{00000001-22AF-45C8-995F-B06E62B9EC82}"/>
            </c:ext>
          </c:extLst>
        </c:ser>
        <c:ser>
          <c:idx val="1"/>
          <c:order val="2"/>
          <c:tx>
            <c:strRef>
              <c:f>'Fig 2.4'!$C$6</c:f>
              <c:strCache>
                <c:ptCount val="1"/>
                <c:pt idx="0">
                  <c:v>1,8%</c:v>
                </c:pt>
              </c:strCache>
            </c:strRef>
          </c:tx>
          <c:spPr>
            <a:ln w="28575">
              <a:solidFill>
                <a:srgbClr val="006600"/>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2.4'!$D$6:$BV$6</c:f>
              <c:numCache>
                <c:formatCode>0.0%</c:formatCode>
                <c:ptCount val="71"/>
                <c:pt idx="19">
                  <c:v>0.50114016924220162</c:v>
                </c:pt>
                <c:pt idx="20">
                  <c:v>0.52244024801740629</c:v>
                </c:pt>
                <c:pt idx="21">
                  <c:v>0.50729135667119996</c:v>
                </c:pt>
                <c:pt idx="22">
                  <c:v>0.50274449563703838</c:v>
                </c:pt>
                <c:pt idx="23">
                  <c:v>0.4939752547766646</c:v>
                </c:pt>
                <c:pt idx="24">
                  <c:v>0.49095251623098524</c:v>
                </c:pt>
                <c:pt idx="25">
                  <c:v>0.48747447863796767</c:v>
                </c:pt>
                <c:pt idx="26">
                  <c:v>0.48469319123048937</c:v>
                </c:pt>
                <c:pt idx="27">
                  <c:v>0.4820301531471225</c:v>
                </c:pt>
                <c:pt idx="28">
                  <c:v>0.47823970496148044</c:v>
                </c:pt>
                <c:pt idx="29">
                  <c:v>0.47434195225823056</c:v>
                </c:pt>
                <c:pt idx="30">
                  <c:v>0.46958078929394392</c:v>
                </c:pt>
                <c:pt idx="31">
                  <c:v>0.46370618167064387</c:v>
                </c:pt>
                <c:pt idx="32">
                  <c:v>0.45742065218222749</c:v>
                </c:pt>
                <c:pt idx="33">
                  <c:v>0.45342118320521896</c:v>
                </c:pt>
                <c:pt idx="34">
                  <c:v>0.44742258915822547</c:v>
                </c:pt>
                <c:pt idx="35">
                  <c:v>0.4420230325483403</c:v>
                </c:pt>
                <c:pt idx="36">
                  <c:v>0.43626972613987819</c:v>
                </c:pt>
                <c:pt idx="37">
                  <c:v>0.43047488024059755</c:v>
                </c:pt>
                <c:pt idx="38">
                  <c:v>0.42516205124878104</c:v>
                </c:pt>
                <c:pt idx="39">
                  <c:v>0.42032819107611641</c:v>
                </c:pt>
                <c:pt idx="40">
                  <c:v>0.41537083936365715</c:v>
                </c:pt>
                <c:pt idx="41">
                  <c:v>0.40989893554288792</c:v>
                </c:pt>
                <c:pt idx="42">
                  <c:v>0.40447061723808642</c:v>
                </c:pt>
                <c:pt idx="43">
                  <c:v>0.39945814123718676</c:v>
                </c:pt>
                <c:pt idx="44">
                  <c:v>0.39578625263395167</c:v>
                </c:pt>
                <c:pt idx="45">
                  <c:v>0.39282826536042287</c:v>
                </c:pt>
                <c:pt idx="46">
                  <c:v>0.38788708938231081</c:v>
                </c:pt>
                <c:pt idx="47">
                  <c:v>0.38335435689643554</c:v>
                </c:pt>
                <c:pt idx="48">
                  <c:v>0.37955457316743524</c:v>
                </c:pt>
                <c:pt idx="49">
                  <c:v>0.37604692324948297</c:v>
                </c:pt>
                <c:pt idx="50">
                  <c:v>0.3724310500712289</c:v>
                </c:pt>
                <c:pt idx="51">
                  <c:v>0.36893685160560236</c:v>
                </c:pt>
                <c:pt idx="52">
                  <c:v>0.36551762987480446</c:v>
                </c:pt>
                <c:pt idx="53">
                  <c:v>0.3620512266235012</c:v>
                </c:pt>
                <c:pt idx="54">
                  <c:v>0.35854765139365491</c:v>
                </c:pt>
                <c:pt idx="55">
                  <c:v>0.35517679567089777</c:v>
                </c:pt>
                <c:pt idx="56">
                  <c:v>0.35206767166009767</c:v>
                </c:pt>
                <c:pt idx="57">
                  <c:v>0.34932751595643435</c:v>
                </c:pt>
                <c:pt idx="58">
                  <c:v>0.34682418771850937</c:v>
                </c:pt>
                <c:pt idx="59">
                  <c:v>0.34404257934624094</c:v>
                </c:pt>
                <c:pt idx="60">
                  <c:v>0.34135964542337865</c:v>
                </c:pt>
                <c:pt idx="61">
                  <c:v>0.33799919895079467</c:v>
                </c:pt>
                <c:pt idx="62">
                  <c:v>0.33472402305840726</c:v>
                </c:pt>
                <c:pt idx="63">
                  <c:v>0.33183021875635826</c:v>
                </c:pt>
                <c:pt idx="64">
                  <c:v>0.32901395159519653</c:v>
                </c:pt>
                <c:pt idx="65">
                  <c:v>0.32657019238010515</c:v>
                </c:pt>
                <c:pt idx="66">
                  <c:v>0.32446884923745989</c:v>
                </c:pt>
                <c:pt idx="67">
                  <c:v>0.32226123178849059</c:v>
                </c:pt>
                <c:pt idx="68">
                  <c:v>0.32016167535472112</c:v>
                </c:pt>
                <c:pt idx="69">
                  <c:v>0.31801872510842299</c:v>
                </c:pt>
                <c:pt idx="70">
                  <c:v>0.31587188895544155</c:v>
                </c:pt>
              </c:numCache>
            </c:numRef>
          </c:val>
          <c:smooth val="0"/>
          <c:extLst>
            <c:ext xmlns:c16="http://schemas.microsoft.com/office/drawing/2014/chart" uri="{C3380CC4-5D6E-409C-BE32-E72D297353CC}">
              <c16:uniqueId val="{00000002-22AF-45C8-995F-B06E62B9EC82}"/>
            </c:ext>
          </c:extLst>
        </c:ser>
        <c:ser>
          <c:idx val="2"/>
          <c:order val="3"/>
          <c:tx>
            <c:strRef>
              <c:f>'Fig 2.4'!$C$7</c:f>
              <c:strCache>
                <c:ptCount val="1"/>
                <c:pt idx="0">
                  <c:v>1,5%</c:v>
                </c:pt>
              </c:strCache>
            </c:strRef>
          </c:tx>
          <c:spPr>
            <a:ln w="28575">
              <a:solidFill>
                <a:schemeClr val="accent5">
                  <a:lumMod val="75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2.4'!$D$7:$BV$7</c:f>
              <c:numCache>
                <c:formatCode>0.0%</c:formatCode>
                <c:ptCount val="71"/>
                <c:pt idx="19">
                  <c:v>0.50114016924220162</c:v>
                </c:pt>
                <c:pt idx="20">
                  <c:v>0.52244024287912205</c:v>
                </c:pt>
                <c:pt idx="21">
                  <c:v>0.50729135818564608</c:v>
                </c:pt>
                <c:pt idx="22">
                  <c:v>0.50274422667125152</c:v>
                </c:pt>
                <c:pt idx="23">
                  <c:v>0.49397539519892547</c:v>
                </c:pt>
                <c:pt idx="24">
                  <c:v>0.49095171680120686</c:v>
                </c:pt>
                <c:pt idx="25">
                  <c:v>0.48748242846640233</c:v>
                </c:pt>
                <c:pt idx="26">
                  <c:v>0.48470051894501076</c:v>
                </c:pt>
                <c:pt idx="27">
                  <c:v>0.48202751628692375</c:v>
                </c:pt>
                <c:pt idx="28">
                  <c:v>0.47849340663150397</c:v>
                </c:pt>
                <c:pt idx="29">
                  <c:v>0.47505202433313554</c:v>
                </c:pt>
                <c:pt idx="30">
                  <c:v>0.47094072940206855</c:v>
                </c:pt>
                <c:pt idx="31">
                  <c:v>0.46575740029960233</c:v>
                </c:pt>
                <c:pt idx="32">
                  <c:v>0.4604027307506155</c:v>
                </c:pt>
                <c:pt idx="33">
                  <c:v>0.45729193990610195</c:v>
                </c:pt>
                <c:pt idx="34">
                  <c:v>0.45216214982943842</c:v>
                </c:pt>
                <c:pt idx="35">
                  <c:v>0.44751087217433883</c:v>
                </c:pt>
                <c:pt idx="36">
                  <c:v>0.44254072135938383</c:v>
                </c:pt>
                <c:pt idx="37">
                  <c:v>0.437484357863968</c:v>
                </c:pt>
                <c:pt idx="38">
                  <c:v>0.43285621135478453</c:v>
                </c:pt>
                <c:pt idx="39">
                  <c:v>0.42875880666378535</c:v>
                </c:pt>
                <c:pt idx="40">
                  <c:v>0.42445095380188547</c:v>
                </c:pt>
                <c:pt idx="41">
                  <c:v>0.41960413150094511</c:v>
                </c:pt>
                <c:pt idx="42">
                  <c:v>0.41470273939540059</c:v>
                </c:pt>
                <c:pt idx="43">
                  <c:v>0.41024987468906093</c:v>
                </c:pt>
                <c:pt idx="44">
                  <c:v>0.4070047225888857</c:v>
                </c:pt>
                <c:pt idx="45">
                  <c:v>0.40462316004189341</c:v>
                </c:pt>
                <c:pt idx="46">
                  <c:v>0.40005037209384631</c:v>
                </c:pt>
                <c:pt idx="47">
                  <c:v>0.39591709510644263</c:v>
                </c:pt>
                <c:pt idx="48">
                  <c:v>0.39253097642554224</c:v>
                </c:pt>
                <c:pt idx="49">
                  <c:v>0.38944906039129318</c:v>
                </c:pt>
                <c:pt idx="50">
                  <c:v>0.38621148689070056</c:v>
                </c:pt>
                <c:pt idx="51">
                  <c:v>0.38308569036348872</c:v>
                </c:pt>
                <c:pt idx="52">
                  <c:v>0.38000052671569529</c:v>
                </c:pt>
                <c:pt idx="53">
                  <c:v>0.37689111085968452</c:v>
                </c:pt>
                <c:pt idx="54">
                  <c:v>0.37367931931026371</c:v>
                </c:pt>
                <c:pt idx="55">
                  <c:v>0.3705622197333332</c:v>
                </c:pt>
                <c:pt idx="56">
                  <c:v>0.36768153363306894</c:v>
                </c:pt>
                <c:pt idx="57">
                  <c:v>0.36514054080774111</c:v>
                </c:pt>
                <c:pt idx="58">
                  <c:v>0.36268957503068527</c:v>
                </c:pt>
                <c:pt idx="59">
                  <c:v>0.3599323711612949</c:v>
                </c:pt>
                <c:pt idx="60">
                  <c:v>0.35737526623446075</c:v>
                </c:pt>
                <c:pt idx="61">
                  <c:v>0.35408409761031578</c:v>
                </c:pt>
                <c:pt idx="62">
                  <c:v>0.35088742878078383</c:v>
                </c:pt>
                <c:pt idx="63">
                  <c:v>0.34807137294162166</c:v>
                </c:pt>
                <c:pt idx="64">
                  <c:v>0.3452445823490311</c:v>
                </c:pt>
                <c:pt idx="65">
                  <c:v>0.34290497646422219</c:v>
                </c:pt>
                <c:pt idx="66">
                  <c:v>0.34079069596471501</c:v>
                </c:pt>
                <c:pt idx="67">
                  <c:v>0.33861212663201262</c:v>
                </c:pt>
                <c:pt idx="68">
                  <c:v>0.33652420537775068</c:v>
                </c:pt>
                <c:pt idx="69">
                  <c:v>0.33443937002132423</c:v>
                </c:pt>
                <c:pt idx="70">
                  <c:v>0.33230070674424633</c:v>
                </c:pt>
              </c:numCache>
            </c:numRef>
          </c:val>
          <c:smooth val="0"/>
          <c:extLst>
            <c:ext xmlns:c16="http://schemas.microsoft.com/office/drawing/2014/chart" uri="{C3380CC4-5D6E-409C-BE32-E72D297353CC}">
              <c16:uniqueId val="{00000003-22AF-45C8-995F-B06E62B9EC82}"/>
            </c:ext>
          </c:extLst>
        </c:ser>
        <c:ser>
          <c:idx val="3"/>
          <c:order val="4"/>
          <c:tx>
            <c:strRef>
              <c:f>'Fig 2.4'!$C$8</c:f>
              <c:strCache>
                <c:ptCount val="1"/>
                <c:pt idx="0">
                  <c:v>1,3%</c:v>
                </c:pt>
              </c:strCache>
            </c:strRef>
          </c:tx>
          <c:spPr>
            <a:ln w="28575">
              <a:solidFill>
                <a:schemeClr val="accent6">
                  <a:lumMod val="75000"/>
                </a:schemeClr>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2.4'!$D$8:$BV$8</c:f>
              <c:numCache>
                <c:formatCode>0.0%</c:formatCode>
                <c:ptCount val="71"/>
                <c:pt idx="19">
                  <c:v>0.50114016924220162</c:v>
                </c:pt>
                <c:pt idx="20">
                  <c:v>0.52239378040031204</c:v>
                </c:pt>
                <c:pt idx="21">
                  <c:v>0.50726419678827817</c:v>
                </c:pt>
                <c:pt idx="22">
                  <c:v>0.50271406402146479</c:v>
                </c:pt>
                <c:pt idx="23">
                  <c:v>0.49397081768939421</c:v>
                </c:pt>
                <c:pt idx="24">
                  <c:v>0.49099098191276463</c:v>
                </c:pt>
                <c:pt idx="25">
                  <c:v>0.48748219240565216</c:v>
                </c:pt>
                <c:pt idx="26">
                  <c:v>0.48469922213241062</c:v>
                </c:pt>
                <c:pt idx="27">
                  <c:v>0.48202571988525994</c:v>
                </c:pt>
                <c:pt idx="28">
                  <c:v>0.47867692460214195</c:v>
                </c:pt>
                <c:pt idx="29">
                  <c:v>0.47556881093061704</c:v>
                </c:pt>
                <c:pt idx="30">
                  <c:v>0.47193328471576335</c:v>
                </c:pt>
                <c:pt idx="31">
                  <c:v>0.46722534443284047</c:v>
                </c:pt>
                <c:pt idx="32">
                  <c:v>0.46251676724061008</c:v>
                </c:pt>
                <c:pt idx="33">
                  <c:v>0.45999906798751444</c:v>
                </c:pt>
                <c:pt idx="34">
                  <c:v>0.4554105100613931</c:v>
                </c:pt>
                <c:pt idx="35">
                  <c:v>0.45132129635726836</c:v>
                </c:pt>
                <c:pt idx="36">
                  <c:v>0.44688514475424646</c:v>
                </c:pt>
                <c:pt idx="37">
                  <c:v>0.44232033813269683</c:v>
                </c:pt>
                <c:pt idx="38">
                  <c:v>0.43818170877292717</c:v>
                </c:pt>
                <c:pt idx="39">
                  <c:v>0.4345346396003108</c:v>
                </c:pt>
                <c:pt idx="40">
                  <c:v>0.43064924060487048</c:v>
                </c:pt>
                <c:pt idx="41">
                  <c:v>0.42617810943222373</c:v>
                </c:pt>
                <c:pt idx="42">
                  <c:v>0.42168637957344524</c:v>
                </c:pt>
                <c:pt idx="43">
                  <c:v>0.41758755611364795</c:v>
                </c:pt>
                <c:pt idx="44">
                  <c:v>0.41477933752221424</c:v>
                </c:pt>
                <c:pt idx="45">
                  <c:v>0.41278644076323134</c:v>
                </c:pt>
                <c:pt idx="46">
                  <c:v>0.40853944864392078</c:v>
                </c:pt>
                <c:pt idx="47">
                  <c:v>0.40469777763804282</c:v>
                </c:pt>
                <c:pt idx="48">
                  <c:v>0.40170785570917833</c:v>
                </c:pt>
                <c:pt idx="49">
                  <c:v>0.39888479474547411</c:v>
                </c:pt>
                <c:pt idx="50">
                  <c:v>0.39593728655407034</c:v>
                </c:pt>
                <c:pt idx="51">
                  <c:v>0.39303358987429055</c:v>
                </c:pt>
                <c:pt idx="52">
                  <c:v>0.3902299714287179</c:v>
                </c:pt>
                <c:pt idx="53">
                  <c:v>0.38728067681916334</c:v>
                </c:pt>
                <c:pt idx="54">
                  <c:v>0.38423668927846066</c:v>
                </c:pt>
                <c:pt idx="55">
                  <c:v>0.38126909938302411</c:v>
                </c:pt>
                <c:pt idx="56">
                  <c:v>0.37851357863404389</c:v>
                </c:pt>
                <c:pt idx="57">
                  <c:v>0.37619012175878641</c:v>
                </c:pt>
                <c:pt idx="58">
                  <c:v>0.37388315843797038</c:v>
                </c:pt>
                <c:pt idx="59">
                  <c:v>0.3713295483085019</c:v>
                </c:pt>
                <c:pt idx="60">
                  <c:v>0.3688686681881499</c:v>
                </c:pt>
                <c:pt idx="61">
                  <c:v>0.36568679442811836</c:v>
                </c:pt>
                <c:pt idx="62">
                  <c:v>0.36255785966890341</c:v>
                </c:pt>
                <c:pt idx="63">
                  <c:v>0.35988165779694309</c:v>
                </c:pt>
                <c:pt idx="64">
                  <c:v>0.35715167981603363</c:v>
                </c:pt>
                <c:pt idx="65">
                  <c:v>0.35487545555127653</c:v>
                </c:pt>
                <c:pt idx="66">
                  <c:v>0.35290463782190329</c:v>
                </c:pt>
                <c:pt idx="67">
                  <c:v>0.35083651584868308</c:v>
                </c:pt>
                <c:pt idx="68">
                  <c:v>0.34878537900440543</c:v>
                </c:pt>
                <c:pt idx="69">
                  <c:v>0.34682768600193697</c:v>
                </c:pt>
                <c:pt idx="70">
                  <c:v>0.34481804015611772</c:v>
                </c:pt>
              </c:numCache>
            </c:numRef>
          </c:val>
          <c:smooth val="0"/>
          <c:extLst>
            <c:ext xmlns:c16="http://schemas.microsoft.com/office/drawing/2014/chart" uri="{C3380CC4-5D6E-409C-BE32-E72D297353CC}">
              <c16:uniqueId val="{00000004-22AF-45C8-995F-B06E62B9EC82}"/>
            </c:ext>
          </c:extLst>
        </c:ser>
        <c:ser>
          <c:idx val="4"/>
          <c:order val="5"/>
          <c:tx>
            <c:strRef>
              <c:f>'Fig 2.4'!$C$9</c:f>
              <c:strCache>
                <c:ptCount val="1"/>
                <c:pt idx="0">
                  <c:v>1%</c:v>
                </c:pt>
              </c:strCache>
            </c:strRef>
          </c:tx>
          <c:spPr>
            <a:ln w="28575">
              <a:solidFill>
                <a:srgbClr val="800000"/>
              </a:solidFill>
            </a:ln>
          </c:spPr>
          <c:marker>
            <c:symbol val="none"/>
          </c:marker>
          <c:cat>
            <c:numRef>
              <c:f>'Fig 2.4'!$D$4:$BV$4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2.4'!$D$9:$BV$9</c:f>
              <c:numCache>
                <c:formatCode>0.0%</c:formatCode>
                <c:ptCount val="71"/>
                <c:pt idx="19">
                  <c:v>0.50114016924220162</c:v>
                </c:pt>
                <c:pt idx="20">
                  <c:v>0.5224402351740991</c:v>
                </c:pt>
                <c:pt idx="21">
                  <c:v>0.5072913507991258</c:v>
                </c:pt>
                <c:pt idx="22">
                  <c:v>0.50274421943652603</c:v>
                </c:pt>
                <c:pt idx="23">
                  <c:v>0.49397538819957604</c:v>
                </c:pt>
                <c:pt idx="24">
                  <c:v>0.49095170970510654</c:v>
                </c:pt>
                <c:pt idx="25">
                  <c:v>0.4874824388230663</c:v>
                </c:pt>
                <c:pt idx="26">
                  <c:v>0.48470240462240505</c:v>
                </c:pt>
                <c:pt idx="27">
                  <c:v>0.48203127329039624</c:v>
                </c:pt>
                <c:pt idx="28">
                  <c:v>0.47894989796279086</c:v>
                </c:pt>
                <c:pt idx="29">
                  <c:v>0.47631311518203584</c:v>
                </c:pt>
                <c:pt idx="30">
                  <c:v>0.47332969555363358</c:v>
                </c:pt>
                <c:pt idx="31">
                  <c:v>0.46939623164734123</c:v>
                </c:pt>
                <c:pt idx="32">
                  <c:v>0.46580735742108481</c:v>
                </c:pt>
                <c:pt idx="33">
                  <c:v>0.46412393070967861</c:v>
                </c:pt>
                <c:pt idx="34">
                  <c:v>0.46040046810514945</c:v>
                </c:pt>
                <c:pt idx="35">
                  <c:v>0.45717563297336045</c:v>
                </c:pt>
                <c:pt idx="36">
                  <c:v>0.45355291849246643</c:v>
                </c:pt>
                <c:pt idx="37">
                  <c:v>0.44973993430715697</c:v>
                </c:pt>
                <c:pt idx="38">
                  <c:v>0.44632134600095497</c:v>
                </c:pt>
                <c:pt idx="39">
                  <c:v>0.44337052811386224</c:v>
                </c:pt>
                <c:pt idx="40">
                  <c:v>0.44021670174078997</c:v>
                </c:pt>
                <c:pt idx="41">
                  <c:v>0.43648124274418959</c:v>
                </c:pt>
                <c:pt idx="42">
                  <c:v>0.4326407263825669</c:v>
                </c:pt>
                <c:pt idx="43">
                  <c:v>0.42915871776716191</c:v>
                </c:pt>
                <c:pt idx="44">
                  <c:v>0.42699617212848406</c:v>
                </c:pt>
                <c:pt idx="45">
                  <c:v>0.42559030332750275</c:v>
                </c:pt>
                <c:pt idx="46">
                  <c:v>0.42190748439058884</c:v>
                </c:pt>
                <c:pt idx="47">
                  <c:v>0.41860948753652705</c:v>
                </c:pt>
                <c:pt idx="48">
                  <c:v>0.41601120846555395</c:v>
                </c:pt>
                <c:pt idx="49">
                  <c:v>0.41367748659481784</c:v>
                </c:pt>
                <c:pt idx="50">
                  <c:v>0.41120117202274425</c:v>
                </c:pt>
                <c:pt idx="51">
                  <c:v>0.40873556043287151</c:v>
                </c:pt>
                <c:pt idx="52">
                  <c:v>0.4063429582345604</c:v>
                </c:pt>
                <c:pt idx="53">
                  <c:v>0.40380860549885822</c:v>
                </c:pt>
                <c:pt idx="54">
                  <c:v>0.4012015266176166</c:v>
                </c:pt>
                <c:pt idx="55">
                  <c:v>0.39862720326562345</c:v>
                </c:pt>
                <c:pt idx="56">
                  <c:v>0.39621920870632477</c:v>
                </c:pt>
                <c:pt idx="57">
                  <c:v>0.39420045938470144</c:v>
                </c:pt>
                <c:pt idx="58">
                  <c:v>0.39243492121917001</c:v>
                </c:pt>
                <c:pt idx="59">
                  <c:v>0.39003552929230562</c:v>
                </c:pt>
                <c:pt idx="60">
                  <c:v>0.38772137434301107</c:v>
                </c:pt>
                <c:pt idx="61">
                  <c:v>0.38465805616015736</c:v>
                </c:pt>
                <c:pt idx="62">
                  <c:v>0.38161653956768377</c:v>
                </c:pt>
                <c:pt idx="63">
                  <c:v>0.37899845369868246</c:v>
                </c:pt>
                <c:pt idx="64">
                  <c:v>0.3764334959312618</c:v>
                </c:pt>
                <c:pt idx="65">
                  <c:v>0.37431662968602597</c:v>
                </c:pt>
                <c:pt idx="66">
                  <c:v>0.37245712488419408</c:v>
                </c:pt>
                <c:pt idx="67">
                  <c:v>0.37044526012673762</c:v>
                </c:pt>
                <c:pt idx="68">
                  <c:v>0.3685017243845396</c:v>
                </c:pt>
                <c:pt idx="69">
                  <c:v>0.36658908167293819</c:v>
                </c:pt>
                <c:pt idx="70">
                  <c:v>0.36461825834491524</c:v>
                </c:pt>
              </c:numCache>
            </c:numRef>
          </c:val>
          <c:smooth val="0"/>
          <c:extLst>
            <c:ext xmlns:c16="http://schemas.microsoft.com/office/drawing/2014/chart" uri="{C3380CC4-5D6E-409C-BE32-E72D297353CC}">
              <c16:uniqueId val="{00000005-22AF-45C8-995F-B06E62B9EC82}"/>
            </c:ext>
          </c:extLst>
        </c:ser>
        <c:dLbls>
          <c:showLegendKey val="0"/>
          <c:showVal val="0"/>
          <c:showCatName val="0"/>
          <c:showSerName val="0"/>
          <c:showPercent val="0"/>
          <c:showBubbleSize val="0"/>
        </c:dLbls>
        <c:smooth val="0"/>
        <c:axId val="174641536"/>
        <c:axId val="174643456"/>
      </c:lineChart>
      <c:catAx>
        <c:axId val="1746415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74643456"/>
        <c:crosses val="autoZero"/>
        <c:auto val="1"/>
        <c:lblAlgn val="ctr"/>
        <c:lblOffset val="100"/>
        <c:tickLblSkip val="10"/>
        <c:noMultiLvlLbl val="0"/>
      </c:catAx>
      <c:valAx>
        <c:axId val="174643456"/>
        <c:scaling>
          <c:orientation val="minMax"/>
          <c:max val="0.60000000000000031"/>
          <c:min val="0.30000000000000016"/>
        </c:scaling>
        <c:delete val="0"/>
        <c:axPos val="l"/>
        <c:majorGridlines/>
        <c:numFmt formatCode="0%" sourceLinked="0"/>
        <c:majorTickMark val="out"/>
        <c:minorTickMark val="none"/>
        <c:tickLblPos val="nextTo"/>
        <c:crossAx val="174641536"/>
        <c:crosses val="autoZero"/>
        <c:crossBetween val="between"/>
        <c:majorUnit val="0.05"/>
      </c:valAx>
    </c:plotArea>
    <c:legend>
      <c:legendPos val="b"/>
      <c:legendEntry>
        <c:idx val="1"/>
        <c:delete val="1"/>
      </c:legendEntry>
      <c:layout>
        <c:manualLayout>
          <c:xMode val="edge"/>
          <c:yMode val="edge"/>
          <c:x val="1.6152269089850929E-2"/>
          <c:y val="0.88251484018264836"/>
          <c:w val="0.9771029629629624"/>
          <c:h val="0.117485317460317"/>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6676040495051E-2"/>
          <c:y val="4.3056666666666722E-2"/>
          <c:w val="0.890277699662542"/>
          <c:h val="0.72023120271730734"/>
        </c:manualLayout>
      </c:layout>
      <c:lineChart>
        <c:grouping val="standard"/>
        <c:varyColors val="0"/>
        <c:ser>
          <c:idx val="5"/>
          <c:order val="0"/>
          <c:tx>
            <c:strRef>
              <c:f>'Fig 2.5'!$B$5</c:f>
              <c:strCache>
                <c:ptCount val="1"/>
                <c:pt idx="0">
                  <c:v>Obs</c:v>
                </c:pt>
              </c:strCache>
            </c:strRef>
          </c:tx>
          <c:spPr>
            <a:ln w="50800">
              <a:solidFill>
                <a:schemeClr val="bg1">
                  <a:lumMod val="50000"/>
                </a:schemeClr>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2.5'!$C$5:$BU$5</c:f>
              <c:numCache>
                <c:formatCode>0.0</c:formatCode>
                <c:ptCount val="71"/>
                <c:pt idx="0">
                  <c:v>60.739511626178199</c:v>
                </c:pt>
                <c:pt idx="1">
                  <c:v>60.763321262969711</c:v>
                </c:pt>
                <c:pt idx="2">
                  <c:v>60.763741937900242</c:v>
                </c:pt>
                <c:pt idx="3">
                  <c:v>60.785515137037578</c:v>
                </c:pt>
                <c:pt idx="4">
                  <c:v>60.67</c:v>
                </c:pt>
                <c:pt idx="5">
                  <c:v>60.64</c:v>
                </c:pt>
                <c:pt idx="6">
                  <c:v>60.56</c:v>
                </c:pt>
                <c:pt idx="7">
                  <c:v>60.519999999999996</c:v>
                </c:pt>
                <c:pt idx="8">
                  <c:v>60.46</c:v>
                </c:pt>
                <c:pt idx="9">
                  <c:v>60.55</c:v>
                </c:pt>
                <c:pt idx="10">
                  <c:v>60.51</c:v>
                </c:pt>
                <c:pt idx="11">
                  <c:v>60.769999999999996</c:v>
                </c:pt>
                <c:pt idx="12">
                  <c:v>61.03</c:v>
                </c:pt>
                <c:pt idx="13">
                  <c:v>61.19</c:v>
                </c:pt>
                <c:pt idx="14">
                  <c:v>61.34</c:v>
                </c:pt>
                <c:pt idx="15">
                  <c:v>61.6</c:v>
                </c:pt>
                <c:pt idx="16">
                  <c:v>61.92</c:v>
                </c:pt>
                <c:pt idx="17">
                  <c:v>62.08</c:v>
                </c:pt>
                <c:pt idx="18">
                  <c:v>62.149350551927377</c:v>
                </c:pt>
                <c:pt idx="19">
                  <c:v>62.199311579600923</c:v>
                </c:pt>
              </c:numCache>
            </c:numRef>
          </c:val>
          <c:smooth val="0"/>
          <c:extLst>
            <c:ext xmlns:c16="http://schemas.microsoft.com/office/drawing/2014/chart" uri="{C3380CC4-5D6E-409C-BE32-E72D297353CC}">
              <c16:uniqueId val="{00000000-6360-498F-A8E7-1ED7E18F0E69}"/>
            </c:ext>
          </c:extLst>
        </c:ser>
        <c:ser>
          <c:idx val="0"/>
          <c:order val="1"/>
          <c:tx>
            <c:strRef>
              <c:f>'Fig 2.5'!$B$6</c:f>
              <c:strCache>
                <c:ptCount val="1"/>
                <c:pt idx="0">
                  <c:v>Tous scénarios</c:v>
                </c:pt>
              </c:strCache>
            </c:strRef>
          </c:tx>
          <c:spPr>
            <a:ln w="28575">
              <a:solidFill>
                <a:schemeClr val="tx2"/>
              </a:solidFill>
            </a:ln>
          </c:spPr>
          <c:marker>
            <c:symbol val="none"/>
          </c:marker>
          <c:cat>
            <c:numRef>
              <c:f>'Fig 2.5'!$C$4:$BU$4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2.5'!$C$6:$BU$6</c:f>
              <c:numCache>
                <c:formatCode>0.0</c:formatCode>
                <c:ptCount val="71"/>
                <c:pt idx="19">
                  <c:v>62.199311579600923</c:v>
                </c:pt>
                <c:pt idx="20">
                  <c:v>62.411580667545508</c:v>
                </c:pt>
                <c:pt idx="21">
                  <c:v>62.553535650217626</c:v>
                </c:pt>
                <c:pt idx="22">
                  <c:v>62.668157522887071</c:v>
                </c:pt>
                <c:pt idx="23">
                  <c:v>62.758372222569122</c:v>
                </c:pt>
                <c:pt idx="24">
                  <c:v>62.844916568618579</c:v>
                </c:pt>
                <c:pt idx="25">
                  <c:v>62.930503798634639</c:v>
                </c:pt>
                <c:pt idx="26">
                  <c:v>62.99511094799071</c:v>
                </c:pt>
                <c:pt idx="27">
                  <c:v>63.084014388809265</c:v>
                </c:pt>
                <c:pt idx="28">
                  <c:v>63.160982066057635</c:v>
                </c:pt>
                <c:pt idx="29">
                  <c:v>63.229590570374633</c:v>
                </c:pt>
                <c:pt idx="30">
                  <c:v>63.301361491362343</c:v>
                </c:pt>
                <c:pt idx="31">
                  <c:v>63.376226948342307</c:v>
                </c:pt>
                <c:pt idx="32">
                  <c:v>63.447278123313097</c:v>
                </c:pt>
                <c:pt idx="33">
                  <c:v>63.509003060728446</c:v>
                </c:pt>
                <c:pt idx="34">
                  <c:v>63.594439729874082</c:v>
                </c:pt>
                <c:pt idx="35">
                  <c:v>63.688827088666784</c:v>
                </c:pt>
                <c:pt idx="36">
                  <c:v>63.775878227498652</c:v>
                </c:pt>
                <c:pt idx="37">
                  <c:v>63.84542508798139</c:v>
                </c:pt>
                <c:pt idx="38">
                  <c:v>63.899078800013314</c:v>
                </c:pt>
                <c:pt idx="39">
                  <c:v>63.931753560822351</c:v>
                </c:pt>
                <c:pt idx="40">
                  <c:v>63.942466999580404</c:v>
                </c:pt>
                <c:pt idx="41">
                  <c:v>63.92972780478275</c:v>
                </c:pt>
                <c:pt idx="42">
                  <c:v>63.908806060915509</c:v>
                </c:pt>
                <c:pt idx="43">
                  <c:v>63.873623396905614</c:v>
                </c:pt>
                <c:pt idx="44">
                  <c:v>63.842571329953486</c:v>
                </c:pt>
                <c:pt idx="45">
                  <c:v>63.845525973229535</c:v>
                </c:pt>
                <c:pt idx="46">
                  <c:v>63.857627404488753</c:v>
                </c:pt>
                <c:pt idx="47">
                  <c:v>63.878795890746652</c:v>
                </c:pt>
                <c:pt idx="48">
                  <c:v>63.901770353022705</c:v>
                </c:pt>
                <c:pt idx="49">
                  <c:v>63.926069880315175</c:v>
                </c:pt>
                <c:pt idx="50">
                  <c:v>63.945329644389076</c:v>
                </c:pt>
                <c:pt idx="51">
                  <c:v>63.977557804183064</c:v>
                </c:pt>
                <c:pt idx="52">
                  <c:v>64.010446697248355</c:v>
                </c:pt>
                <c:pt idx="53">
                  <c:v>64.039541989773255</c:v>
                </c:pt>
                <c:pt idx="54">
                  <c:v>64.06199790985572</c:v>
                </c:pt>
                <c:pt idx="55">
                  <c:v>64.081786027267668</c:v>
                </c:pt>
                <c:pt idx="56">
                  <c:v>64.098405384404032</c:v>
                </c:pt>
                <c:pt idx="57">
                  <c:v>64.102354148281066</c:v>
                </c:pt>
                <c:pt idx="58">
                  <c:v>64.098045835018098</c:v>
                </c:pt>
                <c:pt idx="59">
                  <c:v>64.08065220107575</c:v>
                </c:pt>
                <c:pt idx="60">
                  <c:v>64.053046770644144</c:v>
                </c:pt>
                <c:pt idx="61">
                  <c:v>64.012869318613056</c:v>
                </c:pt>
                <c:pt idx="62">
                  <c:v>63.976625783659919</c:v>
                </c:pt>
                <c:pt idx="63">
                  <c:v>63.961071104418231</c:v>
                </c:pt>
                <c:pt idx="64">
                  <c:v>63.967028403372716</c:v>
                </c:pt>
                <c:pt idx="65">
                  <c:v>63.970363314220592</c:v>
                </c:pt>
                <c:pt idx="66">
                  <c:v>63.972679136503537</c:v>
                </c:pt>
                <c:pt idx="67">
                  <c:v>63.969399099827136</c:v>
                </c:pt>
                <c:pt idx="68">
                  <c:v>63.963465453730592</c:v>
                </c:pt>
                <c:pt idx="69">
                  <c:v>63.954062869315493</c:v>
                </c:pt>
                <c:pt idx="70">
                  <c:v>63.944660284900387</c:v>
                </c:pt>
              </c:numCache>
            </c:numRef>
          </c:val>
          <c:smooth val="0"/>
          <c:extLst>
            <c:ext xmlns:c16="http://schemas.microsoft.com/office/drawing/2014/chart" uri="{C3380CC4-5D6E-409C-BE32-E72D297353CC}">
              <c16:uniqueId val="{00000001-6360-498F-A8E7-1ED7E18F0E69}"/>
            </c:ext>
          </c:extLst>
        </c:ser>
        <c:dLbls>
          <c:showLegendKey val="0"/>
          <c:showVal val="0"/>
          <c:showCatName val="0"/>
          <c:showSerName val="0"/>
          <c:showPercent val="0"/>
          <c:showBubbleSize val="0"/>
        </c:dLbls>
        <c:smooth val="0"/>
        <c:axId val="178193536"/>
        <c:axId val="178195456"/>
      </c:lineChart>
      <c:catAx>
        <c:axId val="178193536"/>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78195456"/>
        <c:crosses val="autoZero"/>
        <c:auto val="1"/>
        <c:lblAlgn val="ctr"/>
        <c:lblOffset val="100"/>
        <c:tickLblSkip val="5"/>
        <c:noMultiLvlLbl val="0"/>
      </c:catAx>
      <c:valAx>
        <c:axId val="178195456"/>
        <c:scaling>
          <c:orientation val="minMax"/>
          <c:max val="65"/>
          <c:min val="60"/>
        </c:scaling>
        <c:delete val="0"/>
        <c:axPos val="l"/>
        <c:majorGridlines/>
        <c:title>
          <c:tx>
            <c:rich>
              <a:bodyPr rot="-5400000" vert="horz"/>
              <a:lstStyle/>
              <a:p>
                <a:pPr>
                  <a:defRPr b="0"/>
                </a:pPr>
                <a:r>
                  <a:rPr lang="fr-FR" b="0"/>
                  <a:t>Ans</a:t>
                </a:r>
              </a:p>
            </c:rich>
          </c:tx>
          <c:overlay val="0"/>
        </c:title>
        <c:numFmt formatCode="#,##0" sourceLinked="0"/>
        <c:majorTickMark val="out"/>
        <c:minorTickMark val="none"/>
        <c:tickLblPos val="nextTo"/>
        <c:crossAx val="178193536"/>
        <c:crosses val="autoZero"/>
        <c:crossBetween val="between"/>
        <c:majorUnit val="1"/>
      </c:valAx>
    </c:plotArea>
    <c:legend>
      <c:legendPos val="b"/>
      <c:layout>
        <c:manualLayout>
          <c:xMode val="edge"/>
          <c:yMode val="edge"/>
          <c:x val="1.6152222222222203E-2"/>
          <c:y val="0.90212251042149139"/>
          <c:w val="0.9771029629629624"/>
          <c:h val="9.7877489578508586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09293552812074E-2"/>
          <c:y val="4.9344531933508309E-2"/>
          <c:w val="0.7290979279177775"/>
          <c:h val="0.77750761154855641"/>
        </c:manualLayout>
      </c:layout>
      <c:lineChart>
        <c:grouping val="standard"/>
        <c:varyColors val="0"/>
        <c:ser>
          <c:idx val="0"/>
          <c:order val="0"/>
          <c:tx>
            <c:strRef>
              <c:f>'Fig 2.6'!$C$5</c:f>
              <c:strCache>
                <c:ptCount val="1"/>
                <c:pt idx="0">
                  <c:v>Observé</c:v>
                </c:pt>
              </c:strCache>
            </c:strRef>
          </c:tx>
          <c:spPr>
            <a:ln w="19050">
              <a:solidFill>
                <a:schemeClr val="bg1">
                  <a:lumMod val="50000"/>
                </a:schemeClr>
              </a:solidFill>
              <a:prstDash val="solid"/>
            </a:ln>
          </c:spPr>
          <c:marker>
            <c:symbol val="none"/>
          </c:marker>
          <c:cat>
            <c:numRef>
              <c:f>'Fig 2.6'!$D$4:$BU$4</c:f>
              <c:numCache>
                <c:formatCode>General</c:formatCode>
                <c:ptCount val="7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numCache>
            </c:numRef>
          </c:cat>
          <c:val>
            <c:numRef>
              <c:f>'Fig 2.6'!$D$5:$BV$5</c:f>
              <c:numCache>
                <c:formatCode>0.0%</c:formatCode>
                <c:ptCount val="71"/>
                <c:pt idx="2" formatCode="_-* #\ ##0.0\ _€_-;\-* #\ ##0.0\ _€_-;_-* &quot;-&quot;??\ _€_-;_-@_-">
                  <c:v>12.244999999999999</c:v>
                </c:pt>
                <c:pt idx="3" formatCode="_-* #\ ##0.0\ _€_-;\-* #\ ##0.0\ _€_-;_-* &quot;-&quot;??\ _€_-;_-@_-">
                  <c:v>12.484999999999999</c:v>
                </c:pt>
                <c:pt idx="4" formatCode="_-* #\ ##0.0\ _€_-;\-* #\ ##0.0\ _€_-;_-* &quot;-&quot;??\ _€_-;_-@_-">
                  <c:v>12.78</c:v>
                </c:pt>
                <c:pt idx="5" formatCode="_-* #\ ##0.0\ _€_-;\-* #\ ##0.0\ _€_-;_-* &quot;-&quot;??\ _€_-;_-@_-">
                  <c:v>13.111499999999999</c:v>
                </c:pt>
                <c:pt idx="6" formatCode="_-* #\ ##0.0\ _€_-;\-* #\ ##0.0\ _€_-;_-* &quot;-&quot;??\ _€_-;_-@_-">
                  <c:v>13.4495</c:v>
                </c:pt>
                <c:pt idx="7" formatCode="_-* #\ ##0.0\ _€_-;\-* #\ ##0.0\ _€_-;_-* &quot;-&quot;??\ _€_-;_-@_-">
                  <c:v>13.829499999999999</c:v>
                </c:pt>
                <c:pt idx="8" formatCode="_-* #\ ##0.0\ _€_-;\-* #\ ##0.0\ _€_-;_-* &quot;-&quot;??\ _€_-;_-@_-">
                  <c:v>14.220499999999999</c:v>
                </c:pt>
                <c:pt idx="9" formatCode="_-* #\ ##0.0\ _€_-;\-* #\ ##0.0\ _€_-;_-* &quot;-&quot;??\ _€_-;_-@_-">
                  <c:v>14.581</c:v>
                </c:pt>
                <c:pt idx="10" formatCode="_-* #\ ##0.0\ _€_-;\-* #\ ##0.0\ _€_-;_-* &quot;-&quot;??\ _€_-;_-@_-">
                  <c:v>14.913</c:v>
                </c:pt>
                <c:pt idx="11" formatCode="_-* #\ ##0.0\ _€_-;\-* #\ ##0.0\ _€_-;_-* &quot;-&quot;??\ _€_-;_-@_-">
                  <c:v>15.186500000000001</c:v>
                </c:pt>
                <c:pt idx="12" formatCode="_-* #\ ##0.0\ _€_-;\-* #\ ##0.0\ _€_-;_-* &quot;-&quot;??\ _€_-;_-@_-">
                  <c:v>15.32</c:v>
                </c:pt>
                <c:pt idx="13" formatCode="_-* #\ ##0.0\ _€_-;\-* #\ ##0.0\ _€_-;_-* &quot;-&quot;??\ _€_-;_-@_-">
                  <c:v>15.489000000000001</c:v>
                </c:pt>
                <c:pt idx="14" formatCode="_-* #\ ##0.0\ _€_-;\-* #\ ##0.0\ _€_-;_-* &quot;-&quot;??\ _€_-;_-@_-">
                  <c:v>15.7285</c:v>
                </c:pt>
                <c:pt idx="15" formatCode="_-* #\ ##0.0\ _€_-;\-* #\ ##0.0\ _€_-;_-* &quot;-&quot;??\ _€_-;_-@_-">
                  <c:v>15.904500000000001</c:v>
                </c:pt>
                <c:pt idx="16" formatCode="_-* #\ ##0.0\ _€_-;\-* #\ ##0.0\ _€_-;_-* &quot;-&quot;??\ _€_-;_-@_-">
                  <c:v>16.058</c:v>
                </c:pt>
                <c:pt idx="17" formatCode="_-* #\ ##0.0\ _€_-;\-* #\ ##0.0\ _€_-;_-* &quot;-&quot;??\ _€_-;_-@_-">
                  <c:v>16.169</c:v>
                </c:pt>
                <c:pt idx="18" formatCode="_-* #\ ##0.0\ _€_-;\-* #\ ##0.0\ _€_-;_-* &quot;-&quot;??\ _€_-;_-@_-">
                  <c:v>16.3095</c:v>
                </c:pt>
                <c:pt idx="19" formatCode="_-* #\ ##0.0\ _€_-;\-* #\ ##0.0\ _€_-;_-* &quot;-&quot;??\ _€_-;_-@_-">
                  <c:v>16.566500000000001</c:v>
                </c:pt>
              </c:numCache>
            </c:numRef>
          </c:val>
          <c:smooth val="0"/>
          <c:extLst>
            <c:ext xmlns:c16="http://schemas.microsoft.com/office/drawing/2014/chart" uri="{C3380CC4-5D6E-409C-BE32-E72D297353CC}">
              <c16:uniqueId val="{00000000-0AA3-4A7D-93D1-16F595D0C048}"/>
            </c:ext>
          </c:extLst>
        </c:ser>
        <c:ser>
          <c:idx val="1"/>
          <c:order val="1"/>
          <c:tx>
            <c:strRef>
              <c:f>'Fig 2.6'!$B$6:$C$6</c:f>
              <c:strCache>
                <c:ptCount val="2"/>
                <c:pt idx="0">
                  <c:v>Nombre de retraités (en millions)</c:v>
                </c:pt>
                <c:pt idx="1">
                  <c:v>Tous scénarios</c:v>
                </c:pt>
              </c:strCache>
            </c:strRef>
          </c:tx>
          <c:spPr>
            <a:ln>
              <a:solidFill>
                <a:schemeClr val="accent6">
                  <a:lumMod val="75000"/>
                </a:schemeClr>
              </a:solidFill>
            </a:ln>
          </c:spPr>
          <c:marker>
            <c:symbol val="none"/>
          </c:marker>
          <c:cat>
            <c:numRef>
              <c:f>'Fig 2.6'!$D$4:$BU$4</c:f>
              <c:numCache>
                <c:formatCode>General</c:formatCode>
                <c:ptCount val="7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numCache>
            </c:numRef>
          </c:cat>
          <c:val>
            <c:numRef>
              <c:f>'Fig 2.6'!$D$6:$BV$6</c:f>
              <c:numCache>
                <c:formatCode>0.0%</c:formatCode>
                <c:ptCount val="71"/>
                <c:pt idx="19" formatCode="_-* #\ ##0.0\ _€_-;\-* #\ ##0.0\ _€_-;_-* &quot;-&quot;??\ _€_-;_-@_-">
                  <c:v>16.566500000000001</c:v>
                </c:pt>
                <c:pt idx="20" formatCode="_-* #\ ##0.0\ _€_-;\-* #\ ##0.0\ _€_-;_-* &quot;-&quot;??\ _€_-;_-@_-">
                  <c:v>16.69635146932885</c:v>
                </c:pt>
                <c:pt idx="21" formatCode="_-* #\ ##0.0\ _€_-;\-* #\ ##0.0\ _€_-;_-* &quot;-&quot;??\ _€_-;_-@_-">
                  <c:v>16.82182028789726</c:v>
                </c:pt>
                <c:pt idx="22" formatCode="_-* #\ ##0.0\ _€_-;\-* #\ ##0.0\ _€_-;_-* &quot;-&quot;??\ _€_-;_-@_-">
                  <c:v>16.939806594395279</c:v>
                </c:pt>
                <c:pt idx="23" formatCode="_-* #\ ##0.0\ _€_-;\-* #\ ##0.0\ _€_-;_-* &quot;-&quot;??\ _€_-;_-@_-">
                  <c:v>17.078865186654191</c:v>
                </c:pt>
                <c:pt idx="24" formatCode="_-* #\ ##0.0\ _€_-;\-* #\ ##0.0\ _€_-;_-* &quot;-&quot;??\ _€_-;_-@_-">
                  <c:v>17.269059238554746</c:v>
                </c:pt>
                <c:pt idx="25" formatCode="_-* #\ ##0.0\ _€_-;\-* #\ ##0.0\ _€_-;_-* &quot;-&quot;??\ _€_-;_-@_-">
                  <c:v>17.476985763166955</c:v>
                </c:pt>
                <c:pt idx="26" formatCode="_-* #\ ##0.0\ _€_-;\-* #\ ##0.0\ _€_-;_-* &quot;-&quot;??\ _€_-;_-@_-">
                  <c:v>17.713588431109628</c:v>
                </c:pt>
                <c:pt idx="27" formatCode="_-* #\ ##0.0\ _€_-;\-* #\ ##0.0\ _€_-;_-* &quot;-&quot;??\ _€_-;_-@_-">
                  <c:v>17.932324324903593</c:v>
                </c:pt>
                <c:pt idx="28" formatCode="_-* #\ ##0.0\ _€_-;\-* #\ ##0.0\ _€_-;_-* &quot;-&quot;??\ _€_-;_-@_-">
                  <c:v>18.185896397245145</c:v>
                </c:pt>
                <c:pt idx="29" formatCode="_-* #\ ##0.0\ _€_-;\-* #\ ##0.0\ _€_-;_-* &quot;-&quot;??\ _€_-;_-@_-">
                  <c:v>18.382692753853341</c:v>
                </c:pt>
                <c:pt idx="30" formatCode="_-* #\ ##0.0\ _€_-;\-* #\ ##0.0\ _€_-;_-* &quot;-&quot;??\ _€_-;_-@_-">
                  <c:v>18.571758066027993</c:v>
                </c:pt>
                <c:pt idx="31" formatCode="_-* #\ ##0.0\ _€_-;\-* #\ ##0.0\ _€_-;_-* &quot;-&quot;??\ _€_-;_-@_-">
                  <c:v>18.787407278467626</c:v>
                </c:pt>
                <c:pt idx="32" formatCode="_-* #\ ##0.0\ _€_-;\-* #\ ##0.0\ _€_-;_-* &quot;-&quot;??\ _€_-;_-@_-">
                  <c:v>18.989286361648013</c:v>
                </c:pt>
                <c:pt idx="33" formatCode="_-* #\ ##0.0\ _€_-;\-* #\ ##0.0\ _€_-;_-* &quot;-&quot;??\ _€_-;_-@_-">
                  <c:v>19.127106108300023</c:v>
                </c:pt>
                <c:pt idx="34" formatCode="_-* #\ ##0.0\ _€_-;\-* #\ ##0.0\ _€_-;_-* &quot;-&quot;??\ _€_-;_-@_-">
                  <c:v>19.304761137950379</c:v>
                </c:pt>
                <c:pt idx="35" formatCode="_-* #\ ##0.0\ _€_-;\-* #\ ##0.0\ _€_-;_-* &quot;-&quot;??\ _€_-;_-@_-">
                  <c:v>19.46632019333925</c:v>
                </c:pt>
                <c:pt idx="36" formatCode="_-* #\ ##0.0\ _€_-;\-* #\ ##0.0\ _€_-;_-* &quot;-&quot;??\ _€_-;_-@_-">
                  <c:v>19.626929814560995</c:v>
                </c:pt>
                <c:pt idx="37" formatCode="_-* #\ ##0.0\ _€_-;\-* #\ ##0.0\ _€_-;_-* &quot;-&quot;??\ _€_-;_-@_-">
                  <c:v>19.766249168249239</c:v>
                </c:pt>
                <c:pt idx="38" formatCode="_-* #\ ##0.0\ _€_-;\-* #\ ##0.0\ _€_-;_-* &quot;-&quot;??\ _€_-;_-@_-">
                  <c:v>19.885852807478742</c:v>
                </c:pt>
                <c:pt idx="39" formatCode="_-* #\ ##0.0\ _€_-;\-* #\ ##0.0\ _€_-;_-* &quot;-&quot;??\ _€_-;_-@_-">
                  <c:v>19.98573920721768</c:v>
                </c:pt>
                <c:pt idx="40" formatCode="_-* #\ ##0.0\ _€_-;\-* #\ ##0.0\ _€_-;_-* &quot;-&quot;??\ _€_-;_-@_-">
                  <c:v>20.11146451528818</c:v>
                </c:pt>
                <c:pt idx="41" formatCode="_-* #\ ##0.0\ _€_-;\-* #\ ##0.0\ _€_-;_-* &quot;-&quot;??\ _€_-;_-@_-">
                  <c:v>20.275846294009142</c:v>
                </c:pt>
                <c:pt idx="42" formatCode="_-* #\ ##0.0\ _€_-;\-* #\ ##0.0\ _€_-;_-* &quot;-&quot;??\ _€_-;_-@_-">
                  <c:v>20.443819080734158</c:v>
                </c:pt>
                <c:pt idx="43" formatCode="_-* #\ ##0.0\ _€_-;\-* #\ ##0.0\ _€_-;_-* &quot;-&quot;??\ _€_-;_-@_-">
                  <c:v>20.598738741954712</c:v>
                </c:pt>
                <c:pt idx="44" formatCode="_-* #\ ##0.0\ _€_-;\-* #\ ##0.0\ _€_-;_-* &quot;-&quot;??\ _€_-;_-@_-">
                  <c:v>20.692784551325023</c:v>
                </c:pt>
                <c:pt idx="45" formatCode="_-* #\ ##0.0\ _€_-;\-* #\ ##0.0\ _€_-;_-* &quot;-&quot;??\ _€_-;_-@_-">
                  <c:v>20.727621028528947</c:v>
                </c:pt>
                <c:pt idx="46" formatCode="_-* #\ ##0.0\ _€_-;\-* #\ ##0.0\ _€_-;_-* &quot;-&quot;??\ _€_-;_-@_-">
                  <c:v>20.848974985193578</c:v>
                </c:pt>
                <c:pt idx="47" formatCode="_-* #\ ##0.0\ _€_-;\-* #\ ##0.0\ _€_-;_-* &quot;-&quot;??\ _€_-;_-@_-">
                  <c:v>20.950024070719824</c:v>
                </c:pt>
                <c:pt idx="48" formatCode="_-* #\ ##0.0\ _€_-;\-* #\ ##0.0\ _€_-;_-* &quot;-&quot;??\ _€_-;_-@_-">
                  <c:v>21.026150649583776</c:v>
                </c:pt>
                <c:pt idx="49" formatCode="_-* #\ ##0.0\ _€_-;\-* #\ ##0.0\ _€_-;_-* &quot;-&quot;??\ _€_-;_-@_-">
                  <c:v>21.100079911175726</c:v>
                </c:pt>
                <c:pt idx="50" formatCode="_-* #\ ##0.0\ _€_-;\-* #\ ##0.0\ _€_-;_-* &quot;-&quot;??\ _€_-;_-@_-">
                  <c:v>21.169524461879316</c:v>
                </c:pt>
                <c:pt idx="51" formatCode="_-* #\ ##0.0\ _€_-;\-* #\ ##0.0\ _€_-;_-* &quot;-&quot;??\ _€_-;_-@_-">
                  <c:v>21.230218097149447</c:v>
                </c:pt>
                <c:pt idx="52" formatCode="_-* #\ ##0.0\ _€_-;\-* #\ ##0.0\ _€_-;_-* &quot;-&quot;??\ _€_-;_-@_-">
                  <c:v>21.296348870844216</c:v>
                </c:pt>
                <c:pt idx="53" formatCode="_-* #\ ##0.0\ _€_-;\-* #\ ##0.0\ _€_-;_-* &quot;-&quot;??\ _€_-;_-@_-">
                  <c:v>21.371002862702728</c:v>
                </c:pt>
                <c:pt idx="54" formatCode="_-* #\ ##0.0\ _€_-;\-* #\ ##0.0\ _€_-;_-* &quot;-&quot;??\ _€_-;_-@_-">
                  <c:v>21.443525324099546</c:v>
                </c:pt>
                <c:pt idx="55" formatCode="_-* #\ ##0.0\ _€_-;\-* #\ ##0.0\ _€_-;_-* &quot;-&quot;??\ _€_-;_-@_-">
                  <c:v>21.508529792087806</c:v>
                </c:pt>
                <c:pt idx="56" formatCode="_-* #\ ##0.0\ _€_-;\-* #\ ##0.0\ _€_-;_-* &quot;-&quot;??\ _€_-;_-@_-">
                  <c:v>21.569362469240502</c:v>
                </c:pt>
                <c:pt idx="57" formatCode="_-* #\ ##0.0\ _€_-;\-* #\ ##0.0\ _€_-;_-* &quot;-&quot;??\ _€_-;_-@_-">
                  <c:v>21.632954901427969</c:v>
                </c:pt>
                <c:pt idx="58" formatCode="_-* #\ ##0.0\ _€_-;\-* #\ ##0.0\ _€_-;_-* &quot;-&quot;??\ _€_-;_-@_-">
                  <c:v>21.700268965040532</c:v>
                </c:pt>
                <c:pt idx="59" formatCode="_-* #\ ##0.0\ _€_-;\-* #\ ##0.0\ _€_-;_-* &quot;-&quot;??\ _€_-;_-@_-">
                  <c:v>21.773541580608057</c:v>
                </c:pt>
                <c:pt idx="60" formatCode="_-* #\ ##0.0\ _€_-;\-* #\ ##0.0\ _€_-;_-* &quot;-&quot;??\ _€_-;_-@_-">
                  <c:v>21.847558182320078</c:v>
                </c:pt>
                <c:pt idx="61" formatCode="_-* #\ ##0.0\ _€_-;\-* #\ ##0.0\ _€_-;_-* &quot;-&quot;??\ _€_-;_-@_-">
                  <c:v>21.970067643069186</c:v>
                </c:pt>
                <c:pt idx="62" formatCode="_-* #\ ##0.0\ _€_-;\-* #\ ##0.0\ _€_-;_-* &quot;-&quot;??\ _€_-;_-@_-">
                  <c:v>22.098903732035403</c:v>
                </c:pt>
                <c:pt idx="63" formatCode="_-* #\ ##0.0\ _€_-;\-* #\ ##0.0\ _€_-;_-* &quot;-&quot;??\ _€_-;_-@_-">
                  <c:v>22.215660745176528</c:v>
                </c:pt>
                <c:pt idx="64" formatCode="_-* #\ ##0.0\ _€_-;\-* #\ ##0.0\ _€_-;_-* &quot;-&quot;??\ _€_-;_-@_-">
                  <c:v>22.325661480069048</c:v>
                </c:pt>
                <c:pt idx="65" formatCode="_-* #\ ##0.0\ _€_-;\-* #\ ##0.0\ _€_-;_-* &quot;-&quot;??\ _€_-;_-@_-">
                  <c:v>22.417877720112454</c:v>
                </c:pt>
                <c:pt idx="66" formatCode="_-* #\ ##0.0\ _€_-;\-* #\ ##0.0\ _€_-;_-* &quot;-&quot;??\ _€_-;_-@_-">
                  <c:v>22.507049857077902</c:v>
                </c:pt>
                <c:pt idx="67" formatCode="_-* #\ ##0.0\ _€_-;\-* #\ ##0.0\ _€_-;_-* &quot;-&quot;??\ _€_-;_-@_-">
                  <c:v>22.605598198959875</c:v>
                </c:pt>
                <c:pt idx="68" formatCode="_-* #\ ##0.0\ _€_-;\-* #\ ##0.0\ _€_-;_-* &quot;-&quot;??\ _€_-;_-@_-">
                  <c:v>22.713039023329177</c:v>
                </c:pt>
                <c:pt idx="69" formatCode="_-* #\ ##0.0\ _€_-;\-* #\ ##0.0\ _€_-;_-* &quot;-&quot;??\ _€_-;_-@_-">
                  <c:v>22.829760627570646</c:v>
                </c:pt>
                <c:pt idx="70" formatCode="_-* #\ ##0.0\ _€_-;\-* #\ ##0.0\ _€_-;_-* &quot;-&quot;??\ _€_-;_-@_-">
                  <c:v>22.952620169582413</c:v>
                </c:pt>
              </c:numCache>
            </c:numRef>
          </c:val>
          <c:smooth val="0"/>
          <c:extLst>
            <c:ext xmlns:c16="http://schemas.microsoft.com/office/drawing/2014/chart" uri="{C3380CC4-5D6E-409C-BE32-E72D297353CC}">
              <c16:uniqueId val="{00000001-0AA3-4A7D-93D1-16F595D0C048}"/>
            </c:ext>
          </c:extLst>
        </c:ser>
        <c:ser>
          <c:idx val="2"/>
          <c:order val="2"/>
          <c:tx>
            <c:strRef>
              <c:f>'Fig 2.6'!$C$7</c:f>
              <c:strCache>
                <c:ptCount val="1"/>
                <c:pt idx="0">
                  <c:v>Observé</c:v>
                </c:pt>
              </c:strCache>
            </c:strRef>
          </c:tx>
          <c:spPr>
            <a:ln w="19050">
              <a:solidFill>
                <a:schemeClr val="bg1">
                  <a:lumMod val="50000"/>
                </a:schemeClr>
              </a:solidFill>
              <a:prstDash val="solid"/>
            </a:ln>
          </c:spPr>
          <c:marker>
            <c:symbol val="none"/>
          </c:marker>
          <c:cat>
            <c:numRef>
              <c:f>'Fig 2.6'!$D$4:$BU$4</c:f>
              <c:numCache>
                <c:formatCode>General</c:formatCode>
                <c:ptCount val="7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numCache>
            </c:numRef>
          </c:cat>
          <c:val>
            <c:numRef>
              <c:f>'Fig 2.6'!$D$7:$BV$7</c:f>
              <c:numCache>
                <c:formatCode>0.00</c:formatCode>
                <c:ptCount val="71"/>
                <c:pt idx="2" formatCode="_-* #\ ##0.0\ _€_-;\-* #\ ##0.0\ _€_-;_-* &quot;-&quot;??\ _€_-;_-@_-">
                  <c:v>26.097499589999998</c:v>
                </c:pt>
                <c:pt idx="3" formatCode="_-* #\ ##0.0\ _€_-;\-* #\ ##0.0\ _€_-;_-* &quot;-&quot;??\ _€_-;_-@_-">
                  <c:v>26.105038724</c:v>
                </c:pt>
                <c:pt idx="4" formatCode="_-* #\ ##0.0\ _€_-;\-* #\ ##0.0\ _€_-;_-* &quot;-&quot;??\ _€_-;_-@_-">
                  <c:v>26.141497243</c:v>
                </c:pt>
                <c:pt idx="5" formatCode="_-* #\ ##0.0\ _€_-;\-* #\ ##0.0\ _€_-;_-* &quot;-&quot;??\ _€_-;_-@_-">
                  <c:v>26.321460024</c:v>
                </c:pt>
                <c:pt idx="6" formatCode="_-* #\ ##0.0\ _€_-;\-* #\ ##0.0\ _€_-;_-* &quot;-&quot;??\ _€_-;_-@_-">
                  <c:v>26.607334513999998</c:v>
                </c:pt>
                <c:pt idx="7" formatCode="_-* #\ ##0.0\ _€_-;\-* #\ ##0.0\ _€_-;_-* &quot;-&quot;??\ _€_-;_-@_-">
                  <c:v>26.992332956000002</c:v>
                </c:pt>
                <c:pt idx="8" formatCode="_-* #\ ##0.0\ _€_-;\-* #\ ##0.0\ _€_-;_-* &quot;-&quot;??\ _€_-;_-@_-">
                  <c:v>27.129027571999998</c:v>
                </c:pt>
                <c:pt idx="9" formatCode="_-* #\ ##0.0\ _€_-;\-* #\ ##0.0\ _€_-;_-* &quot;-&quot;??\ _€_-;_-@_-">
                  <c:v>26.819151868000002</c:v>
                </c:pt>
                <c:pt idx="10" formatCode="_-* #\ ##0.0\ _€_-;\-* #\ ##0.0\ _€_-;_-* &quot;-&quot;??\ _€_-;_-@_-">
                  <c:v>26.845518237</c:v>
                </c:pt>
                <c:pt idx="11" formatCode="_-* #\ ##0.0\ _€_-;\-* #\ ##0.0\ _€_-;_-* &quot;-&quot;??\ _€_-;_-@_-">
                  <c:v>27.047694394000001</c:v>
                </c:pt>
                <c:pt idx="12" formatCode="_-* #\ ##0.0\ _€_-;\-* #\ ##0.0\ _€_-;_-* &quot;-&quot;??\ _€_-;_-@_-">
                  <c:v>27.139652322000003</c:v>
                </c:pt>
                <c:pt idx="13" formatCode="_-* #\ ##0.0\ _€_-;\-* #\ ##0.0\ _€_-;_-* &quot;-&quot;??\ _€_-;_-@_-">
                  <c:v>27.189548892999998</c:v>
                </c:pt>
                <c:pt idx="14" formatCode="_-* #\ ##0.0\ _€_-;\-* #\ ##0.0\ _€_-;_-* &quot;-&quot;??\ _€_-;_-@_-">
                  <c:v>27.333517901</c:v>
                </c:pt>
                <c:pt idx="15" formatCode="_-* #\ ##0.0\ _€_-;\-* #\ ##0.0\ _€_-;_-* &quot;-&quot;??\ _€_-;_-@_-">
                  <c:v>27.390850887999999</c:v>
                </c:pt>
                <c:pt idx="16" formatCode="_-* #\ ##0.0\ _€_-;\-* #\ ##0.0\ _€_-;_-* &quot;-&quot;??\ _€_-;_-@_-">
                  <c:v>27.567200396</c:v>
                </c:pt>
                <c:pt idx="17" formatCode="_-* #\ ##0.0\ _€_-;\-* #\ ##0.0\ _€_-;_-* &quot;-&quot;??\ _€_-;_-@_-">
                  <c:v>27.881171089999999</c:v>
                </c:pt>
                <c:pt idx="18" formatCode="_-* #\ ##0.0\ _€_-;\-* #\ ##0.0\ _€_-;_-* &quot;-&quot;??\ _€_-;_-@_-">
                  <c:v>28.157958366999999</c:v>
                </c:pt>
                <c:pt idx="19" formatCode="_-* #\ ##0.0\ _€_-;\-* #\ ##0.0\ _€_-;_-* &quot;-&quot;??\ _€_-;_-@_-">
                  <c:v>28.495477218000001</c:v>
                </c:pt>
              </c:numCache>
            </c:numRef>
          </c:val>
          <c:smooth val="0"/>
          <c:extLst>
            <c:ext xmlns:c16="http://schemas.microsoft.com/office/drawing/2014/chart" uri="{C3380CC4-5D6E-409C-BE32-E72D297353CC}">
              <c16:uniqueId val="{00000002-0AA3-4A7D-93D1-16F595D0C048}"/>
            </c:ext>
          </c:extLst>
        </c:ser>
        <c:ser>
          <c:idx val="3"/>
          <c:order val="3"/>
          <c:tx>
            <c:strRef>
              <c:f>'Fig 2.6'!$B$8:$C$8</c:f>
              <c:strCache>
                <c:ptCount val="2"/>
                <c:pt idx="0">
                  <c:v>Nombre de cotisants (en millions)</c:v>
                </c:pt>
                <c:pt idx="1">
                  <c:v>Tous scénarios</c:v>
                </c:pt>
              </c:strCache>
            </c:strRef>
          </c:tx>
          <c:spPr>
            <a:ln>
              <a:solidFill>
                <a:schemeClr val="accent5">
                  <a:lumMod val="75000"/>
                </a:schemeClr>
              </a:solidFill>
            </a:ln>
          </c:spPr>
          <c:marker>
            <c:symbol val="none"/>
          </c:marker>
          <c:cat>
            <c:numRef>
              <c:f>'Fig 2.6'!$D$4:$BU$4</c:f>
              <c:numCache>
                <c:formatCode>General</c:formatCode>
                <c:ptCount val="7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numCache>
            </c:numRef>
          </c:cat>
          <c:val>
            <c:numRef>
              <c:f>'Fig 2.6'!$D$8:$BV$8</c:f>
              <c:numCache>
                <c:formatCode>0.0%</c:formatCode>
                <c:ptCount val="71"/>
                <c:pt idx="19" formatCode="_-* #\ ##0.00\ _€_-;\-* #\ ##0.00\ _€_-;_-* &quot;-&quot;??\ _€_-;_-@_-">
                  <c:v>28.495477218000001</c:v>
                </c:pt>
                <c:pt idx="20" formatCode="_-* #\ ##0.0\ _€_-;\-* #\ ##0.0\ _€_-;_-* &quot;-&quot;??\ _€_-;_-@_-">
                  <c:v>28.227329730000001</c:v>
                </c:pt>
                <c:pt idx="21" formatCode="_-* #\ ##0.0\ _€_-;\-* #\ ##0.0\ _€_-;_-* &quot;-&quot;??\ _€_-;_-@_-">
                  <c:v>28.19910240027</c:v>
                </c:pt>
                <c:pt idx="22" formatCode="_-* #\ ##0.00\ _€_-;\-* #\ ##0.00\ _€_-;_-* &quot;-&quot;??\ _€_-;_-@_-">
                  <c:v>28.537491629073241</c:v>
                </c:pt>
                <c:pt idx="23" formatCode="_-* #\ ##0.0\ _€_-;\-* #\ ##0.0\ _€_-;_-* &quot;-&quot;??\ _€_-;_-@_-">
                  <c:v>28.594566612331384</c:v>
                </c:pt>
                <c:pt idx="24" formatCode="_-* #\ ##0.0\ _€_-;\-* #\ ##0.0\ _€_-;_-* &quot;-&quot;??\ _€_-;_-@_-">
                  <c:v>28.651755745556049</c:v>
                </c:pt>
                <c:pt idx="25" formatCode="_-* #\ ##0.0\ _€_-;\-* #\ ##0.0\ _€_-;_-* &quot;-&quot;??\ _€_-;_-@_-">
                  <c:v>28.680407501301602</c:v>
                </c:pt>
                <c:pt idx="26" formatCode="_-* #\ ##0.0\ _€_-;\-* #\ ##0.0\ _€_-;_-* &quot;-&quot;??\ _€_-;_-@_-">
                  <c:v>28.737768316304201</c:v>
                </c:pt>
                <c:pt idx="27" formatCode="_-* #\ ##0.0\ _€_-;\-* #\ ##0.0\ _€_-;_-* &quot;-&quot;??\ _€_-;_-@_-">
                  <c:v>28.79524385293681</c:v>
                </c:pt>
                <c:pt idx="28" formatCode="_-* #\ ##0.0\ _€_-;\-* #\ ##0.0\ _€_-;_-* &quot;-&quot;??\ _€_-;_-@_-">
                  <c:v>28.953617694127967</c:v>
                </c:pt>
                <c:pt idx="29" formatCode="_-* #\ ##0.0\ _€_-;\-* #\ ##0.0\ _€_-;_-* &quot;-&quot;??\ _€_-;_-@_-">
                  <c:v>29.107071867906846</c:v>
                </c:pt>
                <c:pt idx="30" formatCode="_-* #\ ##0.0\ _€_-;\-* #\ ##0.0\ _€_-;_-* &quot;-&quot;??\ _€_-;_-@_-">
                  <c:v>29.270071470367125</c:v>
                </c:pt>
                <c:pt idx="31" formatCode="_-* #\ ##0.0\ _€_-;\-* #\ ##0.0\ _€_-;_-* &quot;-&quot;??\ _€_-;_-@_-">
                  <c:v>29.416421827718956</c:v>
                </c:pt>
                <c:pt idx="32" formatCode="_-* #\ ##0.0\ _€_-;\-* #\ ##0.0\ _€_-;_-* &quot;-&quot;??\ _€_-;_-@_-">
                  <c:v>29.557620652492005</c:v>
                </c:pt>
                <c:pt idx="33" formatCode="_-* #\ ##0.00\ _€_-;\-* #\ ##0.00\ _€_-;_-* &quot;-&quot;??\ _€_-;_-@_-">
                  <c:v>29.619691655862241</c:v>
                </c:pt>
                <c:pt idx="34" formatCode="_-* #\ ##0.00\ _€_-;\-* #\ ##0.00\ _€_-;_-* &quot;-&quot;??\ _€_-;_-@_-">
                  <c:v>29.678931039173964</c:v>
                </c:pt>
                <c:pt idx="35" formatCode="_-* #\ ##0.00\ _€_-;\-* #\ ##0.00\ _€_-;_-* &quot;-&quot;??\ _€_-;_-@_-">
                  <c:v>29.732353115044479</c:v>
                </c:pt>
                <c:pt idx="36" formatCode="_-* #\ ##0.00\ _€_-;\-* #\ ##0.00\ _€_-;_-* &quot;-&quot;??\ _€_-;_-@_-">
                  <c:v>29.771005174094039</c:v>
                </c:pt>
                <c:pt idx="37" formatCode="_-* #\ ##0.00\ _€_-;\-* #\ ##0.00\ _€_-;_-* &quot;-&quot;??\ _€_-;_-@_-">
                  <c:v>29.788867777198494</c:v>
                </c:pt>
                <c:pt idx="38" formatCode="_-* #\ ##0.00\ _€_-;\-* #\ ##0.00\ _€_-;_-* &quot;-&quot;??\ _€_-;_-@_-">
                  <c:v>29.788867777198494</c:v>
                </c:pt>
                <c:pt idx="39" formatCode="_-* #\ ##0.00\ _€_-;\-* #\ ##0.00\ _€_-;_-* &quot;-&quot;??\ _€_-;_-@_-">
                  <c:v>29.794825550753931</c:v>
                </c:pt>
                <c:pt idx="40" formatCode="_-* #\ ##0.00\ _€_-;\-* #\ ##0.00\ _€_-;_-* &quot;-&quot;??\ _€_-;_-@_-">
                  <c:v>29.80674348097423</c:v>
                </c:pt>
                <c:pt idx="41" formatCode="_-* #\ ##0.00\ _€_-;\-* #\ ##0.00\ _€_-;_-* &quot;-&quot;??\ _€_-;_-@_-">
                  <c:v>29.815685504018521</c:v>
                </c:pt>
                <c:pt idx="42" formatCode="_-* #\ ##0.00\ _€_-;\-* #\ ##0.00\ _€_-;_-* &quot;-&quot;??\ _€_-;_-@_-">
                  <c:v>29.821648641119328</c:v>
                </c:pt>
                <c:pt idx="43" formatCode="_-* #\ ##0.00\ _€_-;\-* #\ ##0.00\ _€_-;_-* &quot;-&quot;??\ _€_-;_-@_-">
                  <c:v>29.803755651934654</c:v>
                </c:pt>
                <c:pt idx="44" formatCode="_-* #\ ##0.00\ _€_-;\-* #\ ##0.00\ _€_-;_-* &quot;-&quot;??\ _€_-;_-@_-">
                  <c:v>29.788853774108688</c:v>
                </c:pt>
                <c:pt idx="45" formatCode="_-* #\ ##0.00\ _€_-;\-* #\ ##0.00\ _€_-;_-* &quot;-&quot;??\ _€_-;_-@_-">
                  <c:v>29.762043805711993</c:v>
                </c:pt>
                <c:pt idx="46" formatCode="_-* #\ ##0.00\ _€_-;\-* #\ ##0.00\ _€_-;_-* &quot;-&quot;??\ _€_-;_-@_-">
                  <c:v>29.708472126861711</c:v>
                </c:pt>
                <c:pt idx="47" formatCode="_-* #\ ##0.00\ _€_-;\-* #\ ##0.00\ _€_-;_-* &quot;-&quot;??\ _€_-;_-@_-">
                  <c:v>29.663909418671416</c:v>
                </c:pt>
                <c:pt idx="48" formatCode="_-* #\ ##0.00\ _€_-;\-* #\ ##0.00\ _€_-;_-* &quot;-&quot;??\ _€_-;_-@_-">
                  <c:v>29.616447163601546</c:v>
                </c:pt>
                <c:pt idx="49" formatCode="_-* #\ ##0.00\ _€_-;\-* #\ ##0.00\ _€_-;_-* &quot;-&quot;??\ _€_-;_-@_-">
                  <c:v>29.592754005870663</c:v>
                </c:pt>
                <c:pt idx="50" formatCode="_-* #\ ##0.00\ _€_-;\-* #\ ##0.00\ _€_-;_-* &quot;-&quot;??\ _€_-;_-@_-">
                  <c:v>29.557242701063618</c:v>
                </c:pt>
                <c:pt idx="51" formatCode="_-* #\ ##0.00\ _€_-;\-* #\ ##0.00\ _€_-;_-* &quot;-&quot;??\ _€_-;_-@_-">
                  <c:v>29.509951112741913</c:v>
                </c:pt>
                <c:pt idx="52" formatCode="_-* #\ ##0.00\ _€_-;\-* #\ ##0.00\ _€_-;_-* &quot;-&quot;??\ _€_-;_-@_-">
                  <c:v>29.465686186072801</c:v>
                </c:pt>
                <c:pt idx="53" formatCode="_-* #\ ##0.00\ _€_-;\-* #\ ##0.00\ _€_-;_-* &quot;-&quot;??\ _€_-;_-@_-">
                  <c:v>29.42738079403091</c:v>
                </c:pt>
                <c:pt idx="54" formatCode="_-* #\ ##0.00\ _€_-;\-* #\ ##0.00\ _€_-;_-* &quot;-&quot;??\ _€_-;_-@_-">
                  <c:v>29.39795341323688</c:v>
                </c:pt>
                <c:pt idx="55" formatCode="_-* #\ ##0.00\ _€_-;\-* #\ ##0.00\ _€_-;_-* &quot;-&quot;??\ _€_-;_-@_-">
                  <c:v>29.371495255164966</c:v>
                </c:pt>
                <c:pt idx="56" formatCode="_-* #\ ##0.00\ _€_-;\-* #\ ##0.00\ _€_-;_-* &quot;-&quot;??\ _€_-;_-@_-">
                  <c:v>29.342123759909803</c:v>
                </c:pt>
                <c:pt idx="57" formatCode="_-* #\ ##0.00\ _€_-;\-* #\ ##0.00\ _€_-;_-* &quot;-&quot;??\ _€_-;_-@_-">
                  <c:v>29.321584273277864</c:v>
                </c:pt>
                <c:pt idx="58" formatCode="_-* #\ ##0.00\ _€_-;\-* #\ ##0.00\ _€_-;_-* &quot;-&quot;??\ _€_-;_-@_-">
                  <c:v>29.309855639568553</c:v>
                </c:pt>
                <c:pt idx="59" formatCode="_-* #\ ##0.00\ _€_-;\-* #\ ##0.00\ _€_-;_-* &quot;-&quot;??\ _€_-;_-@_-">
                  <c:v>29.324510567388334</c:v>
                </c:pt>
                <c:pt idx="60" formatCode="_-* #\ ##0.00\ _€_-;\-* #\ ##0.00\ _€_-;_-* &quot;-&quot;??\ _€_-;_-@_-">
                  <c:v>29.339172822672026</c:v>
                </c:pt>
                <c:pt idx="61" formatCode="_-* #\ ##0.00\ _€_-;\-* #\ ##0.00\ _€_-;_-* &quot;-&quot;??\ _€_-;_-@_-">
                  <c:v>29.327437153542959</c:v>
                </c:pt>
                <c:pt idx="62" formatCode="_-* #\ ##0.00\ _€_-;\-* #\ ##0.00\ _€_-;_-* &quot;-&quot;??\ _€_-;_-@_-">
                  <c:v>29.309840691250834</c:v>
                </c:pt>
                <c:pt idx="63" formatCode="_-* #\ ##0.00\ _€_-;\-* #\ ##0.00\ _€_-;_-* &quot;-&quot;??\ _€_-;_-@_-">
                  <c:v>29.301047739043458</c:v>
                </c:pt>
                <c:pt idx="64" formatCode="_-* #\ ##0.00\ _€_-;\-* #\ ##0.00\ _€_-;_-* &quot;-&quot;??\ _€_-;_-@_-">
                  <c:v>29.289327319947837</c:v>
                </c:pt>
                <c:pt idx="65" formatCode="_-* #\ ##0.00\ _€_-;\-* #\ ##0.00\ _€_-;_-* &quot;-&quot;??\ _€_-;_-@_-">
                  <c:v>29.268824790823874</c:v>
                </c:pt>
                <c:pt idx="66" formatCode="_-* #\ ##0.00\ _€_-;\-* #\ ##0.00\ _€_-;_-* &quot;-&quot;??\ _€_-;_-@_-">
                  <c:v>29.221994671158551</c:v>
                </c:pt>
                <c:pt idx="67" formatCode="_-* #\ ##0.00\ _€_-;\-* #\ ##0.00\ _€_-;_-* &quot;-&quot;??\ _€_-;_-@_-">
                  <c:v>29.178161679151813</c:v>
                </c:pt>
                <c:pt idx="68" formatCode="_-* #\ ##0.00\ _€_-;\-* #\ ##0.00\ _€_-;_-* &quot;-&quot;??\ _€_-;_-@_-">
                  <c:v>29.134394436633087</c:v>
                </c:pt>
                <c:pt idx="69" formatCode="_-* #\ ##0.00\ _€_-;\-* #\ ##0.00\ _€_-;_-* &quot;-&quot;??\ _€_-;_-@_-">
                  <c:v>29.08486596609081</c:v>
                </c:pt>
                <c:pt idx="70" formatCode="_-* #\ ##0.00\ _€_-;\-* #\ ##0.00\ _€_-;_-* &quot;-&quot;??\ _€_-;_-@_-">
                  <c:v>29.035421693948454</c:v>
                </c:pt>
              </c:numCache>
            </c:numRef>
          </c:val>
          <c:smooth val="0"/>
          <c:extLst>
            <c:ext xmlns:c16="http://schemas.microsoft.com/office/drawing/2014/chart" uri="{C3380CC4-5D6E-409C-BE32-E72D297353CC}">
              <c16:uniqueId val="{00000003-0AA3-4A7D-93D1-16F595D0C048}"/>
            </c:ext>
          </c:extLst>
        </c:ser>
        <c:dLbls>
          <c:showLegendKey val="0"/>
          <c:showVal val="0"/>
          <c:showCatName val="0"/>
          <c:showSerName val="0"/>
          <c:showPercent val="0"/>
          <c:showBubbleSize val="0"/>
        </c:dLbls>
        <c:smooth val="0"/>
        <c:axId val="177630592"/>
        <c:axId val="177681152"/>
      </c:lineChart>
      <c:catAx>
        <c:axId val="177630592"/>
        <c:scaling>
          <c:orientation val="minMax"/>
        </c:scaling>
        <c:delete val="0"/>
        <c:axPos val="b"/>
        <c:numFmt formatCode="General" sourceLinked="1"/>
        <c:majorTickMark val="none"/>
        <c:minorTickMark val="none"/>
        <c:tickLblPos val="nextTo"/>
        <c:txPr>
          <a:bodyPr rot="-5400000" vert="horz"/>
          <a:lstStyle/>
          <a:p>
            <a:pPr>
              <a:defRPr/>
            </a:pPr>
            <a:endParaRPr lang="fr-FR"/>
          </a:p>
        </c:txPr>
        <c:crossAx val="177681152"/>
        <c:crosses val="autoZero"/>
        <c:auto val="1"/>
        <c:lblAlgn val="ctr"/>
        <c:lblOffset val="50"/>
        <c:tickLblSkip val="5"/>
        <c:tickMarkSkip val="1"/>
        <c:noMultiLvlLbl val="0"/>
      </c:catAx>
      <c:valAx>
        <c:axId val="177681152"/>
        <c:scaling>
          <c:orientation val="minMax"/>
        </c:scaling>
        <c:delete val="0"/>
        <c:axPos val="l"/>
        <c:majorGridlines/>
        <c:numFmt formatCode="#,##0.0" sourceLinked="0"/>
        <c:majorTickMark val="none"/>
        <c:minorTickMark val="none"/>
        <c:tickLblPos val="nextTo"/>
        <c:spPr>
          <a:ln w="9525">
            <a:noFill/>
          </a:ln>
        </c:spPr>
        <c:crossAx val="177630592"/>
        <c:crosses val="autoZero"/>
        <c:crossBetween val="midCat"/>
      </c:valAx>
    </c:plotArea>
    <c:legend>
      <c:legendPos val="r"/>
      <c:legendEntry>
        <c:idx val="2"/>
        <c:delete val="1"/>
      </c:legendEntry>
      <c:layout>
        <c:manualLayout>
          <c:xMode val="edge"/>
          <c:yMode val="edge"/>
          <c:x val="0.81718457960052893"/>
          <c:y val="0.21445004374453194"/>
          <c:w val="0.16974951002418595"/>
          <c:h val="0.69109991251093617"/>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8968138606034761E-2"/>
          <c:y val="3.2064285714285698E-2"/>
          <c:w val="0.8667999750371842"/>
          <c:h val="0.78059905113486827"/>
        </c:manualLayout>
      </c:layout>
      <c:lineChart>
        <c:grouping val="standard"/>
        <c:varyColors val="0"/>
        <c:ser>
          <c:idx val="5"/>
          <c:order val="0"/>
          <c:tx>
            <c:strRef>
              <c:f>'Fig 2.7'!$C$5</c:f>
              <c:strCache>
                <c:ptCount val="1"/>
                <c:pt idx="0">
                  <c:v>Obs</c:v>
                </c:pt>
              </c:strCache>
            </c:strRef>
          </c:tx>
          <c:spPr>
            <a:ln w="50800">
              <a:solidFill>
                <a:schemeClr val="bg1">
                  <a:lumMod val="50000"/>
                </a:schemeClr>
              </a:solidFill>
            </a:ln>
          </c:spPr>
          <c:marker>
            <c:symbol val="none"/>
          </c:marker>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2.7'!$D$5:$BT$5</c:f>
              <c:numCache>
                <c:formatCode>0.0%</c:formatCode>
                <c:ptCount val="69"/>
                <c:pt idx="2">
                  <c:v>0.11674965211149323</c:v>
                </c:pt>
                <c:pt idx="3">
                  <c:v>0.11789391797648244</c:v>
                </c:pt>
                <c:pt idx="4">
                  <c:v>0.11879445549318751</c:v>
                </c:pt>
                <c:pt idx="5">
                  <c:v>0.12080131604057782</c:v>
                </c:pt>
                <c:pt idx="6">
                  <c:v>0.12109156895465158</c:v>
                </c:pt>
                <c:pt idx="7">
                  <c:v>0.12251119731123171</c:v>
                </c:pt>
                <c:pt idx="8">
                  <c:v>0.12376627463691038</c:v>
                </c:pt>
                <c:pt idx="9">
                  <c:v>0.13257657953902008</c:v>
                </c:pt>
                <c:pt idx="10">
                  <c:v>0.13295947043542811</c:v>
                </c:pt>
                <c:pt idx="11">
                  <c:v>0.13458290331420281</c:v>
                </c:pt>
                <c:pt idx="12">
                  <c:v>0.13737798361532785</c:v>
                </c:pt>
                <c:pt idx="13">
                  <c:v>0.13962496034955735</c:v>
                </c:pt>
                <c:pt idx="14">
                  <c:v>0.14118616532658962</c:v>
                </c:pt>
                <c:pt idx="15">
                  <c:v>0.14000661116834842</c:v>
                </c:pt>
                <c:pt idx="16">
                  <c:v>0.14003385971003116</c:v>
                </c:pt>
                <c:pt idx="17">
                  <c:v>0.13799508464824442</c:v>
                </c:pt>
                <c:pt idx="18">
                  <c:v>0.13733582394233498</c:v>
                </c:pt>
                <c:pt idx="19" formatCode="0.00%">
                  <c:v>0.13632796484873877</c:v>
                </c:pt>
                <c:pt idx="20">
                  <c:v>0.14675790794940935</c:v>
                </c:pt>
              </c:numCache>
            </c:numRef>
          </c:val>
          <c:smooth val="0"/>
          <c:extLst>
            <c:ext xmlns:c16="http://schemas.microsoft.com/office/drawing/2014/chart" uri="{C3380CC4-5D6E-409C-BE32-E72D297353CC}">
              <c16:uniqueId val="{00000000-572D-47AD-A1C7-3D59C247AFF3}"/>
            </c:ext>
          </c:extLst>
        </c:ser>
        <c:ser>
          <c:idx val="3"/>
          <c:order val="1"/>
          <c:tx>
            <c:strRef>
              <c:f>'Fig 2.7'!$C$6</c:f>
              <c:strCache>
                <c:ptCount val="1"/>
                <c:pt idx="0">
                  <c:v>1,3% - juin 2021</c:v>
                </c:pt>
              </c:strCache>
            </c:strRef>
          </c:tx>
          <c:spPr>
            <a:ln w="28575">
              <a:solidFill>
                <a:srgbClr val="E46C0A"/>
              </a:solidFill>
            </a:ln>
          </c:spPr>
          <c:marker>
            <c:symbol val="none"/>
          </c:marker>
          <c:cat>
            <c:numRef>
              <c:f>'Fig 2.7'!$D$4:$BV$4</c:f>
              <c:numCache>
                <c:formatCode>General</c:formatCode>
                <c:ptCount val="7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pt idx="41">
                  <c:v>2041</c:v>
                </c:pt>
                <c:pt idx="42">
                  <c:v>2042</c:v>
                </c:pt>
                <c:pt idx="43">
                  <c:v>2043</c:v>
                </c:pt>
                <c:pt idx="44">
                  <c:v>2044</c:v>
                </c:pt>
                <c:pt idx="45">
                  <c:v>2045</c:v>
                </c:pt>
                <c:pt idx="46">
                  <c:v>2046</c:v>
                </c:pt>
                <c:pt idx="47">
                  <c:v>2047</c:v>
                </c:pt>
                <c:pt idx="48">
                  <c:v>2048</c:v>
                </c:pt>
                <c:pt idx="49">
                  <c:v>2049</c:v>
                </c:pt>
                <c:pt idx="50">
                  <c:v>2050</c:v>
                </c:pt>
                <c:pt idx="51">
                  <c:v>2051</c:v>
                </c:pt>
                <c:pt idx="52">
                  <c:v>2052</c:v>
                </c:pt>
                <c:pt idx="53">
                  <c:v>2053</c:v>
                </c:pt>
                <c:pt idx="54">
                  <c:v>2054</c:v>
                </c:pt>
                <c:pt idx="55">
                  <c:v>2055</c:v>
                </c:pt>
                <c:pt idx="56">
                  <c:v>2056</c:v>
                </c:pt>
                <c:pt idx="57">
                  <c:v>2057</c:v>
                </c:pt>
                <c:pt idx="58">
                  <c:v>2058</c:v>
                </c:pt>
                <c:pt idx="59">
                  <c:v>2059</c:v>
                </c:pt>
                <c:pt idx="60">
                  <c:v>2060</c:v>
                </c:pt>
                <c:pt idx="61">
                  <c:v>2061</c:v>
                </c:pt>
                <c:pt idx="62">
                  <c:v>2062</c:v>
                </c:pt>
                <c:pt idx="63">
                  <c:v>2063</c:v>
                </c:pt>
                <c:pt idx="64">
                  <c:v>2064</c:v>
                </c:pt>
                <c:pt idx="65">
                  <c:v>2065</c:v>
                </c:pt>
                <c:pt idx="66">
                  <c:v>2066</c:v>
                </c:pt>
                <c:pt idx="67">
                  <c:v>2067</c:v>
                </c:pt>
                <c:pt idx="68">
                  <c:v>2068</c:v>
                </c:pt>
                <c:pt idx="69">
                  <c:v>2069</c:v>
                </c:pt>
                <c:pt idx="70">
                  <c:v>2070</c:v>
                </c:pt>
              </c:numCache>
            </c:numRef>
          </c:cat>
          <c:val>
            <c:numRef>
              <c:f>'Fig 2.7'!$D$6:$BV$6</c:f>
              <c:numCache>
                <c:formatCode>0.0%</c:formatCode>
                <c:ptCount val="71"/>
                <c:pt idx="20">
                  <c:v>0.14675790794940935</c:v>
                </c:pt>
                <c:pt idx="21">
                  <c:v>0.14160690864890565</c:v>
                </c:pt>
                <c:pt idx="22" formatCode="0.00%">
                  <c:v>0.13743550715860095</c:v>
                </c:pt>
                <c:pt idx="23">
                  <c:v>0.13615188811662957</c:v>
                </c:pt>
                <c:pt idx="24">
                  <c:v>0.13624281877906969</c:v>
                </c:pt>
                <c:pt idx="25">
                  <c:v>0.13655496547409141</c:v>
                </c:pt>
                <c:pt idx="26">
                  <c:v>0.13724827478968604</c:v>
                </c:pt>
                <c:pt idx="27">
                  <c:v>0.13780135285280007</c:v>
                </c:pt>
                <c:pt idx="28">
                  <c:v>0.13792850689515188</c:v>
                </c:pt>
                <c:pt idx="29">
                  <c:v>0.13771275346233489</c:v>
                </c:pt>
                <c:pt idx="30">
                  <c:v>0.13730497719122403</c:v>
                </c:pt>
                <c:pt idx="31">
                  <c:v>0.13677531260742218</c:v>
                </c:pt>
                <c:pt idx="32">
                  <c:v>0.13619893288430168</c:v>
                </c:pt>
                <c:pt idx="33">
                  <c:v>0.13602543999260169</c:v>
                </c:pt>
                <c:pt idx="34">
                  <c:v>0.13572282869907307</c:v>
                </c:pt>
                <c:pt idx="35">
                  <c:v>0.13529104938415784</c:v>
                </c:pt>
                <c:pt idx="36">
                  <c:v>0.13475498307207923</c:v>
                </c:pt>
                <c:pt idx="37">
                  <c:v>0.13420586716405183</c:v>
                </c:pt>
                <c:pt idx="38">
                  <c:v>0.13368139431198911</c:v>
                </c:pt>
                <c:pt idx="39">
                  <c:v>0.13318226090782723</c:v>
                </c:pt>
                <c:pt idx="40">
                  <c:v>0.13272230036531188</c:v>
                </c:pt>
                <c:pt idx="41">
                  <c:v>0.13226959009679665</c:v>
                </c:pt>
                <c:pt idx="42">
                  <c:v>0.13188942056215</c:v>
                </c:pt>
                <c:pt idx="43">
                  <c:v>0.13164825100153696</c:v>
                </c:pt>
                <c:pt idx="44">
                  <c:v>0.1313506670176445</c:v>
                </c:pt>
                <c:pt idx="45">
                  <c:v>0.13096471809940627</c:v>
                </c:pt>
                <c:pt idx="46">
                  <c:v>0.13055798111833716</c:v>
                </c:pt>
                <c:pt idx="47">
                  <c:v>0.13017636322754464</c:v>
                </c:pt>
                <c:pt idx="48">
                  <c:v>0.12985378530022101</c:v>
                </c:pt>
                <c:pt idx="49">
                  <c:v>0.1294221513846365</c:v>
                </c:pt>
                <c:pt idx="50">
                  <c:v>0.12900827147834526</c:v>
                </c:pt>
                <c:pt idx="51">
                  <c:v>0.12858682699613963</c:v>
                </c:pt>
                <c:pt idx="52">
                  <c:v>0.12818956166714052</c:v>
                </c:pt>
                <c:pt idx="53">
                  <c:v>0.1277418716850818</c:v>
                </c:pt>
                <c:pt idx="54">
                  <c:v>0.12728929267977071</c:v>
                </c:pt>
                <c:pt idx="55">
                  <c:v>0.12681899160810622</c:v>
                </c:pt>
                <c:pt idx="56">
                  <c:v>0.12636906793413158</c:v>
                </c:pt>
                <c:pt idx="57">
                  <c:v>0.12599245608784676</c:v>
                </c:pt>
                <c:pt idx="58">
                  <c:v>0.12559315971868779</c:v>
                </c:pt>
                <c:pt idx="59">
                  <c:v>0.12506797541674666</c:v>
                </c:pt>
                <c:pt idx="60">
                  <c:v>0.12456990380126656</c:v>
                </c:pt>
                <c:pt idx="61">
                  <c:v>0.12418643483350722</c:v>
                </c:pt>
                <c:pt idx="62">
                  <c:v>0.12387852573069567</c:v>
                </c:pt>
                <c:pt idx="63">
                  <c:v>0.12358565975565539</c:v>
                </c:pt>
                <c:pt idx="64">
                  <c:v>0.12327455602960642</c:v>
                </c:pt>
                <c:pt idx="65">
                  <c:v>0.12303212257988459</c:v>
                </c:pt>
                <c:pt idx="66">
                  <c:v>0.12293930528810744</c:v>
                </c:pt>
                <c:pt idx="67">
                  <c:v>0.12290656450015391</c:v>
                </c:pt>
                <c:pt idx="68">
                  <c:v>0.12291262827774493</c:v>
                </c:pt>
                <c:pt idx="69">
                  <c:v>0.12301587521158709</c:v>
                </c:pt>
                <c:pt idx="70">
                  <c:v>0.12311734313701857</c:v>
                </c:pt>
              </c:numCache>
            </c:numRef>
          </c:val>
          <c:smooth val="0"/>
          <c:extLst>
            <c:ext xmlns:c16="http://schemas.microsoft.com/office/drawing/2014/chart" uri="{C3380CC4-5D6E-409C-BE32-E72D297353CC}">
              <c16:uniqueId val="{00000001-572D-47AD-A1C7-3D59C247AFF3}"/>
            </c:ext>
          </c:extLst>
        </c:ser>
        <c:ser>
          <c:idx val="0"/>
          <c:order val="2"/>
          <c:tx>
            <c:strRef>
              <c:f>'Fig 2.7'!$C$7</c:f>
              <c:strCache>
                <c:ptCount val="1"/>
                <c:pt idx="0">
                  <c:v>1,3 % - nov 2020</c:v>
                </c:pt>
              </c:strCache>
            </c:strRef>
          </c:tx>
          <c:marker>
            <c:symbol val="none"/>
          </c:marker>
          <c:val>
            <c:numRef>
              <c:f>'Fig 2.7'!$D$7:$BV$7</c:f>
              <c:numCache>
                <c:formatCode>0.0%</c:formatCode>
                <c:ptCount val="71"/>
                <c:pt idx="20">
                  <c:v>0.15212720164206101</c:v>
                </c:pt>
                <c:pt idx="21">
                  <c:v>0.14329565716556256</c:v>
                </c:pt>
                <c:pt idx="22" formatCode="0.00%">
                  <c:v>0.14031344041215432</c:v>
                </c:pt>
                <c:pt idx="23">
                  <c:v>0.13971921121757652</c:v>
                </c:pt>
                <c:pt idx="24">
                  <c:v>0.13967148238473925</c:v>
                </c:pt>
                <c:pt idx="25">
                  <c:v>0.14043430197072113</c:v>
                </c:pt>
                <c:pt idx="26">
                  <c:v>0.1405455710047932</c:v>
                </c:pt>
                <c:pt idx="27">
                  <c:v>0.14046469927750793</c:v>
                </c:pt>
                <c:pt idx="28">
                  <c:v>0.14031336233503697</c:v>
                </c:pt>
                <c:pt idx="29">
                  <c:v>0.14008990929601567</c:v>
                </c:pt>
                <c:pt idx="30">
                  <c:v>0.13969043962730401</c:v>
                </c:pt>
                <c:pt idx="31">
                  <c:v>0.13917865260478943</c:v>
                </c:pt>
                <c:pt idx="32">
                  <c:v>0.1385850690702797</c:v>
                </c:pt>
                <c:pt idx="33">
                  <c:v>0.13847542630193804</c:v>
                </c:pt>
                <c:pt idx="34">
                  <c:v>0.13831487398250886</c:v>
                </c:pt>
                <c:pt idx="35">
                  <c:v>0.13809179468284327</c:v>
                </c:pt>
                <c:pt idx="36">
                  <c:v>0.13775869316175401</c:v>
                </c:pt>
                <c:pt idx="37">
                  <c:v>0.13743383360996542</c:v>
                </c:pt>
                <c:pt idx="38">
                  <c:v>0.13703917898053869</c:v>
                </c:pt>
                <c:pt idx="39">
                  <c:v>0.136509249573492</c:v>
                </c:pt>
                <c:pt idx="40">
                  <c:v>0.13603336097189217</c:v>
                </c:pt>
                <c:pt idx="41">
                  <c:v>0.1355504877409732</c:v>
                </c:pt>
                <c:pt idx="42">
                  <c:v>0.13512523810020635</c:v>
                </c:pt>
                <c:pt idx="43">
                  <c:v>0.13479187479936683</c:v>
                </c:pt>
                <c:pt idx="44">
                  <c:v>0.13444950494789579</c:v>
                </c:pt>
                <c:pt idx="45">
                  <c:v>0.13405978151179343</c:v>
                </c:pt>
                <c:pt idx="46">
                  <c:v>0.13361375919299495</c:v>
                </c:pt>
                <c:pt idx="47">
                  <c:v>0.13316996312845</c:v>
                </c:pt>
                <c:pt idx="48">
                  <c:v>0.13272058759246572</c:v>
                </c:pt>
                <c:pt idx="49">
                  <c:v>0.13228008511355796</c:v>
                </c:pt>
                <c:pt idx="50">
                  <c:v>0.13204420005937387</c:v>
                </c:pt>
                <c:pt idx="51">
                  <c:v>0.1316659669031994</c:v>
                </c:pt>
                <c:pt idx="52">
                  <c:v>0.13117941403758904</c:v>
                </c:pt>
                <c:pt idx="53">
                  <c:v>0.13067520820878853</c:v>
                </c:pt>
                <c:pt idx="54">
                  <c:v>0.13021709031375564</c:v>
                </c:pt>
                <c:pt idx="55">
                  <c:v>0.1297982088255433</c:v>
                </c:pt>
                <c:pt idx="56">
                  <c:v>0.12938974538055381</c:v>
                </c:pt>
                <c:pt idx="57">
                  <c:v>0.12900318009854106</c:v>
                </c:pt>
                <c:pt idx="58">
                  <c:v>0.12860066375131798</c:v>
                </c:pt>
                <c:pt idx="59">
                  <c:v>0.12821840697842626</c:v>
                </c:pt>
                <c:pt idx="60">
                  <c:v>0.12787296903708015</c:v>
                </c:pt>
                <c:pt idx="61">
                  <c:v>0.12758584350423621</c:v>
                </c:pt>
                <c:pt idx="62">
                  <c:v>0.12737360319334934</c:v>
                </c:pt>
                <c:pt idx="63">
                  <c:v>0.12718735819129171</c:v>
                </c:pt>
                <c:pt idx="64">
                  <c:v>0.12703565150833729</c:v>
                </c:pt>
                <c:pt idx="65">
                  <c:v>0.12695228757996763</c:v>
                </c:pt>
                <c:pt idx="66">
                  <c:v>0.1269088305842804</c:v>
                </c:pt>
                <c:pt idx="67">
                  <c:v>0.12689417331100639</c:v>
                </c:pt>
                <c:pt idx="68">
                  <c:v>0.12692915734466875</c:v>
                </c:pt>
                <c:pt idx="69">
                  <c:v>0.12700112527929067</c:v>
                </c:pt>
                <c:pt idx="70">
                  <c:v>0.12712975809300339</c:v>
                </c:pt>
              </c:numCache>
            </c:numRef>
          </c:val>
          <c:smooth val="0"/>
          <c:extLst>
            <c:ext xmlns:c16="http://schemas.microsoft.com/office/drawing/2014/chart" uri="{C3380CC4-5D6E-409C-BE32-E72D297353CC}">
              <c16:uniqueId val="{00000000-97F3-4BD4-8C58-6D450F9819DC}"/>
            </c:ext>
          </c:extLst>
        </c:ser>
        <c:ser>
          <c:idx val="1"/>
          <c:order val="3"/>
          <c:tx>
            <c:strRef>
              <c:f>'Fig 2.7'!$C$8</c:f>
              <c:strCache>
                <c:ptCount val="1"/>
                <c:pt idx="0">
                  <c:v>1,3 % - juin 2019</c:v>
                </c:pt>
              </c:strCache>
            </c:strRef>
          </c:tx>
          <c:marker>
            <c:symbol val="none"/>
          </c:marker>
          <c:val>
            <c:numRef>
              <c:f>'Fig 2.7'!$D$8:$BV$8</c:f>
              <c:numCache>
                <c:formatCode>0.0%</c:formatCode>
                <c:ptCount val="71"/>
                <c:pt idx="20">
                  <c:v>0.1377757971846893</c:v>
                </c:pt>
                <c:pt idx="21">
                  <c:v>0.1377685810233939</c:v>
                </c:pt>
                <c:pt idx="22" formatCode="0.00%">
                  <c:v>0.13788445461310786</c:v>
                </c:pt>
                <c:pt idx="23">
                  <c:v>0.13839844612602961</c:v>
                </c:pt>
                <c:pt idx="24">
                  <c:v>0.13882417252026544</c:v>
                </c:pt>
                <c:pt idx="25">
                  <c:v>0.13915256078079352</c:v>
                </c:pt>
                <c:pt idx="26">
                  <c:v>0.13926062289773844</c:v>
                </c:pt>
                <c:pt idx="27">
                  <c:v>0.13928049658017735</c:v>
                </c:pt>
                <c:pt idx="28">
                  <c:v>0.13932262804613144</c:v>
                </c:pt>
                <c:pt idx="29">
                  <c:v>0.13929088461287054</c:v>
                </c:pt>
                <c:pt idx="30">
                  <c:v>0.13902709385913167</c:v>
                </c:pt>
                <c:pt idx="31">
                  <c:v>0.13872850789241142</c:v>
                </c:pt>
                <c:pt idx="32">
                  <c:v>0.13842436215529319</c:v>
                </c:pt>
                <c:pt idx="33">
                  <c:v>0.13841761955732285</c:v>
                </c:pt>
                <c:pt idx="34">
                  <c:v>0.13834880015094869</c:v>
                </c:pt>
                <c:pt idx="35">
                  <c:v>0.13822074096815098</c:v>
                </c:pt>
                <c:pt idx="36">
                  <c:v>0.13801605787018054</c:v>
                </c:pt>
                <c:pt idx="37">
                  <c:v>0.13782410251129706</c:v>
                </c:pt>
                <c:pt idx="38">
                  <c:v>0.13757377801070189</c:v>
                </c:pt>
                <c:pt idx="39">
                  <c:v>0.13725064146413601</c:v>
                </c:pt>
                <c:pt idx="40">
                  <c:v>0.13697011621548161</c:v>
                </c:pt>
                <c:pt idx="41">
                  <c:v>0.13665064277364053</c:v>
                </c:pt>
                <c:pt idx="42">
                  <c:v>0.13637706788877327</c:v>
                </c:pt>
                <c:pt idx="43">
                  <c:v>0.13619953347911273</c:v>
                </c:pt>
                <c:pt idx="44">
                  <c:v>0.13598686311820185</c:v>
                </c:pt>
                <c:pt idx="45">
                  <c:v>0.13575782154594332</c:v>
                </c:pt>
                <c:pt idx="46">
                  <c:v>0.13548134860879585</c:v>
                </c:pt>
                <c:pt idx="47">
                  <c:v>0.13520717271209534</c:v>
                </c:pt>
                <c:pt idx="48">
                  <c:v>0.13488985455558558</c:v>
                </c:pt>
                <c:pt idx="49">
                  <c:v>0.13458656473931147</c:v>
                </c:pt>
                <c:pt idx="50">
                  <c:v>0.134286484217366</c:v>
                </c:pt>
                <c:pt idx="51">
                  <c:v>0.13402568448525901</c:v>
                </c:pt>
                <c:pt idx="52">
                  <c:v>0.13375885950788211</c:v>
                </c:pt>
                <c:pt idx="53">
                  <c:v>0.13346886694518029</c:v>
                </c:pt>
                <c:pt idx="54">
                  <c:v>0.13325271693804297</c:v>
                </c:pt>
                <c:pt idx="55">
                  <c:v>0.13299557292426148</c:v>
                </c:pt>
                <c:pt idx="56">
                  <c:v>0.13263423909760644</c:v>
                </c:pt>
                <c:pt idx="57">
                  <c:v>0.13228105880264274</c:v>
                </c:pt>
                <c:pt idx="58">
                  <c:v>0.13188883271109131</c:v>
                </c:pt>
                <c:pt idx="59">
                  <c:v>0.13149724310868513</c:v>
                </c:pt>
                <c:pt idx="60">
                  <c:v>0.13112445086790925</c:v>
                </c:pt>
                <c:pt idx="61">
                  <c:v>0.13080687130916988</c:v>
                </c:pt>
                <c:pt idx="62">
                  <c:v>0.13054965088687612</c:v>
                </c:pt>
                <c:pt idx="63">
                  <c:v>0.13031629666243807</c:v>
                </c:pt>
                <c:pt idx="64">
                  <c:v>0.13012040652600221</c:v>
                </c:pt>
                <c:pt idx="65">
                  <c:v>0.12999258272349323</c:v>
                </c:pt>
                <c:pt idx="66">
                  <c:v>0.12991212336499311</c:v>
                </c:pt>
                <c:pt idx="67">
                  <c:v>0.12986222226916255</c:v>
                </c:pt>
                <c:pt idx="68">
                  <c:v>0.12982232426976115</c:v>
                </c:pt>
                <c:pt idx="69">
                  <c:v>0.12984425250772177</c:v>
                </c:pt>
                <c:pt idx="70">
                  <c:v>0.12992600541469557</c:v>
                </c:pt>
              </c:numCache>
            </c:numRef>
          </c:val>
          <c:smooth val="0"/>
          <c:extLst>
            <c:ext xmlns:c16="http://schemas.microsoft.com/office/drawing/2014/chart" uri="{C3380CC4-5D6E-409C-BE32-E72D297353CC}">
              <c16:uniqueId val="{00000001-97F3-4BD4-8C58-6D450F9819DC}"/>
            </c:ext>
          </c:extLst>
        </c:ser>
        <c:dLbls>
          <c:showLegendKey val="0"/>
          <c:showVal val="0"/>
          <c:showCatName val="0"/>
          <c:showSerName val="0"/>
          <c:showPercent val="0"/>
          <c:showBubbleSize val="0"/>
        </c:dLbls>
        <c:smooth val="0"/>
        <c:axId val="105298560"/>
        <c:axId val="106748928"/>
      </c:lineChart>
      <c:catAx>
        <c:axId val="105298560"/>
        <c:scaling>
          <c:orientation val="minMax"/>
        </c:scaling>
        <c:delete val="0"/>
        <c:axPos val="b"/>
        <c:numFmt formatCode="General" sourceLinked="1"/>
        <c:majorTickMark val="out"/>
        <c:minorTickMark val="none"/>
        <c:tickLblPos val="nextTo"/>
        <c:txPr>
          <a:bodyPr rot="-5400000" vert="horz"/>
          <a:lstStyle/>
          <a:p>
            <a:pPr>
              <a:defRPr/>
            </a:pPr>
            <a:endParaRPr lang="fr-FR"/>
          </a:p>
        </c:txPr>
        <c:crossAx val="106748928"/>
        <c:crosses val="autoZero"/>
        <c:auto val="1"/>
        <c:lblAlgn val="ctr"/>
        <c:lblOffset val="100"/>
        <c:tickLblSkip val="10"/>
        <c:noMultiLvlLbl val="0"/>
      </c:catAx>
      <c:valAx>
        <c:axId val="106748928"/>
        <c:scaling>
          <c:orientation val="minMax"/>
          <c:max val="0.16000000000000003"/>
          <c:min val="0.11"/>
        </c:scaling>
        <c:delete val="0"/>
        <c:axPos val="l"/>
        <c:majorGridlines/>
        <c:title>
          <c:tx>
            <c:rich>
              <a:bodyPr rot="-5400000" vert="horz"/>
              <a:lstStyle/>
              <a:p>
                <a:pPr>
                  <a:defRPr/>
                </a:pPr>
                <a:r>
                  <a:rPr lang="en-US"/>
                  <a:t>en % du PIB</a:t>
                </a:r>
              </a:p>
            </c:rich>
          </c:tx>
          <c:overlay val="0"/>
        </c:title>
        <c:numFmt formatCode="0%" sourceLinked="0"/>
        <c:majorTickMark val="out"/>
        <c:minorTickMark val="none"/>
        <c:tickLblPos val="nextTo"/>
        <c:crossAx val="105298560"/>
        <c:crosses val="autoZero"/>
        <c:crossBetween val="between"/>
        <c:majorUnit val="1.0000000000000005E-2"/>
      </c:valAx>
    </c:plotArea>
    <c:legend>
      <c:legendPos val="b"/>
      <c:layout>
        <c:manualLayout>
          <c:xMode val="edge"/>
          <c:yMode val="edge"/>
          <c:x val="0.17662770608354492"/>
          <c:y val="0.92990807428692268"/>
          <c:w val="0.74048273683471588"/>
          <c:h val="6.5340247103258434E-2"/>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19050</xdr:colOff>
      <xdr:row>10</xdr:row>
      <xdr:rowOff>9526</xdr:rowOff>
    </xdr:from>
    <xdr:to>
      <xdr:col>14</xdr:col>
      <xdr:colOff>438150</xdr:colOff>
      <xdr:row>13</xdr:row>
      <xdr:rowOff>152400</xdr:rowOff>
    </xdr:to>
    <xdr:sp macro="" textlink="">
      <xdr:nvSpPr>
        <xdr:cNvPr id="2" name="ZoneTexte 1"/>
        <xdr:cNvSpPr txBox="1"/>
      </xdr:nvSpPr>
      <xdr:spPr>
        <a:xfrm>
          <a:off x="742950" y="1962151"/>
          <a:ext cx="7477125" cy="714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charges et produits exceptionnels pour le RCI. À compter de 2020, les comptes de la CRPNPAC (régime complémentaire du personnel navigant de l’aviation civile), sont inclus.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2002-2020 ; projections COR –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2</xdr:col>
      <xdr:colOff>409574</xdr:colOff>
      <xdr:row>14</xdr:row>
      <xdr:rowOff>161925</xdr:rowOff>
    </xdr:from>
    <xdr:to>
      <xdr:col>16</xdr:col>
      <xdr:colOff>9524</xdr:colOff>
      <xdr:row>33</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19051</xdr:colOff>
      <xdr:row>9</xdr:row>
      <xdr:rowOff>9526</xdr:rowOff>
    </xdr:from>
    <xdr:to>
      <xdr:col>11</xdr:col>
      <xdr:colOff>28576</xdr:colOff>
      <xdr:row>12</xdr:row>
      <xdr:rowOff>47625</xdr:rowOff>
    </xdr:to>
    <xdr:sp macro="" textlink="">
      <xdr:nvSpPr>
        <xdr:cNvPr id="2" name="ZoneTexte 1"/>
        <xdr:cNvSpPr txBox="1"/>
      </xdr:nvSpPr>
      <xdr:spPr>
        <a:xfrm>
          <a:off x="1800226" y="1771651"/>
          <a:ext cx="5695950" cy="60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de l’ensemble des régimes de retraite français légalement obligatoires.</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r>
            <a:rPr lang="fr-FR" sz="1000" i="1" baseline="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novembre 2020</a:t>
          </a:r>
          <a:r>
            <a:rPr lang="fr-FR" sz="1000" i="1" baseline="0">
              <a:solidFill>
                <a:schemeClr val="dk1"/>
              </a:solidFill>
              <a:effectLst/>
              <a:latin typeface="Times New Roman" panose="02020603050405020304" pitchFamily="18" charset="0"/>
              <a:ea typeface="+mn-ea"/>
              <a:cs typeface="Times New Roman" panose="02020603050405020304" pitchFamily="18" charset="0"/>
            </a:rPr>
            <a:t> et juin 2019.</a:t>
          </a:r>
          <a:endParaRPr lang="fr-FR" sz="1000" i="1">
            <a:solidFill>
              <a:schemeClr val="dk1"/>
            </a:solidFill>
            <a:effectLst/>
            <a:latin typeface="Times New Roman" panose="02020603050405020304" pitchFamily="18" charset="0"/>
            <a:ea typeface="+mn-ea"/>
            <a:cs typeface="Times New Roman" panose="02020603050405020304" pitchFamily="18" charset="0"/>
          </a:endParaRPr>
        </a:p>
        <a:p>
          <a:r>
            <a:rPr lang="fr-FR" sz="10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0</xdr:col>
      <xdr:colOff>1781174</xdr:colOff>
      <xdr:row>13</xdr:row>
      <xdr:rowOff>9525</xdr:rowOff>
    </xdr:from>
    <xdr:to>
      <xdr:col>12</xdr:col>
      <xdr:colOff>266699</xdr:colOff>
      <xdr:row>31</xdr:row>
      <xdr:rowOff>47625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1770845</xdr:colOff>
      <xdr:row>24</xdr:row>
      <xdr:rowOff>40247</xdr:rowOff>
    </xdr:from>
    <xdr:to>
      <xdr:col>9</xdr:col>
      <xdr:colOff>737852</xdr:colOff>
      <xdr:row>27</xdr:row>
      <xdr:rowOff>160986</xdr:rowOff>
    </xdr:to>
    <xdr:sp macro="" textlink="">
      <xdr:nvSpPr>
        <xdr:cNvPr id="2" name="ZoneTexte 1"/>
        <xdr:cNvSpPr txBox="1"/>
      </xdr:nvSpPr>
      <xdr:spPr>
        <a:xfrm>
          <a:off x="1770845" y="4842993"/>
          <a:ext cx="6855317" cy="72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i="1">
              <a:solidFill>
                <a:schemeClr val="dk1"/>
              </a:solidFill>
              <a:effectLst/>
              <a:latin typeface="Times New Roman" panose="02020603050405020304" pitchFamily="18" charset="0"/>
              <a:ea typeface="+mn-ea"/>
              <a:cs typeface="Times New Roman" panose="02020603050405020304" pitchFamily="18" charset="0"/>
            </a:rPr>
            <a:t>Lecture : En ce qui concerne l’année 2020, le niveau des dépenses constaté dans les nouvelles projections de 2021 est de 14,7 % alors que celui qui avait été estimé dans le rapport de novembre 2020 était de 15,2 %. En conséquence, l’écart entre ce qui avait été estimé et ce qui a été constaté est de 0,5 point.</a:t>
          </a:r>
          <a:endParaRPr lang="fr-FR" sz="1050">
            <a:solidFill>
              <a:schemeClr val="dk1"/>
            </a:solidFill>
            <a:effectLst/>
            <a:latin typeface="Times New Roman" panose="02020603050405020304" pitchFamily="18" charset="0"/>
            <a:ea typeface="+mn-ea"/>
            <a:cs typeface="Times New Roman" panose="02020603050405020304" pitchFamily="18" charset="0"/>
          </a:endParaRPr>
        </a:p>
        <a:p>
          <a:r>
            <a:rPr lang="fr-FR" sz="1050" i="1">
              <a:solidFill>
                <a:schemeClr val="dk1"/>
              </a:solidFill>
              <a:effectLst/>
              <a:latin typeface="Times New Roman" panose="02020603050405020304" pitchFamily="18" charset="0"/>
              <a:ea typeface="+mn-ea"/>
              <a:cs typeface="Times New Roman" panose="02020603050405020304" pitchFamily="18" charset="0"/>
            </a:rPr>
            <a:t>Sources : projections COR – novembre 2020 et juin 2021.</a:t>
          </a:r>
          <a:endParaRPr lang="fr-FR" sz="105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16</xdr:row>
      <xdr:rowOff>190500</xdr:rowOff>
    </xdr:from>
    <xdr:to>
      <xdr:col>9</xdr:col>
      <xdr:colOff>752475</xdr:colOff>
      <xdr:row>19</xdr:row>
      <xdr:rowOff>152400</xdr:rowOff>
    </xdr:to>
    <xdr:sp macro="" textlink="">
      <xdr:nvSpPr>
        <xdr:cNvPr id="2" name="ZoneTexte 1"/>
        <xdr:cNvSpPr txBox="1"/>
      </xdr:nvSpPr>
      <xdr:spPr>
        <a:xfrm>
          <a:off x="1781175" y="3371850"/>
          <a:ext cx="690562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dans le scénario 1 % et en 2070, le niveau des dépenses projeté en 2021 est inférieur de 8,0 % à celui qui avait été projeté en 2020 et le niveau du PIB est inférieur de 5,5 %. </a:t>
          </a:r>
        </a:p>
        <a:p>
          <a:r>
            <a:rPr lang="fr-FR" sz="1000" i="1">
              <a:latin typeface="Times New Roman" panose="02020603050405020304" pitchFamily="18" charset="0"/>
              <a:cs typeface="Times New Roman" panose="02020603050405020304" pitchFamily="18" charset="0"/>
            </a:rPr>
            <a:t>Sources : projections COR – novembre 2020 et juin 2021.</a:t>
          </a:r>
        </a:p>
        <a:p>
          <a:endParaRPr lang="fr-FR"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12325</xdr:colOff>
      <xdr:row>11</xdr:row>
      <xdr:rowOff>3921</xdr:rowOff>
    </xdr:from>
    <xdr:to>
      <xdr:col>6</xdr:col>
      <xdr:colOff>324025</xdr:colOff>
      <xdr:row>33</xdr:row>
      <xdr:rowOff>132921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2695575</xdr:colOff>
      <xdr:row>36</xdr:row>
      <xdr:rowOff>66675</xdr:rowOff>
    </xdr:from>
    <xdr:to>
      <xdr:col>10</xdr:col>
      <xdr:colOff>476250</xdr:colOff>
      <xdr:row>41</xdr:row>
      <xdr:rowOff>171450</xdr:rowOff>
    </xdr:to>
    <xdr:sp macro="" textlink="">
      <xdr:nvSpPr>
        <xdr:cNvPr id="3" name="ZoneTexte 2"/>
        <xdr:cNvSpPr txBox="1"/>
      </xdr:nvSpPr>
      <xdr:spPr>
        <a:xfrm>
          <a:off x="4476750" y="7229475"/>
          <a:ext cx="5972175"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Lecture : en 2020, 75 % des ressources du système de retraite provenaient de cotisations sociales.</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Note : y compris le FSV mais hors le RAFP qui est un régime par capitalisation. Les cotisations sociales incluent la cotisation au régime de la FPE des employeurs de fonctionnaires d’État. Le besoin de financement est couvert par recours à la dette ou l’utilisation de réserves.</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 : rapports à la CCSS 2002-2020 ; calculs SG-COR.</a:t>
          </a:r>
          <a:endParaRPr lang="fr-FR" sz="1000">
            <a:effectLst/>
            <a:latin typeface="Times New Roman" panose="02020603050405020304" pitchFamily="18" charset="0"/>
            <a:ea typeface="Calibri" panose="020F0502020204030204" pitchFamily="34" charset="0"/>
          </a:endParaRPr>
        </a:p>
        <a:p>
          <a:endParaRPr lang="fr-FR" sz="1100"/>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0.02086</cdr:x>
      <cdr:y>0.78418</cdr:y>
    </cdr:from>
    <cdr:to>
      <cdr:x>0.06603</cdr:x>
      <cdr:y>0.84239</cdr:y>
    </cdr:to>
    <cdr:sp macro="" textlink="">
      <cdr:nvSpPr>
        <cdr:cNvPr id="2" name="Ellipse 1"/>
        <cdr:cNvSpPr/>
      </cdr:nvSpPr>
      <cdr:spPr>
        <a:xfrm xmlns:a="http://schemas.openxmlformats.org/drawingml/2006/main">
          <a:off x="123882" y="3623959"/>
          <a:ext cx="268325" cy="268964"/>
        </a:xfrm>
        <a:prstGeom xmlns:a="http://schemas.openxmlformats.org/drawingml/2006/main" prst="ellipse">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1755511</xdr:colOff>
      <xdr:row>9</xdr:row>
      <xdr:rowOff>80962</xdr:rowOff>
    </xdr:from>
    <xdr:to>
      <xdr:col>8</xdr:col>
      <xdr:colOff>5292</xdr:colOff>
      <xdr:row>24</xdr:row>
      <xdr:rowOff>33337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1771651</xdr:colOff>
      <xdr:row>25</xdr:row>
      <xdr:rowOff>152400</xdr:rowOff>
    </xdr:from>
    <xdr:to>
      <xdr:col>8</xdr:col>
      <xdr:colOff>1</xdr:colOff>
      <xdr:row>28</xdr:row>
      <xdr:rowOff>171450</xdr:rowOff>
    </xdr:to>
    <xdr:sp macro="" textlink="">
      <xdr:nvSpPr>
        <xdr:cNvPr id="3" name="ZoneTexte 2"/>
        <xdr:cNvSpPr txBox="1"/>
      </xdr:nvSpPr>
      <xdr:spPr>
        <a:xfrm>
          <a:off x="1771651" y="4943475"/>
          <a:ext cx="737235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Lecture : en 2020, 89,5 % des ressources du système de retraite provenaient des revenus d’activité.</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Note : y compris le FSV mais hors le RAFP qui est un régime par capitalisation. </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 : rapports à la CCSS 2002-2020 ; calculs SG-COR.</a:t>
          </a:r>
          <a:endParaRPr lang="fr-FR" sz="1000">
            <a:effectLst/>
            <a:latin typeface="Times New Roman" panose="02020603050405020304" pitchFamily="18" charset="0"/>
            <a:ea typeface="Calibri" panose="020F0502020204030204" pitchFamily="34" charset="0"/>
          </a:endParaRPr>
        </a:p>
        <a:p>
          <a:endParaRPr lang="fr-FR" sz="1100"/>
        </a:p>
      </xdr:txBody>
    </xdr:sp>
    <xdr:clientData/>
  </xdr:twoCellAnchor>
</xdr:wsDr>
</file>

<file path=xl/drawings/drawing16.xml><?xml version="1.0" encoding="utf-8"?>
<c:userShapes xmlns:c="http://schemas.openxmlformats.org/drawingml/2006/chart">
  <cdr:relSizeAnchor xmlns:cdr="http://schemas.openxmlformats.org/drawingml/2006/chartDrawing">
    <cdr:from>
      <cdr:x>0.0288</cdr:x>
      <cdr:y>0.79818</cdr:y>
    </cdr:from>
    <cdr:to>
      <cdr:x>0.0832</cdr:x>
      <cdr:y>0.88902</cdr:y>
    </cdr:to>
    <cdr:sp macro="" textlink="">
      <cdr:nvSpPr>
        <cdr:cNvPr id="2" name="Ellipse 1"/>
        <cdr:cNvSpPr/>
      </cdr:nvSpPr>
      <cdr:spPr>
        <a:xfrm xmlns:a="http://schemas.openxmlformats.org/drawingml/2006/main">
          <a:off x="212941" y="2242790"/>
          <a:ext cx="402222" cy="255249"/>
        </a:xfrm>
        <a:prstGeom xmlns:a="http://schemas.openxmlformats.org/drawingml/2006/main" prst="ellipse">
          <a:avLst/>
        </a:prstGeom>
        <a:noFill xmlns:a="http://schemas.openxmlformats.org/drawingml/2006/mai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1758202</xdr:colOff>
      <xdr:row>16</xdr:row>
      <xdr:rowOff>10643</xdr:rowOff>
    </xdr:from>
    <xdr:to>
      <xdr:col>11</xdr:col>
      <xdr:colOff>21343</xdr:colOff>
      <xdr:row>36</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37</xdr:row>
      <xdr:rowOff>85725</xdr:rowOff>
    </xdr:from>
    <xdr:to>
      <xdr:col>10</xdr:col>
      <xdr:colOff>666750</xdr:colOff>
      <xdr:row>44</xdr:row>
      <xdr:rowOff>142875</xdr:rowOff>
    </xdr:to>
    <xdr:sp macro="" textlink="">
      <xdr:nvSpPr>
        <xdr:cNvPr id="3" name="ZoneTexte 2"/>
        <xdr:cNvSpPr txBox="1"/>
      </xdr:nvSpPr>
      <xdr:spPr>
        <a:xfrm>
          <a:off x="3676650" y="7867650"/>
          <a:ext cx="6143625"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Lecture : en 2020, 58 % des ressources de la CNAV (y compris sécurité sociale des indépendants) proviennent de cotisations sociales. </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Note : les cotisations sociales incluent la cotisation au régime de la FPE des employeurs de fonctionnaires de l’État. Les qualificatifs d’externe et d’interne pour les transferts entre organismes sont relatifs au périmètre du système de retraite incluant le FSV.</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Champ : toutes les ressources, y compris les produits financiers.</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Sources : rapport à la CCSS 2020, comptes des régimes ; calculs SG-COR.</a:t>
          </a:r>
          <a:endParaRPr lang="fr-FR" sz="1000">
            <a:effectLst/>
            <a:latin typeface="Times New Roman" panose="02020603050405020304" pitchFamily="18" charset="0"/>
            <a:ea typeface="Calibri" panose="020F0502020204030204" pitchFamily="34" charset="0"/>
          </a:endParaRPr>
        </a:p>
        <a:p>
          <a:endParaRPr lang="fr-FR"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36195</xdr:colOff>
      <xdr:row>18</xdr:row>
      <xdr:rowOff>49530</xdr:rowOff>
    </xdr:from>
    <xdr:to>
      <xdr:col>10</xdr:col>
      <xdr:colOff>340995</xdr:colOff>
      <xdr:row>25</xdr:row>
      <xdr:rowOff>9525</xdr:rowOff>
    </xdr:to>
    <xdr:sp macro="" textlink="">
      <xdr:nvSpPr>
        <xdr:cNvPr id="2" name="ZoneTexte 1"/>
        <xdr:cNvSpPr txBox="1"/>
      </xdr:nvSpPr>
      <xdr:spPr>
        <a:xfrm>
          <a:off x="760095" y="3573780"/>
          <a:ext cx="5534025" cy="1293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charges et produits exceptionnels pour le RCI. Convention EEC : stabilisation des contributions et subventions d’équilibre en proportion du PIB à leur niveau moyen de 2016 à 2020. Convention TCC : taux de cotisation et de subvention d’équilibre figés à leur niveau de 2020. Convention EPR : cotisations et subventions d’équilibre évoluant de manière à équilibrer chaque année le solde de ces régimes.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3</xdr:col>
      <xdr:colOff>123823</xdr:colOff>
      <xdr:row>27</xdr:row>
      <xdr:rowOff>28575</xdr:rowOff>
    </xdr:from>
    <xdr:to>
      <xdr:col>18</xdr:col>
      <xdr:colOff>333374</xdr:colOff>
      <xdr:row>40</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0.07143</cdr:x>
      <cdr:y>0.05596</cdr:y>
    </cdr:from>
    <cdr:to>
      <cdr:x>0.99461</cdr:x>
      <cdr:y>0.75304</cdr:y>
    </cdr:to>
    <cdr:grpSp>
      <cdr:nvGrpSpPr>
        <cdr:cNvPr id="6" name="Groupe 5"/>
        <cdr:cNvGrpSpPr/>
      </cdr:nvGrpSpPr>
      <cdr:grpSpPr>
        <a:xfrm xmlns:a="http://schemas.openxmlformats.org/drawingml/2006/main">
          <a:off x="504835" y="146047"/>
          <a:ext cx="6524622" cy="1819274"/>
          <a:chOff x="-33188" y="0"/>
          <a:chExt cx="6183164" cy="1819275"/>
        </a:xfrm>
      </cdr:grpSpPr>
      <cdr:sp macro="" textlink="">
        <cdr:nvSpPr>
          <cdr:cNvPr id="7" name="ZoneTexte 1"/>
          <cdr:cNvSpPr txBox="1"/>
        </cdr:nvSpPr>
        <cdr:spPr>
          <a:xfrm xmlns:a="http://schemas.openxmlformats.org/drawingml/2006/main">
            <a:off x="4352925"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EPR</a:t>
            </a:r>
          </a:p>
        </cdr:txBody>
      </cdr:sp>
      <cdr:sp macro="" textlink="">
        <cdr:nvSpPr>
          <cdr:cNvPr id="8" name="ZoneTexte 1"/>
          <cdr:cNvSpPr txBox="1"/>
        </cdr:nvSpPr>
        <cdr:spPr>
          <a:xfrm xmlns:a="http://schemas.openxmlformats.org/drawingml/2006/main">
            <a:off x="2534708"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TCC</a:t>
            </a:r>
          </a:p>
        </cdr:txBody>
      </cdr:sp>
      <cdr:sp macro="" textlink="">
        <cdr:nvSpPr>
          <cdr:cNvPr id="9" name="ZoneTexte 1"/>
          <cdr:cNvSpPr txBox="1"/>
        </cdr:nvSpPr>
        <cdr:spPr>
          <a:xfrm xmlns:a="http://schemas.openxmlformats.org/drawingml/2006/main">
            <a:off x="716491"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EEC</a:t>
            </a:r>
          </a:p>
        </cdr:txBody>
      </cdr:sp>
      <cdr:sp macro="" textlink="">
        <cdr:nvSpPr>
          <cdr:cNvPr id="10" name="ZoneTexte 1"/>
          <cdr:cNvSpPr txBox="1"/>
        </cdr:nvSpPr>
        <cdr:spPr>
          <a:xfrm xmlns:a="http://schemas.openxmlformats.org/drawingml/2006/main">
            <a:off x="-33188" y="0"/>
            <a:ext cx="728513"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Observé</a:t>
            </a:r>
          </a:p>
        </cdr:txBody>
      </cdr:sp>
    </cdr:grpSp>
  </cdr:relSizeAnchor>
</c:userShapes>
</file>

<file path=xl/drawings/drawing2.xml><?xml version="1.0" encoding="utf-8"?>
<xdr:wsDr xmlns:xdr="http://schemas.openxmlformats.org/drawingml/2006/spreadsheetDrawing" xmlns:a="http://schemas.openxmlformats.org/drawingml/2006/main">
  <xdr:twoCellAnchor>
    <xdr:from>
      <xdr:col>1</xdr:col>
      <xdr:colOff>19050</xdr:colOff>
      <xdr:row>6</xdr:row>
      <xdr:rowOff>9526</xdr:rowOff>
    </xdr:from>
    <xdr:to>
      <xdr:col>12</xdr:col>
      <xdr:colOff>438150</xdr:colOff>
      <xdr:row>11</xdr:row>
      <xdr:rowOff>38100</xdr:rowOff>
    </xdr:to>
    <xdr:sp macro="" textlink="">
      <xdr:nvSpPr>
        <xdr:cNvPr id="2" name="ZoneTexte 1"/>
        <xdr:cNvSpPr txBox="1"/>
      </xdr:nvSpPr>
      <xdr:spPr>
        <a:xfrm>
          <a:off x="742950" y="1733551"/>
          <a:ext cx="6781800" cy="981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charges et produits exceptionnels pour le RCI. À compter de 2020, les comptes de la CRPNPAC (régime complémentaire du personnel navigant de l’aviation civile), sont inclus.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2002-2020 ; projections COR – juin 2021, INSEE.</a:t>
          </a:r>
        </a:p>
      </xdr:txBody>
    </xdr:sp>
    <xdr:clientData/>
  </xdr:twoCellAnchor>
  <xdr:twoCellAnchor>
    <xdr:from>
      <xdr:col>1</xdr:col>
      <xdr:colOff>19049</xdr:colOff>
      <xdr:row>12</xdr:row>
      <xdr:rowOff>9525</xdr:rowOff>
    </xdr:from>
    <xdr:to>
      <xdr:col>12</xdr:col>
      <xdr:colOff>66674</xdr:colOff>
      <xdr:row>30</xdr:row>
      <xdr:rowOff>57150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190500</xdr:colOff>
      <xdr:row>14</xdr:row>
      <xdr:rowOff>114300</xdr:rowOff>
    </xdr:from>
    <xdr:to>
      <xdr:col>11</xdr:col>
      <xdr:colOff>361950</xdr:colOff>
      <xdr:row>28</xdr:row>
      <xdr:rowOff>47625</xdr:rowOff>
    </xdr:to>
    <xdr:graphicFrame macro="">
      <xdr:nvGraphicFramePr>
        <xdr:cNvPr id="2" name="Graphique 1">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9</xdr:row>
      <xdr:rowOff>200024</xdr:rowOff>
    </xdr:from>
    <xdr:to>
      <xdr:col>8</xdr:col>
      <xdr:colOff>47625</xdr:colOff>
      <xdr:row>13</xdr:row>
      <xdr:rowOff>123825</xdr:rowOff>
    </xdr:to>
    <xdr:sp macro="" textlink="">
      <xdr:nvSpPr>
        <xdr:cNvPr id="3" name="ZoneTexte 2">
          <a:extLst>
            <a:ext uri="{FF2B5EF4-FFF2-40B4-BE49-F238E27FC236}">
              <a16:creationId xmlns:a16="http://schemas.microsoft.com/office/drawing/2014/main" id="{00000000-0008-0000-0E00-000003000000}"/>
            </a:ext>
          </a:extLst>
        </xdr:cNvPr>
        <xdr:cNvSpPr txBox="1"/>
      </xdr:nvSpPr>
      <xdr:spPr>
        <a:xfrm>
          <a:off x="1790700" y="2714624"/>
          <a:ext cx="6515100" cy="83820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FPE civils employés dans un ministère et autres employeurs à partir de 2010.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le taux de cotisation employeur pour la retraite (CNAV + ARRCO, y compris AGFF) d’un salarié non-cadre est de 16,46 % du salaire brut au taux minimum obligatoire ARRCO et le taux de contribution des employeurs de fonctionnaires civils est de 74,28 %.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législation et Compte d'affectation spéciale « pensions ».</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28575</xdr:colOff>
      <xdr:row>15</xdr:row>
      <xdr:rowOff>95249</xdr:rowOff>
    </xdr:from>
    <xdr:to>
      <xdr:col>10</xdr:col>
      <xdr:colOff>542925</xdr:colOff>
      <xdr:row>20</xdr:row>
      <xdr:rowOff>152400</xdr:rowOff>
    </xdr:to>
    <xdr:sp macro="" textlink="">
      <xdr:nvSpPr>
        <xdr:cNvPr id="2" name="ZoneTexte 1"/>
        <xdr:cNvSpPr txBox="1"/>
      </xdr:nvSpPr>
      <xdr:spPr>
        <a:xfrm>
          <a:off x="790575" y="3000374"/>
          <a:ext cx="8181975" cy="1009651"/>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hors transferts internes. Convention EPR : cotisations et subventions d’équilibre évoluant de manière à équilibrer chaque année le solde de ces régimes. Convention TCC : taux de cotisation implicite et de subvention d’équilibre figés à leur niveau de 2020. Convention EEC : stabilisation des contributions et subventions d’équilibre en proportion du PIB à leur niveau moyen de 2016 à 2020.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2</xdr:col>
      <xdr:colOff>761999</xdr:colOff>
      <xdr:row>20</xdr:row>
      <xdr:rowOff>190499</xdr:rowOff>
    </xdr:from>
    <xdr:to>
      <xdr:col>11</xdr:col>
      <xdr:colOff>466724</xdr:colOff>
      <xdr:row>40</xdr:row>
      <xdr:rowOff>47624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1775459</xdr:colOff>
      <xdr:row>22</xdr:row>
      <xdr:rowOff>188595</xdr:rowOff>
    </xdr:from>
    <xdr:to>
      <xdr:col>23</xdr:col>
      <xdr:colOff>213359</xdr:colOff>
      <xdr:row>28</xdr:row>
      <xdr:rowOff>148590</xdr:rowOff>
    </xdr:to>
    <xdr:sp macro="" textlink="">
      <xdr:nvSpPr>
        <xdr:cNvPr id="2" name="ZoneTexte 1">
          <a:extLst>
            <a:ext uri="{FF2B5EF4-FFF2-40B4-BE49-F238E27FC236}">
              <a16:creationId xmlns:a16="http://schemas.microsoft.com/office/drawing/2014/main" id="{00000000-0008-0000-1000-000002000000}"/>
            </a:ext>
          </a:extLst>
        </xdr:cNvPr>
        <xdr:cNvSpPr txBox="1"/>
      </xdr:nvSpPr>
      <xdr:spPr>
        <a:xfrm>
          <a:off x="1775459" y="4446270"/>
          <a:ext cx="10906125" cy="1102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fr-FR" sz="1000" i="1">
              <a:effectLst/>
              <a:latin typeface="Times New Roman"/>
              <a:ea typeface="Calibri"/>
            </a:rPr>
            <a:t>Note : régimes équilibrés = régime de la fonction publique de l’État, SNCF, RATP, BdF, CANSSM, ENIM, CNIEG et FSPOEIE.</a:t>
          </a:r>
        </a:p>
        <a:p>
          <a:pPr algn="just">
            <a:spcAft>
              <a:spcPts val="0"/>
            </a:spcAft>
          </a:pPr>
          <a:r>
            <a:rPr lang="fr-FR" sz="1000" i="1">
              <a:effectLst/>
              <a:latin typeface="Times New Roman"/>
              <a:ea typeface="Calibri"/>
            </a:rPr>
            <a:t>Sources : projections COR et comptes nationaux de l’INSEE – juin 2021.</a:t>
          </a:r>
        </a:p>
      </xdr:txBody>
    </xdr:sp>
    <xdr:clientData/>
  </xdr:twoCellAnchor>
  <xdr:twoCellAnchor>
    <xdr:from>
      <xdr:col>28</xdr:col>
      <xdr:colOff>340994</xdr:colOff>
      <xdr:row>33</xdr:row>
      <xdr:rowOff>139065</xdr:rowOff>
    </xdr:from>
    <xdr:to>
      <xdr:col>36</xdr:col>
      <xdr:colOff>302594</xdr:colOff>
      <xdr:row>37</xdr:row>
      <xdr:rowOff>118111</xdr:rowOff>
    </xdr:to>
    <xdr:sp macro="" textlink="">
      <xdr:nvSpPr>
        <xdr:cNvPr id="3" name="ZoneTexte 2">
          <a:extLst>
            <a:ext uri="{FF2B5EF4-FFF2-40B4-BE49-F238E27FC236}">
              <a16:creationId xmlns:a16="http://schemas.microsoft.com/office/drawing/2014/main" id="{00000000-0008-0000-1000-000003000000}"/>
            </a:ext>
          </a:extLst>
        </xdr:cNvPr>
        <xdr:cNvSpPr txBox="1"/>
      </xdr:nvSpPr>
      <xdr:spPr>
        <a:xfrm>
          <a:off x="13695044" y="6492240"/>
          <a:ext cx="3009600" cy="7410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2.14b Taux de prélèvement global</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de la masse des revenus d’activité bruts)</a:t>
          </a:r>
        </a:p>
      </xdr:txBody>
    </xdr:sp>
    <xdr:clientData/>
  </xdr:twoCellAnchor>
  <xdr:twoCellAnchor>
    <xdr:from>
      <xdr:col>28</xdr:col>
      <xdr:colOff>350518</xdr:colOff>
      <xdr:row>37</xdr:row>
      <xdr:rowOff>139065</xdr:rowOff>
    </xdr:from>
    <xdr:to>
      <xdr:col>36</xdr:col>
      <xdr:colOff>312118</xdr:colOff>
      <xdr:row>51</xdr:row>
      <xdr:rowOff>53265</xdr:rowOff>
    </xdr:to>
    <xdr:graphicFrame macro="">
      <xdr:nvGraphicFramePr>
        <xdr:cNvPr id="4" name="Graphique 3">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312419</xdr:colOff>
      <xdr:row>33</xdr:row>
      <xdr:rowOff>139065</xdr:rowOff>
    </xdr:from>
    <xdr:to>
      <xdr:col>28</xdr:col>
      <xdr:colOff>198119</xdr:colOff>
      <xdr:row>37</xdr:row>
      <xdr:rowOff>118111</xdr:rowOff>
    </xdr:to>
    <xdr:sp macro="" textlink="">
      <xdr:nvSpPr>
        <xdr:cNvPr id="5" name="ZoneTexte 4">
          <a:extLst>
            <a:ext uri="{FF2B5EF4-FFF2-40B4-BE49-F238E27FC236}">
              <a16:creationId xmlns:a16="http://schemas.microsoft.com/office/drawing/2014/main" id="{00000000-0008-0000-1000-000006000000}"/>
            </a:ext>
          </a:extLst>
        </xdr:cNvPr>
        <xdr:cNvSpPr txBox="1"/>
      </xdr:nvSpPr>
      <xdr:spPr>
        <a:xfrm>
          <a:off x="10618469" y="6492240"/>
          <a:ext cx="2933700" cy="7410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2.14a Part de la MS indiciaire FP et régimes</a:t>
          </a:r>
          <a:r>
            <a:rPr lang="fr-FR" sz="1000" i="0" baseline="0">
              <a:solidFill>
                <a:schemeClr val="dk1"/>
              </a:solidFill>
              <a:latin typeface="Times New Roman" panose="02020603050405020304" pitchFamily="18" charset="0"/>
              <a:ea typeface="+mn-ea"/>
              <a:cs typeface="Times New Roman" panose="02020603050405020304" pitchFamily="18" charset="0"/>
            </a:rPr>
            <a:t> équilibrés dans la MS totale</a:t>
          </a: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20</xdr:col>
      <xdr:colOff>283844</xdr:colOff>
      <xdr:row>37</xdr:row>
      <xdr:rowOff>167640</xdr:rowOff>
    </xdr:from>
    <xdr:to>
      <xdr:col>28</xdr:col>
      <xdr:colOff>245746</xdr:colOff>
      <xdr:row>51</xdr:row>
      <xdr:rowOff>80010</xdr:rowOff>
    </xdr:to>
    <xdr:graphicFrame macro="">
      <xdr:nvGraphicFramePr>
        <xdr:cNvPr id="6" name="Graphique 5">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1774031</xdr:colOff>
      <xdr:row>14</xdr:row>
      <xdr:rowOff>83343</xdr:rowOff>
    </xdr:from>
    <xdr:to>
      <xdr:col>4</xdr:col>
      <xdr:colOff>11906</xdr:colOff>
      <xdr:row>19</xdr:row>
      <xdr:rowOff>154781</xdr:rowOff>
    </xdr:to>
    <xdr:sp macro="" textlink="">
      <xdr:nvSpPr>
        <xdr:cNvPr id="2" name="ZoneTexte 1"/>
        <xdr:cNvSpPr txBox="1"/>
      </xdr:nvSpPr>
      <xdr:spPr>
        <a:xfrm>
          <a:off x="1774031" y="3869531"/>
          <a:ext cx="5381625" cy="1083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Times New Roman" panose="02020603050405020304" pitchFamily="18" charset="0"/>
              <a:ea typeface="+mn-ea"/>
              <a:cs typeface="Times New Roman" panose="02020603050405020304" pitchFamily="18" charset="0"/>
            </a:rPr>
            <a:t>Lecture : en 2019, le taux de prélèvement d’équilibre pour les régimes de salariés du secteur privé, avec prise en compte du ratio démographique, est estimé à 19,5%.</a:t>
          </a:r>
          <a:endParaRPr lang="fr-FR" sz="1100">
            <a:solidFill>
              <a:schemeClr val="dk1"/>
            </a:solidFill>
            <a:effectLst/>
            <a:latin typeface="Times New Roman" panose="02020603050405020304" pitchFamily="18" charset="0"/>
            <a:ea typeface="+mn-ea"/>
            <a:cs typeface="Times New Roman" panose="02020603050405020304" pitchFamily="18" charset="0"/>
          </a:endParaRPr>
        </a:p>
        <a:p>
          <a:r>
            <a:rPr lang="fr-FR" sz="1100" i="1">
              <a:solidFill>
                <a:schemeClr val="dk1"/>
              </a:solidFill>
              <a:effectLst/>
              <a:latin typeface="Times New Roman" panose="02020603050405020304" pitchFamily="18" charset="0"/>
              <a:ea typeface="+mn-ea"/>
              <a:cs typeface="Times New Roman" panose="02020603050405020304" pitchFamily="18" charset="0"/>
            </a:rPr>
            <a:t>Note : voir méthodologie détaillée de calcul en annexe.</a:t>
          </a:r>
          <a:endParaRPr lang="fr-FR" sz="1100">
            <a:solidFill>
              <a:schemeClr val="dk1"/>
            </a:solidFill>
            <a:effectLst/>
            <a:latin typeface="Times New Roman" panose="02020603050405020304" pitchFamily="18" charset="0"/>
            <a:ea typeface="+mn-ea"/>
            <a:cs typeface="Times New Roman" panose="02020603050405020304" pitchFamily="18" charset="0"/>
          </a:endParaRPr>
        </a:p>
        <a:p>
          <a:r>
            <a:rPr lang="fr-FR" sz="1100" i="1">
              <a:solidFill>
                <a:schemeClr val="dk1"/>
              </a:solidFill>
              <a:effectLst/>
              <a:latin typeface="Times New Roman" panose="02020603050405020304" pitchFamily="18" charset="0"/>
              <a:ea typeface="+mn-ea"/>
              <a:cs typeface="Times New Roman" panose="02020603050405020304" pitchFamily="18" charset="0"/>
            </a:rPr>
            <a:t>Sources : législation, données des régimes et calculs SG-COR.</a:t>
          </a:r>
          <a:endParaRPr lang="fr-FR" sz="11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13</xdr:row>
      <xdr:rowOff>1</xdr:rowOff>
    </xdr:from>
    <xdr:to>
      <xdr:col>11</xdr:col>
      <xdr:colOff>257175</xdr:colOff>
      <xdr:row>19</xdr:row>
      <xdr:rowOff>57151</xdr:rowOff>
    </xdr:to>
    <xdr:sp macro="" textlink="">
      <xdr:nvSpPr>
        <xdr:cNvPr id="2" name="ZoneTexte 1"/>
        <xdr:cNvSpPr txBox="1"/>
      </xdr:nvSpPr>
      <xdr:spPr>
        <a:xfrm>
          <a:off x="1781175" y="2543176"/>
          <a:ext cx="8267700" cy="12001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un solde positif correspond à un excédent, un solde négatif à un besoin de financement. Données hors produits et charges financières, hors dotations et reprises sur provisions. Les regroupements de régimes sont les suivants : salariés privé base = CNAV et MSA salariés ; salariés privé compl. = ARRCO, AGIRC, IRCANTEC ; fonctionnaires = SRE, CNRACL ; non-salariés = MSA, RSI (artisans et commerçants), CNAVPL, MSA RCO, RCI, CNAVPL RCO ; régimes spéciaux = CNIEG, SNCF, RATP, CNBF, BDF, FSPOEIE, ENIM, CANSSM, CRPCEN, CNBF RCO (voir l’annexe 9 pour la liste des sigles).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2002-2020.</a:t>
          </a:r>
        </a:p>
      </xdr:txBody>
    </xdr:sp>
    <xdr:clientData/>
  </xdr:twoCellAnchor>
  <xdr:twoCellAnchor>
    <xdr:from>
      <xdr:col>0</xdr:col>
      <xdr:colOff>1762125</xdr:colOff>
      <xdr:row>21</xdr:row>
      <xdr:rowOff>9525</xdr:rowOff>
    </xdr:from>
    <xdr:to>
      <xdr:col>9</xdr:col>
      <xdr:colOff>276225</xdr:colOff>
      <xdr:row>43</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1779270</xdr:colOff>
      <xdr:row>18</xdr:row>
      <xdr:rowOff>11430</xdr:rowOff>
    </xdr:from>
    <xdr:to>
      <xdr:col>12</xdr:col>
      <xdr:colOff>445770</xdr:colOff>
      <xdr:row>24</xdr:row>
      <xdr:rowOff>152400</xdr:rowOff>
    </xdr:to>
    <xdr:sp macro="" textlink="">
      <xdr:nvSpPr>
        <xdr:cNvPr id="2" name="ZoneTexte 1"/>
        <xdr:cNvSpPr txBox="1"/>
      </xdr:nvSpPr>
      <xdr:spPr>
        <a:xfrm>
          <a:off x="1779270" y="3535680"/>
          <a:ext cx="6591300" cy="1283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charges et produits exceptionnels pour le RCI. Convention EEC : stabilisation des contributions et subventions d’équilibre en proportion du PIB à leur niveau moyen de 2016 à 2020. Convention TCC : taux de cotisation et de subvention d’équilibre figés à leur niveau de 2020. Convention EPR : cotisations et subventions d’équilibre évoluant de manière à équilibrer chaque année le solde de ces régimes.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14</xdr:col>
      <xdr:colOff>28574</xdr:colOff>
      <xdr:row>18</xdr:row>
      <xdr:rowOff>19050</xdr:rowOff>
    </xdr:from>
    <xdr:to>
      <xdr:col>28</xdr:col>
      <xdr:colOff>361949</xdr:colOff>
      <xdr:row>31</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0.06931</cdr:x>
      <cdr:y>0.05231</cdr:y>
    </cdr:from>
    <cdr:to>
      <cdr:x>0.98869</cdr:x>
      <cdr:y>0.82482</cdr:y>
    </cdr:to>
    <cdr:grpSp>
      <cdr:nvGrpSpPr>
        <cdr:cNvPr id="6" name="Groupe 5"/>
        <cdr:cNvGrpSpPr/>
      </cdr:nvGrpSpPr>
      <cdr:grpSpPr>
        <a:xfrm xmlns:a="http://schemas.openxmlformats.org/drawingml/2006/main">
          <a:off x="466746" y="136521"/>
          <a:ext cx="6191265" cy="2016135"/>
          <a:chOff x="-41277" y="0"/>
          <a:chExt cx="6191253" cy="1819275"/>
        </a:xfrm>
      </cdr:grpSpPr>
      <cdr:sp macro="" textlink="">
        <cdr:nvSpPr>
          <cdr:cNvPr id="7" name="ZoneTexte 1"/>
          <cdr:cNvSpPr txBox="1"/>
        </cdr:nvSpPr>
        <cdr:spPr>
          <a:xfrm xmlns:a="http://schemas.openxmlformats.org/drawingml/2006/main">
            <a:off x="4352925"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EPR</a:t>
            </a:r>
          </a:p>
        </cdr:txBody>
      </cdr:sp>
      <cdr:sp macro="" textlink="">
        <cdr:nvSpPr>
          <cdr:cNvPr id="8" name="ZoneTexte 1"/>
          <cdr:cNvSpPr txBox="1"/>
        </cdr:nvSpPr>
        <cdr:spPr>
          <a:xfrm xmlns:a="http://schemas.openxmlformats.org/drawingml/2006/main">
            <a:off x="2534708"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TCC</a:t>
            </a:r>
          </a:p>
        </cdr:txBody>
      </cdr:sp>
      <cdr:sp macro="" textlink="">
        <cdr:nvSpPr>
          <cdr:cNvPr id="9" name="ZoneTexte 1"/>
          <cdr:cNvSpPr txBox="1"/>
        </cdr:nvSpPr>
        <cdr:spPr>
          <a:xfrm xmlns:a="http://schemas.openxmlformats.org/drawingml/2006/main">
            <a:off x="716491" y="0"/>
            <a:ext cx="1797051"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rgbClr val="002060"/>
                </a:solidFill>
              </a:rPr>
              <a:t>Projeté - convention EEC</a:t>
            </a:r>
          </a:p>
        </cdr:txBody>
      </cdr:sp>
      <cdr:sp macro="" textlink="">
        <cdr:nvSpPr>
          <cdr:cNvPr id="10" name="ZoneTexte 1"/>
          <cdr:cNvSpPr txBox="1"/>
        </cdr:nvSpPr>
        <cdr:spPr>
          <a:xfrm xmlns:a="http://schemas.openxmlformats.org/drawingml/2006/main">
            <a:off x="-41277" y="0"/>
            <a:ext cx="736602" cy="1819275"/>
          </a:xfrm>
          <a:prstGeom xmlns:a="http://schemas.openxmlformats.org/drawingml/2006/main" prst="rect">
            <a:avLst/>
          </a:prstGeom>
          <a:ln xmlns:a="http://schemas.openxmlformats.org/drawingml/2006/main" w="12700">
            <a:solidFill>
              <a:srgbClr val="002060"/>
            </a:solidFill>
          </a:ln>
        </cdr:spPr>
        <cdr:txBody>
          <a:bodyPr xmlns:a="http://schemas.openxmlformats.org/drawingml/2006/main" wrap="square" rtlCol="0" anchor="b"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t>Observé</a:t>
            </a:r>
          </a:p>
        </cdr:txBody>
      </cdr:sp>
    </cdr:grpSp>
  </cdr:relSizeAnchor>
</c:userShapes>
</file>

<file path=xl/drawings/drawing27.xml><?xml version="1.0" encoding="utf-8"?>
<xdr:wsDr xmlns:xdr="http://schemas.openxmlformats.org/drawingml/2006/spreadsheetDrawing" xmlns:a="http://schemas.openxmlformats.org/drawingml/2006/main">
  <xdr:twoCellAnchor>
    <xdr:from>
      <xdr:col>1</xdr:col>
      <xdr:colOff>9525</xdr:colOff>
      <xdr:row>12</xdr:row>
      <xdr:rowOff>171451</xdr:rowOff>
    </xdr:from>
    <xdr:to>
      <xdr:col>8</xdr:col>
      <xdr:colOff>0</xdr:colOff>
      <xdr:row>22</xdr:row>
      <xdr:rowOff>133350</xdr:rowOff>
    </xdr:to>
    <xdr:sp macro="" textlink="">
      <xdr:nvSpPr>
        <xdr:cNvPr id="2" name="ZoneTexte 1"/>
        <xdr:cNvSpPr txBox="1"/>
      </xdr:nvSpPr>
      <xdr:spPr>
        <a:xfrm>
          <a:off x="1790700" y="2971801"/>
          <a:ext cx="6629400" cy="1962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1,01 % en moyenne par an et un taux de chômage de 7,6 % en moyenne, le solde moyen sur les 25 prochaines années représenterait -0,1 % du PIB moyen sur cette période, selon la convention EEC.</a:t>
          </a:r>
        </a:p>
        <a:p>
          <a:r>
            <a:rPr lang="fr-FR" sz="1000" i="1">
              <a:solidFill>
                <a:schemeClr val="dk1"/>
              </a:solidFill>
              <a:effectLst/>
              <a:latin typeface="Times New Roman" panose="02020603050405020304" pitchFamily="18" charset="0"/>
              <a:ea typeface="+mn-ea"/>
              <a:cs typeface="Times New Roman" panose="02020603050405020304" pitchFamily="18" charset="0"/>
            </a:rPr>
            <a:t>Note : solde actualisé en moyenne sur les 25 prochaines années (l’année 2020 étant incluse). Le taux d’actualisation est supposé égal chaque année à la croissance annuelle du PIB. Convention EEC : stabilisation des contributions et subventions d’équilibre en proportion du PIB à leur niveau moyen de 2016 à 2020. Convention TCC : taux de cotisation et de subvention d’équilibre figés à leur niveau de 2020. Convention EPR : cotisations et subventions d’équilibre évoluant de manière à équilibrer chaque année le solde de ces régimes.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9525</xdr:colOff>
      <xdr:row>12</xdr:row>
      <xdr:rowOff>171451</xdr:rowOff>
    </xdr:from>
    <xdr:to>
      <xdr:col>8</xdr:col>
      <xdr:colOff>0</xdr:colOff>
      <xdr:row>21</xdr:row>
      <xdr:rowOff>152400</xdr:rowOff>
    </xdr:to>
    <xdr:sp macro="" textlink="">
      <xdr:nvSpPr>
        <xdr:cNvPr id="2" name="ZoneTexte 1"/>
        <xdr:cNvSpPr txBox="1"/>
      </xdr:nvSpPr>
      <xdr:spPr>
        <a:xfrm>
          <a:off x="1790700" y="2971801"/>
          <a:ext cx="6629400" cy="1781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1,00 % en moyenne par an et un taux de chômage de 7,3 % en moyenne, le solde moyen représenterait 0,1 % du PIB moyen à l’horizon 2070 avec la convention EEC.</a:t>
          </a:r>
        </a:p>
        <a:p>
          <a:r>
            <a:rPr lang="fr-FR" sz="1000" i="1">
              <a:solidFill>
                <a:schemeClr val="dk1"/>
              </a:solidFill>
              <a:effectLst/>
              <a:latin typeface="Times New Roman" panose="02020603050405020304" pitchFamily="18" charset="0"/>
              <a:ea typeface="+mn-ea"/>
              <a:cs typeface="Times New Roman" panose="02020603050405020304" pitchFamily="18" charset="0"/>
            </a:rPr>
            <a:t>Note : solde actualisé en moyenne à l’horizon 2070 (l’année 2020 étant incluse). Le taux d’actualisation est supposé égal chaque année à la croissance annuelle du PIB. Convention EEC : stabilisation des contributions et subventions d’équilibre en proportion du PIB à leur niveau moyen de 2016 à 2020. Convention TCC : taux de cotisation et de subvention d’équilibre figés à leur niveau de 2020. Convention EPR : cotisations et subventions d’équilibre évoluant de manière à équilibrer chaque année le solde de ces régimes.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1733550</xdr:colOff>
      <xdr:row>22</xdr:row>
      <xdr:rowOff>66674</xdr:rowOff>
    </xdr:from>
    <xdr:to>
      <xdr:col>5</xdr:col>
      <xdr:colOff>0</xdr:colOff>
      <xdr:row>29</xdr:row>
      <xdr:rowOff>123824</xdr:rowOff>
    </xdr:to>
    <xdr:sp macro="" textlink="">
      <xdr:nvSpPr>
        <xdr:cNvPr id="2" name="ZoneTexte 1"/>
        <xdr:cNvSpPr txBox="1"/>
      </xdr:nvSpPr>
      <xdr:spPr>
        <a:xfrm>
          <a:off x="1733550" y="5238749"/>
          <a:ext cx="5991225"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Note : les réserves comprennent l’ensemble des fonds placés par l’ensemble des caisses, quelle que soit l’échéance des actifs admis en représentation ; elles agrègent les réserves de moyen et long terme au fonds de roulement. Pour l’AGIRC-ARRCO, les réserves techniques de financement représentent 62,6 Mds€, sur un total de réserves de 79,6 Mds€.</a:t>
          </a:r>
          <a:endParaRPr lang="fr-FR" sz="1000">
            <a:effectLst/>
            <a:latin typeface="Times New Roman" panose="02020603050405020304" pitchFamily="18" charset="0"/>
            <a:ea typeface="Calibri" panose="020F0502020204030204" pitchFamily="34" charset="0"/>
          </a:endParaRP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Sources : données des régimes.</a:t>
          </a:r>
          <a:endParaRPr lang="fr-FR" sz="1000">
            <a:effectLst/>
            <a:latin typeface="Times New Roman" panose="02020603050405020304" pitchFamily="18" charset="0"/>
            <a:ea typeface="Calibri" panose="020F0502020204030204" pitchFamily="34" charset="0"/>
          </a:endParaRPr>
        </a:p>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12</xdr:row>
      <xdr:rowOff>180974</xdr:rowOff>
    </xdr:from>
    <xdr:to>
      <xdr:col>19</xdr:col>
      <xdr:colOff>571500</xdr:colOff>
      <xdr:row>36</xdr:row>
      <xdr:rowOff>114299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xdr:row>
      <xdr:rowOff>0</xdr:rowOff>
    </xdr:from>
    <xdr:to>
      <xdr:col>7</xdr:col>
      <xdr:colOff>657225</xdr:colOff>
      <xdr:row>12</xdr:row>
      <xdr:rowOff>76200</xdr:rowOff>
    </xdr:to>
    <xdr:sp macro="" textlink="">
      <xdr:nvSpPr>
        <xdr:cNvPr id="3" name="ZoneTexte 2"/>
        <xdr:cNvSpPr txBox="1"/>
      </xdr:nvSpPr>
      <xdr:spPr>
        <a:xfrm>
          <a:off x="1781175" y="1343025"/>
          <a:ext cx="36957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2017, les dépenses de retraite (publiques et privées) représentent 11 % du PIB en Allemagne. Les dépenses de retraite publiques constituent l’essentiel des dépenses de retraite dans ce pays.</a:t>
          </a:r>
        </a:p>
        <a:p>
          <a:r>
            <a:rPr lang="fr-FR" sz="1000" i="1">
              <a:latin typeface="Times New Roman" panose="02020603050405020304" pitchFamily="18" charset="0"/>
              <a:cs typeface="Times New Roman" panose="02020603050405020304" pitchFamily="18" charset="0"/>
            </a:rPr>
            <a:t>Sources : calculs SG-COR à partir de la base de données des dépenses sociales de l'OCDE (SOCX)</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1700742</xdr:colOff>
      <xdr:row>10</xdr:row>
      <xdr:rowOff>8468</xdr:rowOff>
    </xdr:from>
    <xdr:to>
      <xdr:col>10</xdr:col>
      <xdr:colOff>533401</xdr:colOff>
      <xdr:row>13</xdr:row>
      <xdr:rowOff>179918</xdr:rowOff>
    </xdr:to>
    <xdr:sp macro="" textlink="">
      <xdr:nvSpPr>
        <xdr:cNvPr id="2" name="ZoneTexte 1"/>
        <xdr:cNvSpPr txBox="1"/>
      </xdr:nvSpPr>
      <xdr:spPr>
        <a:xfrm>
          <a:off x="1700742" y="1966385"/>
          <a:ext cx="12019492" cy="7429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charges financières, hors dotations et reprises sur provisions.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1</xdr:col>
      <xdr:colOff>2115</xdr:colOff>
      <xdr:row>15</xdr:row>
      <xdr:rowOff>8890</xdr:rowOff>
    </xdr:from>
    <xdr:to>
      <xdr:col>2</xdr:col>
      <xdr:colOff>4549563</xdr:colOff>
      <xdr:row>34</xdr:row>
      <xdr:rowOff>97366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1752600</xdr:colOff>
      <xdr:row>8</xdr:row>
      <xdr:rowOff>180976</xdr:rowOff>
    </xdr:from>
    <xdr:to>
      <xdr:col>10</xdr:col>
      <xdr:colOff>581025</xdr:colOff>
      <xdr:row>12</xdr:row>
      <xdr:rowOff>161926</xdr:rowOff>
    </xdr:to>
    <xdr:sp macro="" textlink="">
      <xdr:nvSpPr>
        <xdr:cNvPr id="2" name="ZoneTexte 1"/>
        <xdr:cNvSpPr txBox="1"/>
      </xdr:nvSpPr>
      <xdr:spPr>
        <a:xfrm>
          <a:off x="1752600" y="1752601"/>
          <a:ext cx="8667750" cy="7429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charges financières, hors dotations et reprises sur provisions.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1</xdr:col>
      <xdr:colOff>9525</xdr:colOff>
      <xdr:row>13</xdr:row>
      <xdr:rowOff>186691</xdr:rowOff>
    </xdr:from>
    <xdr:to>
      <xdr:col>6</xdr:col>
      <xdr:colOff>621031</xdr:colOff>
      <xdr:row>31</xdr:row>
      <xdr:rowOff>123826</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8</xdr:row>
      <xdr:rowOff>9526</xdr:rowOff>
    </xdr:from>
    <xdr:to>
      <xdr:col>10</xdr:col>
      <xdr:colOff>609600</xdr:colOff>
      <xdr:row>11</xdr:row>
      <xdr:rowOff>180976</xdr:rowOff>
    </xdr:to>
    <xdr:sp macro="" textlink="">
      <xdr:nvSpPr>
        <xdr:cNvPr id="2" name="ZoneTexte 1"/>
        <xdr:cNvSpPr txBox="1"/>
      </xdr:nvSpPr>
      <xdr:spPr>
        <a:xfrm>
          <a:off x="1781175" y="1581151"/>
          <a:ext cx="8667750" cy="7429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charges financières, hors dotations et reprises sur provisions.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2010-2020 ; projections COR – juin 2021.</a:t>
          </a:r>
        </a:p>
      </xdr:txBody>
    </xdr:sp>
    <xdr:clientData/>
  </xdr:twoCellAnchor>
  <xdr:twoCellAnchor>
    <xdr:from>
      <xdr:col>1</xdr:col>
      <xdr:colOff>9525</xdr:colOff>
      <xdr:row>12</xdr:row>
      <xdr:rowOff>177166</xdr:rowOff>
    </xdr:from>
    <xdr:to>
      <xdr:col>6</xdr:col>
      <xdr:colOff>621031</xdr:colOff>
      <xdr:row>30</xdr:row>
      <xdr:rowOff>114301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19050</xdr:colOff>
      <xdr:row>10</xdr:row>
      <xdr:rowOff>9527</xdr:rowOff>
    </xdr:from>
    <xdr:to>
      <xdr:col>14</xdr:col>
      <xdr:colOff>438150</xdr:colOff>
      <xdr:row>11</xdr:row>
      <xdr:rowOff>95251</xdr:rowOff>
    </xdr:to>
    <xdr:sp macro="" textlink="">
      <xdr:nvSpPr>
        <xdr:cNvPr id="2" name="ZoneTexte 1"/>
        <xdr:cNvSpPr txBox="1"/>
      </xdr:nvSpPr>
      <xdr:spPr>
        <a:xfrm>
          <a:off x="742950" y="1962152"/>
          <a:ext cx="7477125" cy="276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DG Trésor, hypothèses</a:t>
          </a:r>
          <a:r>
            <a:rPr lang="fr-FR" sz="1000" i="1" baseline="0">
              <a:solidFill>
                <a:schemeClr val="dk1"/>
              </a:solidFill>
              <a:effectLst/>
              <a:latin typeface="Times New Roman" panose="02020603050405020304" pitchFamily="18" charset="0"/>
              <a:ea typeface="+mn-ea"/>
              <a:cs typeface="Times New Roman" panose="02020603050405020304" pitchFamily="18" charset="0"/>
            </a:rPr>
            <a:t> COR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1</xdr:col>
      <xdr:colOff>9524</xdr:colOff>
      <xdr:row>13</xdr:row>
      <xdr:rowOff>9525</xdr:rowOff>
    </xdr:from>
    <xdr:to>
      <xdr:col>12</xdr:col>
      <xdr:colOff>276224</xdr:colOff>
      <xdr:row>31</xdr:row>
      <xdr:rowOff>47625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1752600</xdr:colOff>
      <xdr:row>20</xdr:row>
      <xdr:rowOff>47624</xdr:rowOff>
    </xdr:from>
    <xdr:to>
      <xdr:col>10</xdr:col>
      <xdr:colOff>38100</xdr:colOff>
      <xdr:row>27</xdr:row>
      <xdr:rowOff>76199</xdr:rowOff>
    </xdr:to>
    <xdr:sp macro="" textlink="">
      <xdr:nvSpPr>
        <xdr:cNvPr id="2" name="ZoneTexte 1"/>
        <xdr:cNvSpPr txBox="1"/>
      </xdr:nvSpPr>
      <xdr:spPr>
        <a:xfrm>
          <a:off x="1752600" y="4257674"/>
          <a:ext cx="6610350"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Lecture : dans le scénario 1,3 % et dans la convention TCC, pour assurer l’équilibre financier du système de retraite en 2070 sans remettre en cause l’évolution spontanée (à législation inchangée) du taux de prélèvement global et de la pension moyenne relative, il faudrait que l’âge moyen conjoncturel de départ à la retraite soit de 63,2 ans, soit 0,7 an de moins que sa valeur projetée en 2070 à législation inchangée.</a:t>
          </a: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Champ : ensemble des régimes de retraite français légalement obligatoires, y compris FSV, hors RAFP. Retraités ayant au moins un droit propre de retraite.</a:t>
          </a: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 : projections COR – juin 2021.</a:t>
          </a:r>
        </a:p>
        <a:p>
          <a:endParaRPr lang="fr-FR" sz="1100"/>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0</xdr:colOff>
      <xdr:row>21</xdr:row>
      <xdr:rowOff>38101</xdr:rowOff>
    </xdr:from>
    <xdr:to>
      <xdr:col>10</xdr:col>
      <xdr:colOff>38100</xdr:colOff>
      <xdr:row>27</xdr:row>
      <xdr:rowOff>57151</xdr:rowOff>
    </xdr:to>
    <xdr:sp macro="" textlink="">
      <xdr:nvSpPr>
        <xdr:cNvPr id="7" name="ZoneTexte 6"/>
        <xdr:cNvSpPr txBox="1"/>
      </xdr:nvSpPr>
      <xdr:spPr>
        <a:xfrm>
          <a:off x="1781175" y="4467226"/>
          <a:ext cx="7353300" cy="1162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1,3 % et dans la convention TCC, pour assurer l’équilibre financier du système de retraite en 2030 sans remettre en cause l’évolution spontanée (à législation inchangée) de l’âge conjoncturel et du taux de prélèvement global, il faudrait que la pension moyenne relative baisse de 2,2 points de plus que sa valeur projetée en 2030 à législation inchangée (47,2%).</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 Retraités ayant au moins un droit propre de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p>
        <a:p>
          <a:endParaRPr lang="fr-FR" sz="1100"/>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28</xdr:row>
      <xdr:rowOff>180975</xdr:rowOff>
    </xdr:from>
    <xdr:to>
      <xdr:col>11</xdr:col>
      <xdr:colOff>9525</xdr:colOff>
      <xdr:row>35</xdr:row>
      <xdr:rowOff>123825</xdr:rowOff>
    </xdr:to>
    <xdr:sp macro="" textlink="">
      <xdr:nvSpPr>
        <xdr:cNvPr id="2" name="ZoneTexte 1"/>
        <xdr:cNvSpPr txBox="1"/>
      </xdr:nvSpPr>
      <xdr:spPr>
        <a:xfrm>
          <a:off x="1781175" y="6029325"/>
          <a:ext cx="749617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Lecture : dans le scénario 1,3 % et dans la convention TCC, pour assurer l’équilibre financier du système de retraite en 2070 sans remettre en cause l’évolution spontanée (à législation inchangée) de l’âge de départ à la retraite et de la pension moyenne relative, le taux de prélèvement global pourrait être diminué de 1,0 point par rapport à sa valeur projetée en 2070 à législation inchangée (29,1 %).</a:t>
          </a: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Champ : ensemble des régimes de retraite français légalement obligatoires, y compris FSV, hors RAFP. Retraités ayant au moins un droit propre de retraite.</a:t>
          </a:r>
        </a:p>
        <a:p>
          <a:pPr algn="just">
            <a:lnSpc>
              <a:spcPct val="112000"/>
            </a:lnSpc>
            <a:spcAft>
              <a:spcPts val="0"/>
            </a:spcAft>
          </a:pPr>
          <a:r>
            <a:rPr lang="fr-FR" sz="1000" i="1">
              <a:effectLst/>
              <a:latin typeface="Times New Roman" panose="02020603050405020304" pitchFamily="18" charset="0"/>
              <a:ea typeface="Calibri" panose="020F0502020204030204" pitchFamily="34" charset="0"/>
            </a:rPr>
            <a:t>Source : projections COR – juin 2021.</a:t>
          </a:r>
        </a:p>
        <a:p>
          <a:endParaRPr lang="fr-FR" sz="1100"/>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16</xdr:row>
      <xdr:rowOff>190501</xdr:rowOff>
    </xdr:from>
    <xdr:to>
      <xdr:col>7</xdr:col>
      <xdr:colOff>714375</xdr:colOff>
      <xdr:row>22</xdr:row>
      <xdr:rowOff>171450</xdr:rowOff>
    </xdr:to>
    <xdr:sp macro="" textlink="">
      <xdr:nvSpPr>
        <xdr:cNvPr id="2" name="ZoneTexte 1"/>
        <xdr:cNvSpPr txBox="1"/>
      </xdr:nvSpPr>
      <xdr:spPr>
        <a:xfrm>
          <a:off x="1781175" y="3733801"/>
          <a:ext cx="6629400" cy="11810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avec une croissance des revenus d'activité de 1,25 % en moyenne par an et un taux de chômage de 7,6 % en moyenne, une hausse de 1,0 % dès 2021 du taux de prélèvement serait nécessaire pour assurer l’équilibre financier du système de retraite en moyenne sur les 25 prochaines années dans la convention TCC. Cet équilibre pourrait également être assuré avec un abattement de 3,3 % dès 2021 sur toutes les pensions de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d’actualisation est supposé égal chaque année à la croissance annuelle du PIB.</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1752600</xdr:colOff>
      <xdr:row>17</xdr:row>
      <xdr:rowOff>95251</xdr:rowOff>
    </xdr:from>
    <xdr:to>
      <xdr:col>7</xdr:col>
      <xdr:colOff>685800</xdr:colOff>
      <xdr:row>23</xdr:row>
      <xdr:rowOff>57150</xdr:rowOff>
    </xdr:to>
    <xdr:sp macro="" textlink="">
      <xdr:nvSpPr>
        <xdr:cNvPr id="2" name="ZoneTexte 1"/>
        <xdr:cNvSpPr txBox="1"/>
      </xdr:nvSpPr>
      <xdr:spPr>
        <a:xfrm>
          <a:off x="1752600" y="3838576"/>
          <a:ext cx="6629400" cy="1162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convention EEC, avec une croissance des revenus d'activité de 1,25 % en moyenne par an et un taux de chômage de 7,3 % en moyenne, une hausse de 0,2 % dès 2021 du taux de prélèvement serait nécessaire pour assurer l’équilibre financier du système de retraite en moyenne à l’horizon 2070. Cet équilibre pourrait également être assuré avec un abattement de 0,9 % dès 2021 sur toutes les pensions de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d’actualisation est supposé égal chaque année à la croissance annuelle du PIB.</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0.05662</cdr:x>
      <cdr:y>0.0303</cdr:y>
    </cdr:from>
    <cdr:to>
      <cdr:x>0.98125</cdr:x>
      <cdr:y>0.93869</cdr:y>
    </cdr:to>
    <cdr:grpSp>
      <cdr:nvGrpSpPr>
        <cdr:cNvPr id="6" name="Groupe 5"/>
        <cdr:cNvGrpSpPr/>
      </cdr:nvGrpSpPr>
      <cdr:grpSpPr>
        <a:xfrm xmlns:a="http://schemas.openxmlformats.org/drawingml/2006/main">
          <a:off x="508026" y="136511"/>
          <a:ext cx="8296289" cy="4092593"/>
          <a:chOff x="0" y="0"/>
          <a:chExt cx="8296275" cy="3609975"/>
        </a:xfrm>
      </cdr:grpSpPr>
      <cdr:sp macro="" textlink="">
        <cdr:nvSpPr>
          <cdr:cNvPr id="7" name="ZoneTexte 1"/>
          <cdr:cNvSpPr txBox="1"/>
        </cdr:nvSpPr>
        <cdr:spPr>
          <a:xfrm xmlns:a="http://schemas.openxmlformats.org/drawingml/2006/main">
            <a:off x="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Allemagne</a:t>
            </a:r>
          </a:p>
        </cdr:txBody>
      </cdr:sp>
      <cdr:sp macro="" textlink="">
        <cdr:nvSpPr>
          <cdr:cNvPr id="8" name="ZoneTexte 1"/>
          <cdr:cNvSpPr txBox="1"/>
        </cdr:nvSpPr>
        <cdr:spPr>
          <a:xfrm xmlns:a="http://schemas.openxmlformats.org/drawingml/2006/main">
            <a:off x="76009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Belgique</a:t>
            </a:r>
          </a:p>
        </cdr:txBody>
      </cdr:sp>
      <cdr:sp macro="" textlink="">
        <cdr:nvSpPr>
          <cdr:cNvPr id="9" name="ZoneTexte 1"/>
          <cdr:cNvSpPr txBox="1"/>
        </cdr:nvSpPr>
        <cdr:spPr>
          <a:xfrm xmlns:a="http://schemas.openxmlformats.org/drawingml/2006/main">
            <a:off x="152019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Canada</a:t>
            </a:r>
          </a:p>
        </cdr:txBody>
      </cdr:sp>
      <cdr:sp macro="" textlink="">
        <cdr:nvSpPr>
          <cdr:cNvPr id="10" name="ZoneTexte 1"/>
          <cdr:cNvSpPr txBox="1"/>
        </cdr:nvSpPr>
        <cdr:spPr>
          <a:xfrm xmlns:a="http://schemas.openxmlformats.org/drawingml/2006/main">
            <a:off x="228028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Espagne</a:t>
            </a:r>
          </a:p>
        </cdr:txBody>
      </cdr:sp>
      <cdr:sp macro="" textlink="">
        <cdr:nvSpPr>
          <cdr:cNvPr id="11" name="ZoneTexte 1"/>
          <cdr:cNvSpPr txBox="1"/>
        </cdr:nvSpPr>
        <cdr:spPr>
          <a:xfrm xmlns:a="http://schemas.openxmlformats.org/drawingml/2006/main">
            <a:off x="304038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États-Unis</a:t>
            </a:r>
          </a:p>
        </cdr:txBody>
      </cdr:sp>
      <cdr:sp macro="" textlink="">
        <cdr:nvSpPr>
          <cdr:cNvPr id="12" name="ZoneTexte 1"/>
          <cdr:cNvSpPr txBox="1"/>
        </cdr:nvSpPr>
        <cdr:spPr>
          <a:xfrm xmlns:a="http://schemas.openxmlformats.org/drawingml/2006/main">
            <a:off x="380047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France</a:t>
            </a:r>
          </a:p>
        </cdr:txBody>
      </cdr:sp>
      <cdr:sp macro="" textlink="">
        <cdr:nvSpPr>
          <cdr:cNvPr id="13" name="ZoneTexte 1"/>
          <cdr:cNvSpPr txBox="1"/>
        </cdr:nvSpPr>
        <cdr:spPr>
          <a:xfrm xmlns:a="http://schemas.openxmlformats.org/drawingml/2006/main">
            <a:off x="456057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Italie</a:t>
            </a:r>
          </a:p>
        </cdr:txBody>
      </cdr:sp>
      <cdr:sp macro="" textlink="">
        <cdr:nvSpPr>
          <cdr:cNvPr id="14" name="ZoneTexte 1"/>
          <cdr:cNvSpPr txBox="1"/>
        </cdr:nvSpPr>
        <cdr:spPr>
          <a:xfrm xmlns:a="http://schemas.openxmlformats.org/drawingml/2006/main">
            <a:off x="532066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Japon</a:t>
            </a:r>
          </a:p>
        </cdr:txBody>
      </cdr:sp>
      <cdr:sp macro="" textlink="">
        <cdr:nvSpPr>
          <cdr:cNvPr id="15" name="ZoneTexte 1"/>
          <cdr:cNvSpPr txBox="1"/>
        </cdr:nvSpPr>
        <cdr:spPr>
          <a:xfrm xmlns:a="http://schemas.openxmlformats.org/drawingml/2006/main">
            <a:off x="608076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Pays-Bas</a:t>
            </a:r>
          </a:p>
        </cdr:txBody>
      </cdr:sp>
      <cdr:sp macro="" textlink="">
        <cdr:nvSpPr>
          <cdr:cNvPr id="16" name="ZoneTexte 1"/>
          <cdr:cNvSpPr txBox="1"/>
        </cdr:nvSpPr>
        <cdr:spPr>
          <a:xfrm xmlns:a="http://schemas.openxmlformats.org/drawingml/2006/main">
            <a:off x="6840855"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Royaume-Uni</a:t>
            </a:r>
          </a:p>
        </cdr:txBody>
      </cdr:sp>
      <cdr:sp macro="" textlink="">
        <cdr:nvSpPr>
          <cdr:cNvPr id="17" name="ZoneTexte 1"/>
          <cdr:cNvSpPr txBox="1"/>
        </cdr:nvSpPr>
        <cdr:spPr>
          <a:xfrm xmlns:a="http://schemas.openxmlformats.org/drawingml/2006/main">
            <a:off x="7600950" y="0"/>
            <a:ext cx="695325" cy="3609975"/>
          </a:xfrm>
          <a:prstGeom xmlns:a="http://schemas.openxmlformats.org/drawingml/2006/main" prst="rect">
            <a:avLst/>
          </a:prstGeom>
          <a:ln xmlns:a="http://schemas.openxmlformats.org/drawingml/2006/main">
            <a:solidFill>
              <a:schemeClr val="tx2"/>
            </a:solid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t>Suède</a:t>
            </a:r>
          </a:p>
        </cdr:txBody>
      </cdr:sp>
    </cdr:grpSp>
  </cdr:relSizeAnchor>
</c:userShapes>
</file>

<file path=xl/drawings/drawing5.xml><?xml version="1.0" encoding="utf-8"?>
<xdr:wsDr xmlns:xdr="http://schemas.openxmlformats.org/drawingml/2006/spreadsheetDrawing" xmlns:a="http://schemas.openxmlformats.org/drawingml/2006/main">
  <xdr:twoCellAnchor>
    <xdr:from>
      <xdr:col>1</xdr:col>
      <xdr:colOff>11430</xdr:colOff>
      <xdr:row>13</xdr:row>
      <xdr:rowOff>13335</xdr:rowOff>
    </xdr:from>
    <xdr:to>
      <xdr:col>10</xdr:col>
      <xdr:colOff>138255</xdr:colOff>
      <xdr:row>28</xdr:row>
      <xdr:rowOff>72960</xdr:rowOff>
    </xdr:to>
    <xdr:graphicFrame macro="">
      <xdr:nvGraphicFramePr>
        <xdr:cNvPr id="2" name="Graphique 1">
          <a:extLst>
            <a:ext uri="{FF2B5EF4-FFF2-40B4-BE49-F238E27FC236}">
              <a16:creationId xmlns:a16="http://schemas.microsoft.com/office/drawing/2014/main" id="{00000000-0008-0000-06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8</xdr:row>
      <xdr:rowOff>0</xdr:rowOff>
    </xdr:from>
    <xdr:to>
      <xdr:col>12</xdr:col>
      <xdr:colOff>161924</xdr:colOff>
      <xdr:row>12</xdr:row>
      <xdr:rowOff>47625</xdr:rowOff>
    </xdr:to>
    <xdr:sp macro="" textlink="">
      <xdr:nvSpPr>
        <xdr:cNvPr id="3" name="ZoneTexte 2"/>
        <xdr:cNvSpPr txBox="1"/>
      </xdr:nvSpPr>
      <xdr:spPr>
        <a:xfrm>
          <a:off x="1790699" y="1647825"/>
          <a:ext cx="74771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dans le scénario 1,3 % (appelé scénario C en 2012), en l’absence de réforme et avec une indexation sur les salaires, la part des dépenses dans le PIB aurait été de 21,1 % du PIB à l’horizon 2030. Avec une indexation des pensions sur les prix et toujours dans le scénario C, cette part serait de 13,9 %.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y compris FSV, hors RAFP.</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100"/>
        </a:p>
      </xdr:txBody>
    </xdr:sp>
    <xdr:clientData/>
  </xdr:twoCellAnchor>
</xdr:wsDr>
</file>

<file path=xl/drawings/drawing6.xml><?xml version="1.0" encoding="utf-8"?>
<c:userShapes xmlns:c="http://schemas.openxmlformats.org/drawingml/2006/chart">
  <cdr:relSizeAnchor xmlns:cdr="http://schemas.openxmlformats.org/drawingml/2006/chartDrawing">
    <cdr:from>
      <cdr:x>0.812</cdr:x>
      <cdr:y>0.14472</cdr:y>
    </cdr:from>
    <cdr:to>
      <cdr:x>0.96825</cdr:x>
      <cdr:y>0.35609</cdr:y>
    </cdr:to>
    <cdr:grpSp>
      <cdr:nvGrpSpPr>
        <cdr:cNvPr id="13" name="Groupe 12">
          <a:extLst xmlns:a="http://schemas.openxmlformats.org/drawingml/2006/main">
            <a:ext uri="{FF2B5EF4-FFF2-40B4-BE49-F238E27FC236}">
              <a16:creationId xmlns:a16="http://schemas.microsoft.com/office/drawing/2014/main" id="{164150E9-9199-4CE0-99C5-36406987E1DE}"/>
            </a:ext>
          </a:extLst>
        </cdr:cNvPr>
        <cdr:cNvGrpSpPr/>
      </cdr:nvGrpSpPr>
      <cdr:grpSpPr>
        <a:xfrm xmlns:a="http://schemas.openxmlformats.org/drawingml/2006/main">
          <a:off x="5261760" y="442843"/>
          <a:ext cx="1012500" cy="646792"/>
          <a:chOff x="3825345" y="317499"/>
          <a:chExt cx="1223960" cy="579824"/>
        </a:xfrm>
      </cdr:grpSpPr>
      <cdr:sp macro="" textlink="">
        <cdr:nvSpPr>
          <cdr:cNvPr id="8" name="Double flèche verticale 7"/>
          <cdr:cNvSpPr/>
        </cdr:nvSpPr>
        <cdr:spPr>
          <a:xfrm xmlns:a="http://schemas.openxmlformats.org/drawingml/2006/main">
            <a:off x="4970471" y="317499"/>
            <a:ext cx="78834" cy="579824"/>
          </a:xfrm>
          <a:prstGeom xmlns:a="http://schemas.openxmlformats.org/drawingml/2006/main" prst="upDownArrow">
            <a:avLst/>
          </a:prstGeom>
          <a:solidFill xmlns:a="http://schemas.openxmlformats.org/drawingml/2006/main">
            <a:schemeClr val="accent4">
              <a:lumMod val="40000"/>
              <a:lumOff val="60000"/>
            </a:schemeClr>
          </a:solidFill>
          <a:ln xmlns:a="http://schemas.openxmlformats.org/drawingml/2006/main" w="12700">
            <a:solidFill>
              <a:schemeClr val="accent4">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sp macro="" textlink="">
        <cdr:nvSpPr>
          <cdr:cNvPr id="12" name="ZoneTexte 1"/>
          <cdr:cNvSpPr txBox="1"/>
        </cdr:nvSpPr>
        <cdr:spPr>
          <a:xfrm xmlns:a="http://schemas.openxmlformats.org/drawingml/2006/main">
            <a:off x="3825345" y="498262"/>
            <a:ext cx="1164553" cy="218297"/>
          </a:xfrm>
          <a:prstGeom xmlns:a="http://schemas.openxmlformats.org/drawingml/2006/main" prst="rect">
            <a:avLst/>
          </a:prstGeom>
          <a:noFill xmlns:a="http://schemas.openxmlformats.org/drawingml/2006/mai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900" b="1">
                <a:solidFill>
                  <a:schemeClr val="accent4">
                    <a:lumMod val="50000"/>
                  </a:schemeClr>
                </a:solidFill>
              </a:rPr>
              <a:t>Effet de l'indexation</a:t>
            </a:r>
          </a:p>
        </cdr:txBody>
      </cdr:sp>
    </cdr:grpSp>
  </cdr:relSizeAnchor>
</c:userShapes>
</file>

<file path=xl/drawings/drawing7.xml><?xml version="1.0" encoding="utf-8"?>
<xdr:wsDr xmlns:xdr="http://schemas.openxmlformats.org/drawingml/2006/spreadsheetDrawing" xmlns:a="http://schemas.openxmlformats.org/drawingml/2006/main">
  <xdr:twoCellAnchor>
    <xdr:from>
      <xdr:col>0</xdr:col>
      <xdr:colOff>1781174</xdr:colOff>
      <xdr:row>15</xdr:row>
      <xdr:rowOff>1</xdr:rowOff>
    </xdr:from>
    <xdr:to>
      <xdr:col>26</xdr:col>
      <xdr:colOff>95249</xdr:colOff>
      <xdr:row>19</xdr:row>
      <xdr:rowOff>76201</xdr:rowOff>
    </xdr:to>
    <xdr:sp macro="" textlink="">
      <xdr:nvSpPr>
        <xdr:cNvPr id="2" name="ZoneTexte 1"/>
        <xdr:cNvSpPr txBox="1"/>
      </xdr:nvSpPr>
      <xdr:spPr>
        <a:xfrm>
          <a:off x="1781174" y="2914651"/>
          <a:ext cx="1192530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2019, on compte 1,7 personne en emploi pour 1 retraité de droit direct (tous régimes confondus) et le montant brut moyen de pension de l'ensemble des retraités de droit direct représente 50,1 % du revenu d'activité moyen (hors activité partielle).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français légalement obligatoires, hors RAFP. Retraités ayant au moins un droit direct de retraite.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projections COR et comptes nationaux de l’INSEE –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8</xdr:col>
      <xdr:colOff>152399</xdr:colOff>
      <xdr:row>23</xdr:row>
      <xdr:rowOff>38099</xdr:rowOff>
    </xdr:from>
    <xdr:to>
      <xdr:col>15</xdr:col>
      <xdr:colOff>276225</xdr:colOff>
      <xdr:row>26</xdr:row>
      <xdr:rowOff>104774</xdr:rowOff>
    </xdr:to>
    <xdr:sp macro="" textlink="">
      <xdr:nvSpPr>
        <xdr:cNvPr id="3" name="ZoneTexte 2"/>
        <xdr:cNvSpPr txBox="1"/>
      </xdr:nvSpPr>
      <xdr:spPr>
        <a:xfrm>
          <a:off x="5886449" y="4467224"/>
          <a:ext cx="2790826"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2.4b Rapport entre le nombre de cotisants et le nombre de retraités</a:t>
          </a:r>
        </a:p>
        <a:p>
          <a:pPr algn="ctr"/>
          <a:endParaRPr lang="fr-FR" sz="1000" i="0">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2105025</xdr:colOff>
      <xdr:row>23</xdr:row>
      <xdr:rowOff>28574</xdr:rowOff>
    </xdr:from>
    <xdr:to>
      <xdr:col>7</xdr:col>
      <xdr:colOff>371475</xdr:colOff>
      <xdr:row>26</xdr:row>
      <xdr:rowOff>114299</xdr:rowOff>
    </xdr:to>
    <xdr:sp macro="" textlink="">
      <xdr:nvSpPr>
        <xdr:cNvPr id="5" name="ZoneTexte 4"/>
        <xdr:cNvSpPr txBox="1"/>
      </xdr:nvSpPr>
      <xdr:spPr>
        <a:xfrm>
          <a:off x="2867025" y="4457699"/>
          <a:ext cx="285750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i="0">
              <a:solidFill>
                <a:schemeClr val="dk1"/>
              </a:solidFill>
              <a:latin typeface="Times New Roman" panose="02020603050405020304" pitchFamily="18" charset="0"/>
              <a:ea typeface="+mn-ea"/>
              <a:cs typeface="Times New Roman" panose="02020603050405020304" pitchFamily="18" charset="0"/>
            </a:rPr>
            <a:t>2.4a</a:t>
          </a:r>
          <a:r>
            <a:rPr lang="fr-FR" sz="1000" i="0" baseline="0">
              <a:solidFill>
                <a:schemeClr val="dk1"/>
              </a:solidFill>
              <a:latin typeface="Times New Roman" panose="02020603050405020304" pitchFamily="18" charset="0"/>
              <a:ea typeface="+mn-ea"/>
              <a:cs typeface="Times New Roman" panose="02020603050405020304" pitchFamily="18" charset="0"/>
            </a:rPr>
            <a:t> </a:t>
          </a:r>
          <a:r>
            <a:rPr lang="fr-FR" sz="1000" i="0">
              <a:solidFill>
                <a:schemeClr val="dk1"/>
              </a:solidFill>
              <a:latin typeface="Times New Roman" panose="02020603050405020304" pitchFamily="18" charset="0"/>
              <a:ea typeface="+mn-ea"/>
              <a:cs typeface="Times New Roman" panose="02020603050405020304" pitchFamily="18" charset="0"/>
            </a:rPr>
            <a:t>Pension moyenne de l’ensemble des retraités, relative au revenu d’activité moyen </a:t>
          </a:r>
        </a:p>
        <a:p>
          <a:pPr algn="ctr"/>
          <a:r>
            <a:rPr lang="fr-FR" sz="1000" i="0">
              <a:solidFill>
                <a:schemeClr val="dk1"/>
              </a:solidFill>
              <a:latin typeface="Times New Roman" panose="02020603050405020304" pitchFamily="18" charset="0"/>
              <a:ea typeface="+mn-ea"/>
              <a:cs typeface="Times New Roman" panose="02020603050405020304" pitchFamily="18" charset="0"/>
            </a:rPr>
            <a:t>(en % du revenu d’activité moyen brut)</a:t>
          </a:r>
        </a:p>
      </xdr:txBody>
    </xdr:sp>
    <xdr:clientData/>
  </xdr:twoCellAnchor>
  <xdr:twoCellAnchor>
    <xdr:from>
      <xdr:col>8</xdr:col>
      <xdr:colOff>85725</xdr:colOff>
      <xdr:row>26</xdr:row>
      <xdr:rowOff>190498</xdr:rowOff>
    </xdr:from>
    <xdr:to>
      <xdr:col>15</xdr:col>
      <xdr:colOff>266700</xdr:colOff>
      <xdr:row>40</xdr:row>
      <xdr:rowOff>142875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2105023</xdr:colOff>
      <xdr:row>27</xdr:row>
      <xdr:rowOff>0</xdr:rowOff>
    </xdr:from>
    <xdr:to>
      <xdr:col>8</xdr:col>
      <xdr:colOff>0</xdr:colOff>
      <xdr:row>40</xdr:row>
      <xdr:rowOff>152400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38100</xdr:rowOff>
    </xdr:from>
    <xdr:to>
      <xdr:col>18</xdr:col>
      <xdr:colOff>361950</xdr:colOff>
      <xdr:row>9</xdr:row>
      <xdr:rowOff>95250</xdr:rowOff>
    </xdr:to>
    <xdr:sp macro="" textlink="">
      <xdr:nvSpPr>
        <xdr:cNvPr id="2" name="ZoneTexte 1"/>
        <xdr:cNvSpPr txBox="1"/>
      </xdr:nvSpPr>
      <xdr:spPr>
        <a:xfrm>
          <a:off x="723900" y="1409700"/>
          <a:ext cx="746760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 Champ : résidents en France, retraités de droit direct de l’ensemble des régimes de retraite français légalement obligatoires.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28574</xdr:colOff>
      <xdr:row>10</xdr:row>
      <xdr:rowOff>15239</xdr:rowOff>
    </xdr:from>
    <xdr:to>
      <xdr:col>14</xdr:col>
      <xdr:colOff>206924</xdr:colOff>
      <xdr:row>25</xdr:row>
      <xdr:rowOff>37739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9</xdr:row>
      <xdr:rowOff>38101</xdr:rowOff>
    </xdr:from>
    <xdr:to>
      <xdr:col>7</xdr:col>
      <xdr:colOff>438150</xdr:colOff>
      <xdr:row>11</xdr:row>
      <xdr:rowOff>66675</xdr:rowOff>
    </xdr:to>
    <xdr:sp macro="" textlink="">
      <xdr:nvSpPr>
        <xdr:cNvPr id="2" name="ZoneTexte 1"/>
        <xdr:cNvSpPr txBox="1"/>
      </xdr:nvSpPr>
      <xdr:spPr>
        <a:xfrm>
          <a:off x="1781175" y="2190751"/>
          <a:ext cx="5848350" cy="409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de l’ensemble des régimes de retraite français légalement obligatoires.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projections COR – juin 2021.</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1781174</xdr:colOff>
      <xdr:row>12</xdr:row>
      <xdr:rowOff>9525</xdr:rowOff>
    </xdr:from>
    <xdr:to>
      <xdr:col>9</xdr:col>
      <xdr:colOff>257175</xdr:colOff>
      <xdr:row>27</xdr:row>
      <xdr:rowOff>9525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TEMP\prod%20levels%20manufactur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TEMP\prod%20levels%20manufactur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MMUN.CAS.PM.GOUV.FR\COR-COMMUN\TEMP\prod%20levels%20manufactur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TEMP\IJSTEC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C\TEMP\IJSTECH.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OMMUN.CAS.PM.GOUV.FR\COR-COMMUN\C\TEMP\IJSTECH.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OS\Presupuesto2008\v15de2008%20y%20v5de2007\PRESUPUESTO2008V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DirectionTechnique\UniteActuariatEtudes\1-Etudes%20quantitatives\N&#233;gociations\NEGO2010\8.%20Demandes%20post%2018-03-2011\Projetaccord\Synth-Accord-MEDEF-final-v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Rar$DI06.234\Var01_2organ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Taux%20normalis&#233;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CGESTION\TRIANUAL\HOJAS98\TRASPL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GGEPEE/AR_ECO/EASE/INF_MENSUAL/Libro/Cap%20IV_N&#250;m.%20de%20pensionistas/IV.1.(1%20y%202)%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06%20-%20Documentation\Chiffres%20cl&#233;s\Chiffres%20cl&#233;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GGEPEE/AR_ECO/EASE/INF_MENSUAL/Libro/Cap%20II_Movimientos%20de%20pensiones/II.5.8%20Evoluci&#243;n%20altas%20de%20jubilaci&#243;n%20por%20edade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C\Applic\APW94\SOPTABLE\ANNEXE\Restruct\ANXA01A.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C\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TEMP\prod%20levels%20manufactur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MMUN.CAS.PM.GOUV.FR\COR-COMMUN\C\Applic\APW94\SOPTABLE\ANNEXE\Restruct\ANXA01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4%20(julio%20200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GEST\PRESUP\COMPAR\PRESUPUESTO%202008\v4%20de%202008\Recibido%20OS\OS63-H.Galdakao\Personal08%20V15(octubre%20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11%20-%20Archives\01%20-%20Archives%20anciens%20agents\Briard%20Karine\GT-SP\2013%2011%20-%20Financement%20retraite\2013%2011%20-%20Structure%20financem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MUN.CAS.PM.GOUV.FR\COR-COMMUN\C\TEMP\prod%20levels%20manufactur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ain.oecd.org\sdataELS\Applic\APW94\SOPTABLE\ANNEXE\Restruct\ANXA01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ain.oecd.org\sdataELS\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MMUN.CAS.PM.GOUV.FR\COR-COMMUN\@\main.oecd.org\sdataELS\Applic\APW94\SOPTABLE\ANNEXE\Restruct\ANXA01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atos\Presupuesto2006\Version%20Sept05\Remitido%20centros\OS66-Cruces\CONTRATO%20PROGRAMA\A&#209;O%202003\Cuadro%20financiacion%20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V5-07"/>
      <sheetName val="PERSONALv152008"/>
      <sheetName val="PRIM"/>
      <sheetName val="H. Gener"/>
      <sheetName val="H.Com"/>
      <sheetName val="H.MYL"/>
      <sheetName val="PSQI"/>
      <sheetName val="SUPR"/>
      <sheetName val="resumen PERS"/>
      <sheetName val="evolutPERS"/>
      <sheetName val="FARMACIA"/>
      <sheetName val="PRÓTESIS"/>
      <sheetName val="MAT SAN sin prot "/>
      <sheetName val="MAT SAN total"/>
      <sheetName val="OTROS APROV"/>
      <sheetName val="VAR EXIST"/>
      <sheetName val="PROV EXIST"/>
      <sheetName val="PROV TRAFICO"/>
      <sheetName val="OSATEK"/>
      <sheetName val="CONVENIO"/>
      <sheetName val="OTR GTO EXT sinOTK"/>
      <sheetName val="Limpieza"/>
      <sheetName val="tot OTR GTO EXT"/>
      <sheetName val="SERV EXTER"/>
      <sheetName val="OTROS EXPLOT"/>
      <sheetName val="TOTAL FUNC "/>
      <sheetName val="ING TERC"/>
      <sheetName val="lagunaro"/>
      <sheetName val="OTR NO PUBL"/>
      <sheetName val="TOT ING NO PUBL"/>
      <sheetName val="RDO FINANC"/>
      <sheetName val="mensual"/>
      <sheetName val="RDO EXTR"/>
      <sheetName val="TRASPASOS"/>
      <sheetName val="NEC.FINAN"/>
      <sheetName val="RESUMEN 08"/>
      <sheetName val="ENCAJE PRES"/>
      <sheetName val="PREVISION 200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général"/>
      <sheetName val="Impact détail AGIRC ARRCO"/>
      <sheetName val="Impact détail AGIRC"/>
      <sheetName val="Impact détail ARRCO"/>
      <sheetName val="Recap V3"/>
      <sheetName val="Recap V1 "/>
      <sheetName val="Recap V2"/>
      <sheetName val="Situation avant réforme"/>
      <sheetName val="RecapRUm0m7"/>
      <sheetName val="RecapAGIRCm0m7"/>
      <sheetName val="RecapARRCOm0m7"/>
      <sheetName val="Sitinihorsmensu"/>
      <sheetName val="Impact alignement"/>
      <sheetName val="Impact Plaf majo"/>
      <sheetName val="m0"/>
      <sheetName val="m1"/>
      <sheetName val="m2"/>
      <sheetName val="m3"/>
      <sheetName val="m4"/>
      <sheetName val="m5"/>
      <sheetName val="m6"/>
      <sheetName val="m7"/>
      <sheetName val="Mesures"/>
    </sheetNames>
    <sheetDataSet>
      <sheetData sheetId="0"/>
      <sheetData sheetId="1"/>
      <sheetData sheetId="2"/>
      <sheetData sheetId="3"/>
      <sheetData sheetId="4"/>
      <sheetData sheetId="5"/>
      <sheetData sheetId="6"/>
      <sheetData sheetId="7"/>
      <sheetData sheetId="8">
        <row r="9">
          <cell r="A9">
            <v>2009</v>
          </cell>
          <cell r="D9">
            <v>51590</v>
          </cell>
          <cell r="I9">
            <v>51590</v>
          </cell>
          <cell r="J9">
            <v>0</v>
          </cell>
          <cell r="O9">
            <v>51590</v>
          </cell>
          <cell r="P9">
            <v>0</v>
          </cell>
          <cell r="U9">
            <v>51590</v>
          </cell>
          <cell r="V9">
            <v>0</v>
          </cell>
          <cell r="AA9">
            <v>51590</v>
          </cell>
          <cell r="AB9">
            <v>0</v>
          </cell>
          <cell r="AG9">
            <v>51590</v>
          </cell>
          <cell r="AH9">
            <v>0</v>
          </cell>
          <cell r="AM9">
            <v>51590</v>
          </cell>
          <cell r="AN9">
            <v>0</v>
          </cell>
          <cell r="AS9">
            <v>51590</v>
          </cell>
          <cell r="AT9">
            <v>0</v>
          </cell>
          <cell r="AY9">
            <v>51590</v>
          </cell>
          <cell r="AZ9">
            <v>0</v>
          </cell>
        </row>
        <row r="10">
          <cell r="A10">
            <v>2010</v>
          </cell>
          <cell r="B10">
            <v>-1967.2669037849755</v>
          </cell>
          <cell r="C10">
            <v>-1967.2669037849755</v>
          </cell>
          <cell r="D10">
            <v>49633.556759887913</v>
          </cell>
          <cell r="E10">
            <v>-1967.2669037849755</v>
          </cell>
          <cell r="F10">
            <v>0</v>
          </cell>
          <cell r="G10">
            <v>-1967.2669037849755</v>
          </cell>
          <cell r="H10">
            <v>0</v>
          </cell>
          <cell r="I10">
            <v>49633.556759887913</v>
          </cell>
          <cell r="J10">
            <v>0</v>
          </cell>
          <cell r="K10">
            <v>-1967.2669037849757</v>
          </cell>
          <cell r="L10">
            <v>0</v>
          </cell>
          <cell r="M10">
            <v>-1967.2669037849757</v>
          </cell>
          <cell r="N10">
            <v>0</v>
          </cell>
          <cell r="O10">
            <v>49633.556759887906</v>
          </cell>
          <cell r="P10">
            <v>0</v>
          </cell>
          <cell r="Q10">
            <v>-1967.2669037849757</v>
          </cell>
          <cell r="R10">
            <v>0</v>
          </cell>
          <cell r="S10">
            <v>-1967.2669037849757</v>
          </cell>
          <cell r="T10">
            <v>0</v>
          </cell>
          <cell r="U10">
            <v>49633.556759887906</v>
          </cell>
          <cell r="V10">
            <v>0</v>
          </cell>
          <cell r="W10">
            <v>-1967.2669037849757</v>
          </cell>
          <cell r="X10">
            <v>0</v>
          </cell>
          <cell r="Y10">
            <v>-1967.2669037849757</v>
          </cell>
          <cell r="Z10">
            <v>0</v>
          </cell>
          <cell r="AA10">
            <v>49633.556759887906</v>
          </cell>
          <cell r="AB10">
            <v>0</v>
          </cell>
          <cell r="AC10">
            <v>-1967.2669037849757</v>
          </cell>
          <cell r="AD10">
            <v>0</v>
          </cell>
          <cell r="AE10">
            <v>-1967.2669037849757</v>
          </cell>
          <cell r="AF10">
            <v>0</v>
          </cell>
          <cell r="AG10">
            <v>49633.556759887906</v>
          </cell>
          <cell r="AH10">
            <v>0</v>
          </cell>
          <cell r="AI10">
            <v>-1967.2669037849757</v>
          </cell>
          <cell r="AJ10">
            <v>0</v>
          </cell>
          <cell r="AK10">
            <v>-1967.2669037849757</v>
          </cell>
          <cell r="AL10">
            <v>0</v>
          </cell>
          <cell r="AM10">
            <v>49633.556759887906</v>
          </cell>
          <cell r="AN10">
            <v>0</v>
          </cell>
          <cell r="AO10">
            <v>-1967.2669037849757</v>
          </cell>
          <cell r="AP10">
            <v>0</v>
          </cell>
          <cell r="AQ10">
            <v>-1967.2669037849757</v>
          </cell>
          <cell r="AR10">
            <v>0</v>
          </cell>
          <cell r="AS10">
            <v>49633.556759887906</v>
          </cell>
          <cell r="AT10">
            <v>0</v>
          </cell>
          <cell r="AU10">
            <v>-1967.2669037849757</v>
          </cell>
          <cell r="AV10">
            <v>0</v>
          </cell>
          <cell r="AW10">
            <v>-1967.2669037849757</v>
          </cell>
          <cell r="AX10">
            <v>0</v>
          </cell>
          <cell r="AY10">
            <v>49633.556759887906</v>
          </cell>
          <cell r="AZ10">
            <v>0</v>
          </cell>
        </row>
        <row r="11">
          <cell r="A11">
            <v>2011</v>
          </cell>
          <cell r="B11">
            <v>-2833.6250462658991</v>
          </cell>
          <cell r="C11">
            <v>-4800.8919500508746</v>
          </cell>
          <cell r="D11">
            <v>46596.771711187263</v>
          </cell>
          <cell r="E11">
            <v>-2948.9779624464481</v>
          </cell>
          <cell r="F11">
            <v>-115.35291618054907</v>
          </cell>
          <cell r="G11">
            <v>-4916.2448662314237</v>
          </cell>
          <cell r="H11">
            <v>-115.35291618054907</v>
          </cell>
          <cell r="I11">
            <v>46467.994696049122</v>
          </cell>
          <cell r="J11">
            <v>-128.777015138141</v>
          </cell>
          <cell r="K11">
            <v>-2948.9779624464486</v>
          </cell>
          <cell r="L11">
            <v>0</v>
          </cell>
          <cell r="M11">
            <v>-4916.2448662314246</v>
          </cell>
          <cell r="N11">
            <v>0</v>
          </cell>
          <cell r="O11">
            <v>46467.994696049122</v>
          </cell>
          <cell r="P11">
            <v>0</v>
          </cell>
          <cell r="Q11">
            <v>-2948.9779624464486</v>
          </cell>
          <cell r="R11">
            <v>0</v>
          </cell>
          <cell r="S11">
            <v>-4916.2448662314246</v>
          </cell>
          <cell r="T11">
            <v>0</v>
          </cell>
          <cell r="U11">
            <v>46467.994696049114</v>
          </cell>
          <cell r="V11">
            <v>0</v>
          </cell>
          <cell r="W11">
            <v>-2656.5671582979726</v>
          </cell>
          <cell r="X11">
            <v>292.41080414847602</v>
          </cell>
          <cell r="Y11">
            <v>-4623.8340620829485</v>
          </cell>
          <cell r="Z11">
            <v>292.41080414847602</v>
          </cell>
          <cell r="AA11">
            <v>46830.343729915767</v>
          </cell>
          <cell r="AB11">
            <v>362.34903386665246</v>
          </cell>
          <cell r="AC11">
            <v>-2656.5671582979726</v>
          </cell>
          <cell r="AD11">
            <v>0</v>
          </cell>
          <cell r="AE11">
            <v>-4623.8340620829485</v>
          </cell>
          <cell r="AF11">
            <v>0</v>
          </cell>
          <cell r="AG11">
            <v>46830.343729915767</v>
          </cell>
          <cell r="AH11">
            <v>0</v>
          </cell>
          <cell r="AI11">
            <v>-2656.5671582979726</v>
          </cell>
          <cell r="AJ11">
            <v>0</v>
          </cell>
          <cell r="AK11">
            <v>-4623.8340620829485</v>
          </cell>
          <cell r="AL11">
            <v>0</v>
          </cell>
          <cell r="AM11">
            <v>46830.343729915767</v>
          </cell>
          <cell r="AN11">
            <v>0</v>
          </cell>
          <cell r="AO11">
            <v>-2656.5671582979726</v>
          </cell>
          <cell r="AP11">
            <v>0</v>
          </cell>
          <cell r="AQ11">
            <v>-4623.8340620829485</v>
          </cell>
          <cell r="AR11">
            <v>0</v>
          </cell>
          <cell r="AS11">
            <v>46830.343729915767</v>
          </cell>
          <cell r="AT11">
            <v>0</v>
          </cell>
          <cell r="AU11">
            <v>-2656.5671582979726</v>
          </cell>
          <cell r="AV11">
            <v>0</v>
          </cell>
          <cell r="AW11">
            <v>-4623.8340620829485</v>
          </cell>
          <cell r="AX11">
            <v>0</v>
          </cell>
          <cell r="AY11">
            <v>46830.343729915767</v>
          </cell>
          <cell r="AZ11">
            <v>0</v>
          </cell>
        </row>
        <row r="12">
          <cell r="A12">
            <v>2012</v>
          </cell>
          <cell r="B12">
            <v>-2296.7373093981423</v>
          </cell>
          <cell r="C12">
            <v>-7097.6292594490169</v>
          </cell>
          <cell r="D12">
            <v>43948.540805543686</v>
          </cell>
          <cell r="E12">
            <v>-2629.3161512512324</v>
          </cell>
          <cell r="F12">
            <v>-332.57884185309013</v>
          </cell>
          <cell r="G12">
            <v>-7545.5610174826561</v>
          </cell>
          <cell r="H12">
            <v>-447.9317580336392</v>
          </cell>
          <cell r="I12">
            <v>43459.346744048504</v>
          </cell>
          <cell r="J12">
            <v>-489.19406149518181</v>
          </cell>
          <cell r="K12">
            <v>-2629.3161512512329</v>
          </cell>
          <cell r="L12">
            <v>0</v>
          </cell>
          <cell r="M12">
            <v>-7545.5610174826579</v>
          </cell>
          <cell r="N12">
            <v>0</v>
          </cell>
          <cell r="O12">
            <v>43459.346744048504</v>
          </cell>
          <cell r="P12">
            <v>0</v>
          </cell>
          <cell r="Q12">
            <v>-2648.8376990356301</v>
          </cell>
          <cell r="R12">
            <v>-19.521547784397171</v>
          </cell>
          <cell r="S12">
            <v>-7565.0825652670546</v>
          </cell>
          <cell r="T12">
            <v>-19.521547784396716</v>
          </cell>
          <cell r="U12">
            <v>43441.379546462806</v>
          </cell>
          <cell r="V12">
            <v>-17.967197585698159</v>
          </cell>
          <cell r="W12">
            <v>-2417.7855696723818</v>
          </cell>
          <cell r="X12">
            <v>231.05212936324824</v>
          </cell>
          <cell r="Y12">
            <v>-7041.6196317553304</v>
          </cell>
          <cell r="Z12">
            <v>523.46293351172426</v>
          </cell>
          <cell r="AA12">
            <v>44025.75837628499</v>
          </cell>
          <cell r="AB12">
            <v>584.37882982218434</v>
          </cell>
          <cell r="AC12">
            <v>-2404.4055732890738</v>
          </cell>
          <cell r="AD12">
            <v>13.379996383308026</v>
          </cell>
          <cell r="AE12">
            <v>-7028.2396353720223</v>
          </cell>
          <cell r="AF12">
            <v>13.379996383308026</v>
          </cell>
          <cell r="AG12">
            <v>44042.333502577261</v>
          </cell>
          <cell r="AH12">
            <v>16.575126292271307</v>
          </cell>
          <cell r="AI12">
            <v>-2412.7549691574882</v>
          </cell>
          <cell r="AJ12">
            <v>-8.3493958684143763</v>
          </cell>
          <cell r="AK12">
            <v>-7036.5890312404372</v>
          </cell>
          <cell r="AL12">
            <v>-8.3493958684148311</v>
          </cell>
          <cell r="AM12">
            <v>44031.987114949414</v>
          </cell>
          <cell r="AN12">
            <v>-10.346387627847434</v>
          </cell>
          <cell r="AO12">
            <v>-2412.7549691574882</v>
          </cell>
          <cell r="AP12">
            <v>0</v>
          </cell>
          <cell r="AQ12">
            <v>-7036.5890312404372</v>
          </cell>
          <cell r="AR12">
            <v>0</v>
          </cell>
          <cell r="AS12">
            <v>44031.987114949414</v>
          </cell>
          <cell r="AT12">
            <v>0</v>
          </cell>
          <cell r="AU12">
            <v>-2407.5407633576124</v>
          </cell>
          <cell r="AV12">
            <v>5.2142057998757991</v>
          </cell>
          <cell r="AW12">
            <v>-7031.3748254405609</v>
          </cell>
          <cell r="AX12">
            <v>5.2142057998762539</v>
          </cell>
          <cell r="AY12">
            <v>44037.201320749293</v>
          </cell>
          <cell r="AZ12">
            <v>5.2142057998789824</v>
          </cell>
        </row>
        <row r="13">
          <cell r="A13">
            <v>2013</v>
          </cell>
          <cell r="B13">
            <v>-1689.5082125928188</v>
          </cell>
          <cell r="C13">
            <v>-8787.1374720418353</v>
          </cell>
          <cell r="D13">
            <v>41850.07918681531</v>
          </cell>
          <cell r="E13">
            <v>-2238.0510551552675</v>
          </cell>
          <cell r="F13">
            <v>-548.54284256244864</v>
          </cell>
          <cell r="G13">
            <v>-9783.6120726379231</v>
          </cell>
          <cell r="H13">
            <v>-996.47460059608784</v>
          </cell>
          <cell r="I13">
            <v>40778.242302222367</v>
          </cell>
          <cell r="J13">
            <v>-1071.8368845929435</v>
          </cell>
          <cell r="K13">
            <v>-2238.0510551552675</v>
          </cell>
          <cell r="L13">
            <v>0</v>
          </cell>
          <cell r="M13">
            <v>-9783.6120726379249</v>
          </cell>
          <cell r="N13">
            <v>0</v>
          </cell>
          <cell r="O13">
            <v>50113.122160799729</v>
          </cell>
          <cell r="P13">
            <v>9334.879858577362</v>
          </cell>
          <cell r="Q13">
            <v>-2283.5219436672141</v>
          </cell>
          <cell r="R13">
            <v>-45.470888511946669</v>
          </cell>
          <cell r="S13">
            <v>-9848.6045089342697</v>
          </cell>
          <cell r="T13">
            <v>-64.992436296344749</v>
          </cell>
          <cell r="U13">
            <v>50052.739324025868</v>
          </cell>
          <cell r="V13">
            <v>-60.382836773860618</v>
          </cell>
          <cell r="W13">
            <v>-2049.2946894325378</v>
          </cell>
          <cell r="X13">
            <v>234.22725423467637</v>
          </cell>
          <cell r="Y13">
            <v>-9090.9143211878691</v>
          </cell>
          <cell r="Z13">
            <v>757.69018774640062</v>
          </cell>
          <cell r="AA13">
            <v>50861.830852862418</v>
          </cell>
          <cell r="AB13">
            <v>809.09152883655042</v>
          </cell>
          <cell r="AC13">
            <v>-2022.7907149948389</v>
          </cell>
          <cell r="AD13">
            <v>26.503974437698844</v>
          </cell>
          <cell r="AE13">
            <v>-9051.030350366862</v>
          </cell>
          <cell r="AF13">
            <v>39.883970821007097</v>
          </cell>
          <cell r="AG13">
            <v>50905.319906452089</v>
          </cell>
          <cell r="AH13">
            <v>43.48905358967022</v>
          </cell>
          <cell r="AI13">
            <v>-2039.764858287283</v>
          </cell>
          <cell r="AJ13">
            <v>-16.974143292444069</v>
          </cell>
          <cell r="AK13">
            <v>-9076.3538895277197</v>
          </cell>
          <cell r="AL13">
            <v>-25.323539160857763</v>
          </cell>
          <cell r="AM13">
            <v>50877.709745442044</v>
          </cell>
          <cell r="AN13">
            <v>-27.610161010044976</v>
          </cell>
          <cell r="AO13">
            <v>-2007.5392654019051</v>
          </cell>
          <cell r="AP13">
            <v>32.225592885377864</v>
          </cell>
          <cell r="AQ13">
            <v>-9044.1282966423423</v>
          </cell>
          <cell r="AR13">
            <v>32.225592885377409</v>
          </cell>
          <cell r="AS13">
            <v>50909.935338327421</v>
          </cell>
          <cell r="AT13">
            <v>32.225592885377409</v>
          </cell>
          <cell r="AU13">
            <v>-1997.1879110307307</v>
          </cell>
          <cell r="AV13">
            <v>10.351354371174466</v>
          </cell>
          <cell r="AW13">
            <v>-9028.5627364712909</v>
          </cell>
          <cell r="AX13">
            <v>15.565560171051402</v>
          </cell>
          <cell r="AY13">
            <v>50925.588450921576</v>
          </cell>
          <cell r="AZ13">
            <v>15.653112594154663</v>
          </cell>
        </row>
        <row r="14">
          <cell r="A14">
            <v>2014</v>
          </cell>
          <cell r="B14">
            <v>-1333.1982355227358</v>
          </cell>
          <cell r="C14">
            <v>-10120.335707564571</v>
          </cell>
          <cell r="D14">
            <v>40014.426015488651</v>
          </cell>
          <cell r="E14">
            <v>-2097.7817351431422</v>
          </cell>
          <cell r="F14">
            <v>-764.58349962040643</v>
          </cell>
          <cell r="G14">
            <v>-11881.393807781065</v>
          </cell>
          <cell r="H14">
            <v>-1761.0581002164945</v>
          </cell>
          <cell r="I14">
            <v>38133.766698556989</v>
          </cell>
          <cell r="J14">
            <v>-1880.659316931662</v>
          </cell>
          <cell r="K14">
            <v>-2097.7817351431422</v>
          </cell>
          <cell r="L14">
            <v>0</v>
          </cell>
          <cell r="M14">
            <v>-11881.393807781067</v>
          </cell>
          <cell r="N14">
            <v>0</v>
          </cell>
          <cell r="O14">
            <v>48049.054419091437</v>
          </cell>
          <cell r="P14">
            <v>9915.2877205344485</v>
          </cell>
          <cell r="Q14">
            <v>-2176.1205288373967</v>
          </cell>
          <cell r="R14">
            <v>-78.338793694254491</v>
          </cell>
          <cell r="S14">
            <v>-12024.725037771666</v>
          </cell>
          <cell r="T14">
            <v>-143.33122999059924</v>
          </cell>
          <cell r="U14">
            <v>47911.798503893486</v>
          </cell>
          <cell r="V14">
            <v>-137.25591519795125</v>
          </cell>
          <cell r="W14">
            <v>-1938.204382029666</v>
          </cell>
          <cell r="X14">
            <v>237.91614680773068</v>
          </cell>
          <cell r="Y14">
            <v>-11029.118703217535</v>
          </cell>
          <cell r="Z14">
            <v>995.60633455413154</v>
          </cell>
          <cell r="AA14">
            <v>48972.582353318765</v>
          </cell>
          <cell r="AB14">
            <v>1060.7838494252792</v>
          </cell>
          <cell r="AC14">
            <v>-1899.5635836794602</v>
          </cell>
          <cell r="AD14">
            <v>38.640798350205841</v>
          </cell>
          <cell r="AE14">
            <v>-10950.593934046323</v>
          </cell>
          <cell r="AF14">
            <v>78.524769171212029</v>
          </cell>
          <cell r="AG14">
            <v>49056.75164859974</v>
          </cell>
          <cell r="AH14">
            <v>84.169295280975348</v>
          </cell>
          <cell r="AI14">
            <v>-1924.755791483034</v>
          </cell>
          <cell r="AJ14">
            <v>-25.192207803573865</v>
          </cell>
          <cell r="AK14">
            <v>-11001.109681010754</v>
          </cell>
          <cell r="AL14">
            <v>-50.515746964430946</v>
          </cell>
          <cell r="AM14">
            <v>49002.618062307942</v>
          </cell>
          <cell r="AN14">
            <v>-54.133586291798565</v>
          </cell>
          <cell r="AO14">
            <v>-1860.3046057122829</v>
          </cell>
          <cell r="AP14">
            <v>64.451185770751181</v>
          </cell>
          <cell r="AQ14">
            <v>-10904.432902354625</v>
          </cell>
          <cell r="AR14">
            <v>96.67677865612859</v>
          </cell>
          <cell r="AS14">
            <v>49099.835945180377</v>
          </cell>
          <cell r="AT14">
            <v>97.217882872435439</v>
          </cell>
          <cell r="AU14">
            <v>-1844.8920212215983</v>
          </cell>
          <cell r="AV14">
            <v>15.412584490684594</v>
          </cell>
          <cell r="AW14">
            <v>-10873.454757692889</v>
          </cell>
          <cell r="AX14">
            <v>30.978144661736223</v>
          </cell>
          <cell r="AY14">
            <v>49131.164475760728</v>
          </cell>
          <cell r="AZ14">
            <v>31.328530580351071</v>
          </cell>
        </row>
        <row r="15">
          <cell r="A15">
            <v>2015</v>
          </cell>
          <cell r="B15">
            <v>-1091.4735268494937</v>
          </cell>
          <cell r="C15">
            <v>-11211.809234414064</v>
          </cell>
          <cell r="D15">
            <v>38384.062678089795</v>
          </cell>
          <cell r="E15">
            <v>-2072.1571224718741</v>
          </cell>
          <cell r="F15">
            <v>-980.68359562238038</v>
          </cell>
          <cell r="G15">
            <v>-13953.550930252939</v>
          </cell>
          <cell r="H15">
            <v>-2741.7416958388749</v>
          </cell>
          <cell r="I15">
            <v>35464.540221661744</v>
          </cell>
          <cell r="J15">
            <v>-2919.5224564280506</v>
          </cell>
          <cell r="K15">
            <v>-2072.1571224718741</v>
          </cell>
          <cell r="L15">
            <v>0</v>
          </cell>
          <cell r="M15">
            <v>-13953.550930252941</v>
          </cell>
          <cell r="N15">
            <v>0</v>
          </cell>
          <cell r="O15">
            <v>45977.376329198247</v>
          </cell>
          <cell r="P15">
            <v>10512.836107536503</v>
          </cell>
          <cell r="Q15">
            <v>-2193.3616724505973</v>
          </cell>
          <cell r="R15">
            <v>-121.20454997872321</v>
          </cell>
          <cell r="S15">
            <v>-14218.086710222264</v>
          </cell>
          <cell r="T15">
            <v>-264.5357799693229</v>
          </cell>
          <cell r="U15">
            <v>45718.655834811078</v>
          </cell>
          <cell r="V15">
            <v>-258.72049438716931</v>
          </cell>
          <cell r="W15">
            <v>-1951.4028467859462</v>
          </cell>
          <cell r="X15">
            <v>241.95882566465116</v>
          </cell>
          <cell r="Y15">
            <v>-12980.521550003481</v>
          </cell>
          <cell r="Z15">
            <v>1237.5651602187827</v>
          </cell>
          <cell r="AA15">
            <v>47039.480030483377</v>
          </cell>
          <cell r="AB15">
            <v>1320.8241956722995</v>
          </cell>
          <cell r="AC15">
            <v>-1901.2110312947379</v>
          </cell>
          <cell r="AD15">
            <v>50.191815491208217</v>
          </cell>
          <cell r="AE15">
            <v>-12851.80496534106</v>
          </cell>
          <cell r="AF15">
            <v>128.71658466242116</v>
          </cell>
          <cell r="AG15">
            <v>47176.467730224511</v>
          </cell>
          <cell r="AH15">
            <v>136.98769974113384</v>
          </cell>
          <cell r="AI15">
            <v>-1934.0165117664851</v>
          </cell>
          <cell r="AJ15">
            <v>-32.80548047174716</v>
          </cell>
          <cell r="AK15">
            <v>-12935.126192777239</v>
          </cell>
          <cell r="AL15">
            <v>-83.32122743617947</v>
          </cell>
          <cell r="AM15">
            <v>47087.839961483274</v>
          </cell>
          <cell r="AN15">
            <v>-88.62776874123665</v>
          </cell>
          <cell r="AO15">
            <v>-1837.3397331103536</v>
          </cell>
          <cell r="AP15">
            <v>96.676778656131546</v>
          </cell>
          <cell r="AQ15">
            <v>-12741.772635464979</v>
          </cell>
          <cell r="AR15">
            <v>193.35355731226082</v>
          </cell>
          <cell r="AS15">
            <v>47283.367021413607</v>
          </cell>
          <cell r="AT15">
            <v>195.52705993033305</v>
          </cell>
          <cell r="AU15">
            <v>-1816.940715004386</v>
          </cell>
          <cell r="AV15">
            <v>20.399018105967571</v>
          </cell>
          <cell r="AW15">
            <v>-12690.395472697275</v>
          </cell>
          <cell r="AX15">
            <v>51.377162767703339</v>
          </cell>
          <cell r="AY15">
            <v>47335.620611623744</v>
          </cell>
          <cell r="AZ15">
            <v>52.25359021013719</v>
          </cell>
        </row>
        <row r="16">
          <cell r="A16">
            <v>2016</v>
          </cell>
          <cell r="B16">
            <v>-648.7302685695538</v>
          </cell>
          <cell r="C16">
            <v>-11860.539502983618</v>
          </cell>
          <cell r="D16">
            <v>37188.626121986315</v>
          </cell>
          <cell r="E16">
            <v>-1845.4912473130244</v>
          </cell>
          <cell r="F16">
            <v>-1196.7609787434706</v>
          </cell>
          <cell r="G16">
            <v>-15799.042177565963</v>
          </cell>
          <cell r="H16">
            <v>-3938.5026745823452</v>
          </cell>
          <cell r="I16">
            <v>32996.340448861825</v>
          </cell>
          <cell r="J16">
            <v>-4192.2856731244901</v>
          </cell>
          <cell r="K16">
            <v>-1845.4912473130241</v>
          </cell>
          <cell r="L16">
            <v>0</v>
          </cell>
          <cell r="M16">
            <v>-15799.042177565965</v>
          </cell>
          <cell r="N16">
            <v>0</v>
          </cell>
          <cell r="O16">
            <v>44095.486307970983</v>
          </cell>
          <cell r="P16">
            <v>11099.145859109158</v>
          </cell>
          <cell r="Q16">
            <v>-1991.0941492905413</v>
          </cell>
          <cell r="R16">
            <v>-145.60290197751715</v>
          </cell>
          <cell r="S16">
            <v>-16209.180859512806</v>
          </cell>
          <cell r="T16">
            <v>-410.13868194684073</v>
          </cell>
          <cell r="U16">
            <v>43685.614630828575</v>
          </cell>
          <cell r="V16">
            <v>-409.87167714240786</v>
          </cell>
          <cell r="W16">
            <v>-1746.6231909511464</v>
          </cell>
          <cell r="X16">
            <v>244.47095833939488</v>
          </cell>
          <cell r="Y16">
            <v>-14727.144740954627</v>
          </cell>
          <cell r="Z16">
            <v>1482.0361185581787</v>
          </cell>
          <cell r="AA16">
            <v>45273.215022893586</v>
          </cell>
          <cell r="AB16">
            <v>1587.600392065011</v>
          </cell>
          <cell r="AC16">
            <v>-1685.569892263472</v>
          </cell>
          <cell r="AD16">
            <v>61.053298687674442</v>
          </cell>
          <cell r="AE16">
            <v>-14537.374857604533</v>
          </cell>
          <cell r="AF16">
            <v>189.76988335009446</v>
          </cell>
          <cell r="AG16">
            <v>45474.666577773743</v>
          </cell>
          <cell r="AH16">
            <v>201.45155488015735</v>
          </cell>
          <cell r="AI16">
            <v>-1725.2138788803998</v>
          </cell>
          <cell r="AJ16">
            <v>-39.643986616927805</v>
          </cell>
          <cell r="AK16">
            <v>-14660.34007165764</v>
          </cell>
          <cell r="AL16">
            <v>-122.96521405310705</v>
          </cell>
          <cell r="AM16">
            <v>45344.224608165889</v>
          </cell>
          <cell r="AN16">
            <v>-130.44196960785484</v>
          </cell>
          <cell r="AO16">
            <v>-1628.5371002242675</v>
          </cell>
          <cell r="AP16">
            <v>96.676778656132228</v>
          </cell>
          <cell r="AQ16">
            <v>-14370.309735689247</v>
          </cell>
          <cell r="AR16">
            <v>290.03033596839305</v>
          </cell>
          <cell r="AS16">
            <v>45639.711567621707</v>
          </cell>
          <cell r="AT16">
            <v>295.48695945581858</v>
          </cell>
          <cell r="AU16">
            <v>-1603.2253396401893</v>
          </cell>
          <cell r="AV16">
            <v>25.311760584078229</v>
          </cell>
          <cell r="AW16">
            <v>-14293.620812337464</v>
          </cell>
          <cell r="AX16">
            <v>76.68892335178316</v>
          </cell>
          <cell r="AY16">
            <v>45718.154315399122</v>
          </cell>
          <cell r="AZ16">
            <v>78.442747777415207</v>
          </cell>
        </row>
        <row r="17">
          <cell r="A17">
            <v>2017</v>
          </cell>
          <cell r="B17">
            <v>390.64746469165038</v>
          </cell>
          <cell r="C17">
            <v>-11469.892038291968</v>
          </cell>
          <cell r="D17">
            <v>37005.297215263963</v>
          </cell>
          <cell r="E17">
            <v>-1022.2250944521948</v>
          </cell>
          <cell r="F17">
            <v>-1412.8725591438451</v>
          </cell>
          <cell r="G17">
            <v>-16821.267272018158</v>
          </cell>
          <cell r="H17">
            <v>-5351.3752337261903</v>
          </cell>
          <cell r="I17">
            <v>31302.400135033451</v>
          </cell>
          <cell r="J17">
            <v>-5702.8970802305121</v>
          </cell>
          <cell r="K17">
            <v>-1022.2250944521946</v>
          </cell>
          <cell r="L17">
            <v>0</v>
          </cell>
          <cell r="M17">
            <v>-16821.267272018158</v>
          </cell>
          <cell r="N17">
            <v>0</v>
          </cell>
          <cell r="O17">
            <v>42946.209626567012</v>
          </cell>
          <cell r="P17">
            <v>11643.809491533561</v>
          </cell>
          <cell r="Q17">
            <v>-1192.5229012325028</v>
          </cell>
          <cell r="R17">
            <v>-170.29780678030818</v>
          </cell>
          <cell r="S17">
            <v>-17401.703760745309</v>
          </cell>
          <cell r="T17">
            <v>-580.4364887271513</v>
          </cell>
          <cell r="U17">
            <v>42358.014083782284</v>
          </cell>
          <cell r="V17">
            <v>-588.19554278472788</v>
          </cell>
          <cell r="W17">
            <v>-946.74675358278819</v>
          </cell>
          <cell r="X17">
            <v>245.77614764971463</v>
          </cell>
          <cell r="Y17">
            <v>-15673.891494537416</v>
          </cell>
          <cell r="Z17">
            <v>1727.8122662078931</v>
          </cell>
          <cell r="AA17">
            <v>44218.124076112632</v>
          </cell>
          <cell r="AB17">
            <v>1860.1099923303482</v>
          </cell>
          <cell r="AC17">
            <v>-875.35863365962905</v>
          </cell>
          <cell r="AD17">
            <v>71.388119923159138</v>
          </cell>
          <cell r="AE17">
            <v>-15412.733491264162</v>
          </cell>
          <cell r="AF17">
            <v>261.15800327325451</v>
          </cell>
          <cell r="AG17">
            <v>44495.377637782149</v>
          </cell>
          <cell r="AH17">
            <v>277.25356166951678</v>
          </cell>
          <cell r="AI17">
            <v>-920.76143285305079</v>
          </cell>
          <cell r="AJ17">
            <v>-45.402799193421743</v>
          </cell>
          <cell r="AK17">
            <v>-15581.101504510691</v>
          </cell>
          <cell r="AL17">
            <v>-168.36801324652879</v>
          </cell>
          <cell r="AM17">
            <v>44316.780070993576</v>
          </cell>
          <cell r="AN17">
            <v>-178.59756678857229</v>
          </cell>
          <cell r="AO17">
            <v>-824.08465419691856</v>
          </cell>
          <cell r="AP17">
            <v>96.676778656132228</v>
          </cell>
          <cell r="AQ17">
            <v>-15194.394389886165</v>
          </cell>
          <cell r="AR17">
            <v>386.70711462452527</v>
          </cell>
          <cell r="AS17">
            <v>44713.905369942979</v>
          </cell>
          <cell r="AT17">
            <v>397.12529894940235</v>
          </cell>
          <cell r="AU17">
            <v>-793.93275324032209</v>
          </cell>
          <cell r="AV17">
            <v>30.151900956596478</v>
          </cell>
          <cell r="AW17">
            <v>-15087.553565577786</v>
          </cell>
          <cell r="AX17">
            <v>106.84082430837952</v>
          </cell>
          <cell r="AY17">
            <v>44823.817161288192</v>
          </cell>
          <cell r="AZ17">
            <v>109.91179134521371</v>
          </cell>
        </row>
        <row r="18">
          <cell r="A18">
            <v>2018</v>
          </cell>
          <cell r="B18">
            <v>1079.1019725622864</v>
          </cell>
          <cell r="C18">
            <v>-10390.790065729681</v>
          </cell>
          <cell r="D18">
            <v>37456.804087217759</v>
          </cell>
          <cell r="E18">
            <v>-306.87496316743272</v>
          </cell>
          <cell r="F18">
            <v>-1385.9769357297191</v>
          </cell>
          <cell r="G18">
            <v>-17128.142235185591</v>
          </cell>
          <cell r="H18">
            <v>-6737.3521694559095</v>
          </cell>
          <cell r="I18">
            <v>30272.89918434812</v>
          </cell>
          <cell r="J18">
            <v>-7183.904902869639</v>
          </cell>
          <cell r="K18">
            <v>-306.87496316743278</v>
          </cell>
          <cell r="L18">
            <v>0</v>
          </cell>
          <cell r="M18">
            <v>-17128.142235185591</v>
          </cell>
          <cell r="N18">
            <v>0</v>
          </cell>
          <cell r="O18">
            <v>42484.586257463088</v>
          </cell>
          <cell r="P18">
            <v>12211.687073114968</v>
          </cell>
          <cell r="Q18">
            <v>-513.41425190227164</v>
          </cell>
          <cell r="R18">
            <v>-206.53928873483886</v>
          </cell>
          <cell r="S18">
            <v>-17915.118012647581</v>
          </cell>
          <cell r="T18">
            <v>-786.97577746199022</v>
          </cell>
          <cell r="U18">
            <v>41677.764903773001</v>
          </cell>
          <cell r="V18">
            <v>-806.82135369008756</v>
          </cell>
          <cell r="W18">
            <v>-265.62309107121746</v>
          </cell>
          <cell r="X18">
            <v>247.79116083105419</v>
          </cell>
          <cell r="Y18">
            <v>-15939.514585608635</v>
          </cell>
          <cell r="Z18">
            <v>1975.6034270389464</v>
          </cell>
          <cell r="AA18">
            <v>43817.060807727241</v>
          </cell>
          <cell r="AB18">
            <v>2139.2959039542402</v>
          </cell>
          <cell r="AC18">
            <v>-185.35180893029792</v>
          </cell>
          <cell r="AD18">
            <v>80.271282140919539</v>
          </cell>
          <cell r="AE18">
            <v>-15598.08530019446</v>
          </cell>
          <cell r="AF18">
            <v>341.42928541417496</v>
          </cell>
          <cell r="AG18">
            <v>44180.10576021819</v>
          </cell>
          <cell r="AH18">
            <v>363.04495249094907</v>
          </cell>
          <cell r="AI18">
            <v>-235.00939051733758</v>
          </cell>
          <cell r="AJ18">
            <v>-49.657581587039658</v>
          </cell>
          <cell r="AK18">
            <v>-15816.110895028029</v>
          </cell>
          <cell r="AL18">
            <v>-218.0255948335689</v>
          </cell>
          <cell r="AM18">
            <v>43948.44771814315</v>
          </cell>
          <cell r="AN18">
            <v>-231.6580420750397</v>
          </cell>
          <cell r="AO18">
            <v>-138.33261186120535</v>
          </cell>
          <cell r="AP18">
            <v>96.676778656132228</v>
          </cell>
          <cell r="AQ18">
            <v>-15332.727001747371</v>
          </cell>
          <cell r="AR18">
            <v>483.3838932806575</v>
          </cell>
          <cell r="AS18">
            <v>44448.917979462945</v>
          </cell>
          <cell r="AT18">
            <v>500.4702613197951</v>
          </cell>
          <cell r="AU18">
            <v>-103.41209970015188</v>
          </cell>
          <cell r="AV18">
            <v>34.920512161053466</v>
          </cell>
          <cell r="AW18">
            <v>-15190.965665277938</v>
          </cell>
          <cell r="AX18">
            <v>141.76133646943345</v>
          </cell>
          <cell r="AY18">
            <v>44595.595826476521</v>
          </cell>
          <cell r="AZ18">
            <v>146.67784701357596</v>
          </cell>
        </row>
        <row r="19">
          <cell r="A19">
            <v>2019</v>
          </cell>
          <cell r="B19">
            <v>776.75401337088078</v>
          </cell>
          <cell r="C19">
            <v>-9614.0360523588006</v>
          </cell>
          <cell r="D19">
            <v>37527.441532082259</v>
          </cell>
          <cell r="E19">
            <v>-614.00708532700628</v>
          </cell>
          <cell r="F19">
            <v>-1390.7610986978871</v>
          </cell>
          <cell r="G19">
            <v>-17742.149320512595</v>
          </cell>
          <cell r="H19">
            <v>-8128.1132681537947</v>
          </cell>
          <cell r="I19">
            <v>28829.019831779413</v>
          </cell>
          <cell r="J19">
            <v>-8698.4217003028461</v>
          </cell>
          <cell r="K19">
            <v>-614.00708532700628</v>
          </cell>
          <cell r="L19">
            <v>0</v>
          </cell>
          <cell r="M19">
            <v>-17742.149320512595</v>
          </cell>
          <cell r="N19">
            <v>0</v>
          </cell>
          <cell r="O19">
            <v>41726.498243230446</v>
          </cell>
          <cell r="P19">
            <v>12897.478411451033</v>
          </cell>
          <cell r="Q19">
            <v>-863.5982824195404</v>
          </cell>
          <cell r="R19">
            <v>-249.59119709253412</v>
          </cell>
          <cell r="S19">
            <v>-18778.716295067123</v>
          </cell>
          <cell r="T19">
            <v>-1036.5669745545274</v>
          </cell>
          <cell r="U19">
            <v>40653.601171005226</v>
          </cell>
          <cell r="V19">
            <v>-1072.8970722252197</v>
          </cell>
          <cell r="W19">
            <v>-611.62736501714608</v>
          </cell>
          <cell r="X19">
            <v>251.97091740239432</v>
          </cell>
          <cell r="Y19">
            <v>-16551.141950625781</v>
          </cell>
          <cell r="Z19">
            <v>2227.574344441342</v>
          </cell>
          <cell r="AA19">
            <v>43081.152292198967</v>
          </cell>
          <cell r="AB19">
            <v>2427.551121193741</v>
          </cell>
          <cell r="AC19">
            <v>-524.13253996757521</v>
          </cell>
          <cell r="AD19">
            <v>87.494825049570863</v>
          </cell>
          <cell r="AE19">
            <v>-16122.217840162035</v>
          </cell>
          <cell r="AF19">
            <v>428.92411046374582</v>
          </cell>
          <cell r="AG19">
            <v>43538.466697936754</v>
          </cell>
          <cell r="AH19">
            <v>457.31440573778673</v>
          </cell>
          <cell r="AI19">
            <v>-576.79239558300753</v>
          </cell>
          <cell r="AJ19">
            <v>-52.659855615432321</v>
          </cell>
          <cell r="AK19">
            <v>-16392.903290611037</v>
          </cell>
          <cell r="AL19">
            <v>-270.68545044900202</v>
          </cell>
          <cell r="AM19">
            <v>43249.984440990767</v>
          </cell>
          <cell r="AN19">
            <v>-288.48225694598659</v>
          </cell>
          <cell r="AO19">
            <v>-480.11561692687519</v>
          </cell>
          <cell r="AP19">
            <v>96.676778656132342</v>
          </cell>
          <cell r="AQ19">
            <v>-15812.842618674247</v>
          </cell>
          <cell r="AR19">
            <v>580.06067193678973</v>
          </cell>
          <cell r="AS19">
            <v>43855.534943689527</v>
          </cell>
          <cell r="AT19">
            <v>605.55050269875937</v>
          </cell>
          <cell r="AU19">
            <v>-440.49696564813257</v>
          </cell>
          <cell r="AV19">
            <v>39.618651278742618</v>
          </cell>
          <cell r="AW19">
            <v>-15631.462630926071</v>
          </cell>
          <cell r="AX19">
            <v>181.37998774817606</v>
          </cell>
          <cell r="AY19">
            <v>44044.294329219927</v>
          </cell>
          <cell r="AZ19">
            <v>188.75938553040032</v>
          </cell>
        </row>
        <row r="20">
          <cell r="A20">
            <v>2020</v>
          </cell>
          <cell r="B20">
            <v>527.66772135400879</v>
          </cell>
          <cell r="C20">
            <v>-9086.3683310047927</v>
          </cell>
          <cell r="D20">
            <v>37343.654059465734</v>
          </cell>
          <cell r="E20">
            <v>-911.7494587551746</v>
          </cell>
          <cell r="F20">
            <v>-1439.4171801091834</v>
          </cell>
          <cell r="G20">
            <v>-18653.898779267769</v>
          </cell>
          <cell r="H20">
            <v>-9567.5304482629763</v>
          </cell>
          <cell r="I20">
            <v>27051.281052967228</v>
          </cell>
          <cell r="J20">
            <v>-10292.373006498507</v>
          </cell>
          <cell r="K20">
            <v>-911.7494587551746</v>
          </cell>
          <cell r="L20">
            <v>0</v>
          </cell>
          <cell r="M20">
            <v>-18653.898779267769</v>
          </cell>
          <cell r="N20">
            <v>0</v>
          </cell>
          <cell r="O20">
            <v>40653.427877036796</v>
          </cell>
          <cell r="P20">
            <v>13602.146824069569</v>
          </cell>
          <cell r="Q20">
            <v>-1211.3305325255906</v>
          </cell>
          <cell r="R20">
            <v>-299.58107377041597</v>
          </cell>
          <cell r="S20">
            <v>-19990.046827592712</v>
          </cell>
          <cell r="T20">
            <v>-1336.1480483249434</v>
          </cell>
          <cell r="U20">
            <v>39259.397664551558</v>
          </cell>
          <cell r="V20">
            <v>-1394.0302124852387</v>
          </cell>
          <cell r="W20">
            <v>-955.29607160839896</v>
          </cell>
          <cell r="X20">
            <v>256.03446091719161</v>
          </cell>
          <cell r="Y20">
            <v>-17506.438022234179</v>
          </cell>
          <cell r="Z20">
            <v>2483.6088053585336</v>
          </cell>
          <cell r="AA20">
            <v>41984.08749239707</v>
          </cell>
          <cell r="AB20">
            <v>2724.6898278455119</v>
          </cell>
          <cell r="AC20">
            <v>-861.55309799426857</v>
          </cell>
          <cell r="AD20">
            <v>93.742973614130392</v>
          </cell>
          <cell r="AE20">
            <v>-16983.770938156304</v>
          </cell>
          <cell r="AF20">
            <v>522.66708407787519</v>
          </cell>
          <cell r="AG20">
            <v>42543.376577319934</v>
          </cell>
          <cell r="AH20">
            <v>559.28908492286428</v>
          </cell>
          <cell r="AI20">
            <v>-916.04250342786236</v>
          </cell>
          <cell r="AJ20">
            <v>-54.489405433593788</v>
          </cell>
          <cell r="AK20">
            <v>-17308.9457940389</v>
          </cell>
          <cell r="AL20">
            <v>-325.1748558825966</v>
          </cell>
          <cell r="AM20">
            <v>42195.402439026337</v>
          </cell>
          <cell r="AN20">
            <v>-347.97413829359721</v>
          </cell>
          <cell r="AO20">
            <v>-819.3657247717299</v>
          </cell>
          <cell r="AP20">
            <v>96.676778656132456</v>
          </cell>
          <cell r="AQ20">
            <v>-16632.208343445978</v>
          </cell>
          <cell r="AR20">
            <v>676.73745059292196</v>
          </cell>
          <cell r="AS20">
            <v>42907.79759941325</v>
          </cell>
          <cell r="AT20">
            <v>712.39516038691363</v>
          </cell>
          <cell r="AU20">
            <v>-775.1183650026569</v>
          </cell>
          <cell r="AV20">
            <v>44.247359769073</v>
          </cell>
          <cell r="AW20">
            <v>-16406.580995928729</v>
          </cell>
          <cell r="AX20">
            <v>225.62734751724929</v>
          </cell>
          <cell r="AY20">
            <v>43143.973828661088</v>
          </cell>
          <cell r="AZ20">
            <v>236.17622924783791</v>
          </cell>
        </row>
        <row r="21">
          <cell r="A21">
            <v>2021</v>
          </cell>
          <cell r="B21">
            <v>471.74263957052244</v>
          </cell>
          <cell r="C21">
            <v>-8614.6256914342703</v>
          </cell>
          <cell r="D21">
            <v>37098.19577891424</v>
          </cell>
          <cell r="E21">
            <v>-628.25736042947756</v>
          </cell>
          <cell r="F21">
            <v>-1100</v>
          </cell>
          <cell r="G21">
            <v>-19282.156139697247</v>
          </cell>
          <cell r="H21">
            <v>-10667.530448262976</v>
          </cell>
          <cell r="I21">
            <v>25525.369014545955</v>
          </cell>
          <cell r="J21">
            <v>-11572.826764368285</v>
          </cell>
          <cell r="K21">
            <v>-628.25736042947756</v>
          </cell>
          <cell r="L21">
            <v>0</v>
          </cell>
          <cell r="M21">
            <v>-19282.156139697247</v>
          </cell>
          <cell r="N21">
            <v>0</v>
          </cell>
          <cell r="O21">
            <v>39794.737354063378</v>
          </cell>
          <cell r="P21">
            <v>14269.368339517423</v>
          </cell>
          <cell r="Q21">
            <v>-987.38275119786158</v>
          </cell>
          <cell r="R21">
            <v>-359.12539076838402</v>
          </cell>
          <cell r="S21">
            <v>-20977.429578790572</v>
          </cell>
          <cell r="T21">
            <v>-1695.2734390933256</v>
          </cell>
          <cell r="U21">
            <v>38013.876330149593</v>
          </cell>
          <cell r="V21">
            <v>-1780.8610239137852</v>
          </cell>
          <cell r="W21">
            <v>-727.45860757053879</v>
          </cell>
          <cell r="X21">
            <v>259.92414362732279</v>
          </cell>
          <cell r="Y21">
            <v>-18233.896629804716</v>
          </cell>
          <cell r="Z21">
            <v>2743.5329489858559</v>
          </cell>
          <cell r="AA21">
            <v>41044.5714188774</v>
          </cell>
          <cell r="AB21">
            <v>3030.6950887278072</v>
          </cell>
          <cell r="AC21">
            <v>-628.284569653424</v>
          </cell>
          <cell r="AD21">
            <v>99.174037917114788</v>
          </cell>
          <cell r="AE21">
            <v>-17612.055507809728</v>
          </cell>
          <cell r="AF21">
            <v>621.8411219949885</v>
          </cell>
          <cell r="AG21">
            <v>41712.875764359167</v>
          </cell>
          <cell r="AH21">
            <v>668.30434548176709</v>
          </cell>
          <cell r="AI21">
            <v>-683.16066565210485</v>
          </cell>
          <cell r="AJ21">
            <v>-54.876095998680853</v>
          </cell>
          <cell r="AK21">
            <v>-17992.106459691004</v>
          </cell>
          <cell r="AL21">
            <v>-380.05095188127598</v>
          </cell>
          <cell r="AM21">
            <v>41304.156823820995</v>
          </cell>
          <cell r="AN21">
            <v>-408.71894053817232</v>
          </cell>
          <cell r="AO21">
            <v>-586.48388699597308</v>
          </cell>
          <cell r="AP21">
            <v>96.676778656131773</v>
          </cell>
          <cell r="AQ21">
            <v>-17218.69223044195</v>
          </cell>
          <cell r="AR21">
            <v>773.41422924905419</v>
          </cell>
          <cell r="AS21">
            <v>42125.190684754169</v>
          </cell>
          <cell r="AT21">
            <v>821.03386093317386</v>
          </cell>
          <cell r="AU21">
            <v>-537.67622329553524</v>
          </cell>
          <cell r="AV21">
            <v>48.807663700437843</v>
          </cell>
          <cell r="AW21">
            <v>-16944.257219224266</v>
          </cell>
          <cell r="AX21">
            <v>274.4350112176835</v>
          </cell>
          <cell r="AY21">
            <v>42414.140244180344</v>
          </cell>
          <cell r="AZ21">
            <v>288.94955942617526</v>
          </cell>
        </row>
        <row r="22">
          <cell r="A22">
            <v>2022</v>
          </cell>
          <cell r="B22">
            <v>42.952930469787646</v>
          </cell>
          <cell r="C22">
            <v>-8571.6727609644822</v>
          </cell>
          <cell r="D22">
            <v>36460.905507380594</v>
          </cell>
          <cell r="E22">
            <v>-1057.0470695302122</v>
          </cell>
          <cell r="F22">
            <v>-1099.9999999999998</v>
          </cell>
          <cell r="G22">
            <v>-20339.20320922746</v>
          </cell>
          <cell r="H22">
            <v>-11767.530448262978</v>
          </cell>
          <cell r="I22">
            <v>23590.224014364027</v>
          </cell>
          <cell r="J22">
            <v>-12870.681493016567</v>
          </cell>
          <cell r="K22">
            <v>-1057.0470695302122</v>
          </cell>
          <cell r="L22">
            <v>0</v>
          </cell>
          <cell r="M22">
            <v>-20339.20320922746</v>
          </cell>
          <cell r="N22">
            <v>0</v>
          </cell>
          <cell r="O22">
            <v>38581.914218336045</v>
          </cell>
          <cell r="P22">
            <v>14991.690203972019</v>
          </cell>
          <cell r="Q22">
            <v>-1486.5201127987361</v>
          </cell>
          <cell r="R22">
            <v>-429.47304326852395</v>
          </cell>
          <cell r="S22">
            <v>-22463.949691589307</v>
          </cell>
          <cell r="T22">
            <v>-2124.7464823618466</v>
          </cell>
          <cell r="U22">
            <v>36335.905798767722</v>
          </cell>
          <cell r="V22">
            <v>-2246.008419568323</v>
          </cell>
          <cell r="W22">
            <v>-1222.7972217579645</v>
          </cell>
          <cell r="X22">
            <v>263.72289104077163</v>
          </cell>
          <cell r="Y22">
            <v>-19456.693851562683</v>
          </cell>
          <cell r="Z22">
            <v>3007.2558400266244</v>
          </cell>
          <cell r="AA22">
            <v>39682.138273810378</v>
          </cell>
          <cell r="AB22">
            <v>3346.232475042656</v>
          </cell>
          <cell r="AC22">
            <v>-1119.258955247589</v>
          </cell>
          <cell r="AD22">
            <v>103.53826651037548</v>
          </cell>
          <cell r="AE22">
            <v>-18731.314463057315</v>
          </cell>
          <cell r="AF22">
            <v>725.37938850536739</v>
          </cell>
          <cell r="AG22">
            <v>40465.547541404834</v>
          </cell>
          <cell r="AH22">
            <v>783.40926759445574</v>
          </cell>
          <cell r="AI22">
            <v>-1173.4461940492874</v>
          </cell>
          <cell r="AJ22">
            <v>-54.187238801698413</v>
          </cell>
          <cell r="AK22">
            <v>-19165.552653740291</v>
          </cell>
          <cell r="AL22">
            <v>-434.23819068297598</v>
          </cell>
          <cell r="AM22">
            <v>39995.840783306863</v>
          </cell>
          <cell r="AN22">
            <v>-469.70675809797103</v>
          </cell>
          <cell r="AO22">
            <v>-1076.7694153931552</v>
          </cell>
          <cell r="AP22">
            <v>96.676778656132228</v>
          </cell>
          <cell r="AQ22">
            <v>-18295.461645835105</v>
          </cell>
          <cell r="AR22">
            <v>870.09100790518642</v>
          </cell>
          <cell r="AS22">
            <v>40927.337511656631</v>
          </cell>
          <cell r="AT22">
            <v>931.49672834976809</v>
          </cell>
          <cell r="AU22">
            <v>-1023.46884141551</v>
          </cell>
          <cell r="AV22">
            <v>53.300573977645172</v>
          </cell>
          <cell r="AW22">
            <v>-17967.726060639776</v>
          </cell>
          <cell r="AX22">
            <v>327.73558519532889</v>
          </cell>
          <cell r="AY22">
            <v>41274.439435544504</v>
          </cell>
          <cell r="AZ22">
            <v>347.10192388787254</v>
          </cell>
        </row>
        <row r="23">
          <cell r="A23">
            <v>2023</v>
          </cell>
          <cell r="B23">
            <v>-445.63960274408458</v>
          </cell>
          <cell r="C23">
            <v>-9017.3123637085664</v>
          </cell>
          <cell r="D23">
            <v>35294.920486838528</v>
          </cell>
          <cell r="E23">
            <v>-1545.6396027440846</v>
          </cell>
          <cell r="F23">
            <v>-1100</v>
          </cell>
          <cell r="G23">
            <v>-21884.842811971546</v>
          </cell>
          <cell r="H23">
            <v>-12867.53044826298</v>
          </cell>
          <cell r="I23">
            <v>21104.479493121664</v>
          </cell>
          <cell r="J23">
            <v>-14190.440993716864</v>
          </cell>
          <cell r="K23">
            <v>-1545.6396027440846</v>
          </cell>
          <cell r="L23">
            <v>0</v>
          </cell>
          <cell r="M23">
            <v>-21884.842811971546</v>
          </cell>
          <cell r="N23">
            <v>0</v>
          </cell>
          <cell r="O23">
            <v>36835.841480959447</v>
          </cell>
          <cell r="P23">
            <v>15731.361987837783</v>
          </cell>
          <cell r="Q23">
            <v>-2052.5648975693475</v>
          </cell>
          <cell r="R23">
            <v>-506.92529482526288</v>
          </cell>
          <cell r="S23">
            <v>-24516.514589158654</v>
          </cell>
          <cell r="T23">
            <v>-2631.6717771871081</v>
          </cell>
          <cell r="U23">
            <v>34038.135495782946</v>
          </cell>
          <cell r="V23">
            <v>-2797.7059851765007</v>
          </cell>
          <cell r="W23">
            <v>-1784.9619695510282</v>
          </cell>
          <cell r="X23">
            <v>267.60292801831929</v>
          </cell>
          <cell r="Y23">
            <v>-21241.655821113709</v>
          </cell>
          <cell r="Z23">
            <v>3274.8587680449455</v>
          </cell>
          <cell r="AA23">
            <v>37710.062309830035</v>
          </cell>
          <cell r="AB23">
            <v>3671.9268140470886</v>
          </cell>
          <cell r="AC23">
            <v>-1678.3135551854994</v>
          </cell>
          <cell r="AD23">
            <v>106.64841436552888</v>
          </cell>
          <cell r="AE23">
            <v>-20409.628018242816</v>
          </cell>
          <cell r="AF23">
            <v>832.02780287089263</v>
          </cell>
          <cell r="AG23">
            <v>38613.531351321617</v>
          </cell>
          <cell r="AH23">
            <v>903.46904149158217</v>
          </cell>
          <cell r="AI23">
            <v>-1731.8795457130418</v>
          </cell>
          <cell r="AJ23">
            <v>-53.565990527542453</v>
          </cell>
          <cell r="AK23">
            <v>-20897.432199453331</v>
          </cell>
          <cell r="AL23">
            <v>-487.8041812105148</v>
          </cell>
          <cell r="AM23">
            <v>38082.407473572515</v>
          </cell>
          <cell r="AN23">
            <v>-531.12387774910167</v>
          </cell>
          <cell r="AO23">
            <v>-1635.2027670569091</v>
          </cell>
          <cell r="AP23">
            <v>96.676778656132683</v>
          </cell>
          <cell r="AQ23">
            <v>-19930.664412892012</v>
          </cell>
          <cell r="AR23">
            <v>966.76778656131864</v>
          </cell>
          <cell r="AS23">
            <v>39126.221866037798</v>
          </cell>
          <cell r="AT23">
            <v>1043.8143924652832</v>
          </cell>
          <cell r="AU23">
            <v>-1577.4756804908845</v>
          </cell>
          <cell r="AV23">
            <v>57.727086566024582</v>
          </cell>
          <cell r="AW23">
            <v>-19545.201741130659</v>
          </cell>
          <cell r="AX23">
            <v>385.4626717613537</v>
          </cell>
          <cell r="AY23">
            <v>39536.879111061964</v>
          </cell>
          <cell r="AZ23">
            <v>410.6572450241656</v>
          </cell>
        </row>
        <row r="24">
          <cell r="A24">
            <v>2024</v>
          </cell>
          <cell r="B24">
            <v>-1003.337317136873</v>
          </cell>
          <cell r="C24">
            <v>-10020.649680845439</v>
          </cell>
          <cell r="D24">
            <v>33539.049748122823</v>
          </cell>
          <cell r="E24">
            <v>-2103.337317136873</v>
          </cell>
          <cell r="F24">
            <v>-1100</v>
          </cell>
          <cell r="G24">
            <v>-23988.180129108419</v>
          </cell>
          <cell r="H24">
            <v>-13967.53044826298</v>
          </cell>
          <cell r="I24">
            <v>18006.574683818817</v>
          </cell>
          <cell r="J24">
            <v>-15532.475064304006</v>
          </cell>
          <cell r="K24">
            <v>-2103.337317136873</v>
          </cell>
          <cell r="L24">
            <v>0</v>
          </cell>
          <cell r="M24">
            <v>-23988.180129108419</v>
          </cell>
          <cell r="N24">
            <v>0</v>
          </cell>
          <cell r="O24">
            <v>34489.530759848836</v>
          </cell>
          <cell r="P24">
            <v>16482.956076030019</v>
          </cell>
          <cell r="Q24">
            <v>-2697.5727583779249</v>
          </cell>
          <cell r="R24">
            <v>-594.23544124105183</v>
          </cell>
          <cell r="S24">
            <v>-27214.087347536581</v>
          </cell>
          <cell r="T24">
            <v>-3225.9072184281613</v>
          </cell>
          <cell r="U24">
            <v>31042.44297921511</v>
          </cell>
          <cell r="V24">
            <v>-3447.0877806337267</v>
          </cell>
          <cell r="W24">
            <v>-2426.1938444047805</v>
          </cell>
          <cell r="X24">
            <v>271.37891397314434</v>
          </cell>
          <cell r="Y24">
            <v>-23667.84966551849</v>
          </cell>
          <cell r="Z24">
            <v>3546.2376820180907</v>
          </cell>
          <cell r="AA24">
            <v>35050.330979322804</v>
          </cell>
          <cell r="AB24">
            <v>4007.8880001076941</v>
          </cell>
          <cell r="AC24">
            <v>-2317.5473675293038</v>
          </cell>
          <cell r="AD24">
            <v>108.64647687547676</v>
          </cell>
          <cell r="AE24">
            <v>-22727.17538577212</v>
          </cell>
          <cell r="AF24">
            <v>940.6742797463703</v>
          </cell>
          <cell r="AG24">
            <v>36077.770495099387</v>
          </cell>
          <cell r="AH24">
            <v>1027.439515776583</v>
          </cell>
          <cell r="AI24">
            <v>-2370.6338943221544</v>
          </cell>
          <cell r="AJ24">
            <v>-53.086526792850691</v>
          </cell>
          <cell r="AK24">
            <v>-23268.066093775487</v>
          </cell>
          <cell r="AL24">
            <v>-540.89070800336776</v>
          </cell>
          <cell r="AM24">
            <v>35484.657817281652</v>
          </cell>
          <cell r="AN24">
            <v>-593.11267781773495</v>
          </cell>
          <cell r="AO24">
            <v>-2273.9571156660218</v>
          </cell>
          <cell r="AP24">
            <v>96.676778656132683</v>
          </cell>
          <cell r="AQ24">
            <v>-22204.621528558033</v>
          </cell>
          <cell r="AR24">
            <v>1063.4445652174545</v>
          </cell>
          <cell r="AS24">
            <v>36642.675814699411</v>
          </cell>
          <cell r="AT24">
            <v>1158.017997417759</v>
          </cell>
          <cell r="AU24">
            <v>-2211.8689329538079</v>
          </cell>
          <cell r="AV24">
            <v>62.088182712213893</v>
          </cell>
          <cell r="AW24">
            <v>-21757.070674084465</v>
          </cell>
          <cell r="AX24">
            <v>447.5508544735676</v>
          </cell>
          <cell r="AY24">
            <v>37122.316642856436</v>
          </cell>
          <cell r="AZ24">
            <v>479.64082815702568</v>
          </cell>
        </row>
        <row r="25">
          <cell r="A25">
            <v>2025</v>
          </cell>
          <cell r="B25">
            <v>-1406.1060329606644</v>
          </cell>
          <cell r="C25">
            <v>-11426.755713806104</v>
          </cell>
          <cell r="D25">
            <v>31326.277334239414</v>
          </cell>
          <cell r="E25">
            <v>-2506.1060329606648</v>
          </cell>
          <cell r="F25">
            <v>-1100.0000000000005</v>
          </cell>
          <cell r="G25">
            <v>-26494.286162069086</v>
          </cell>
          <cell r="H25">
            <v>-15067.530448262982</v>
          </cell>
          <cell r="I25">
            <v>14429.117586977707</v>
          </cell>
          <cell r="J25">
            <v>-16897.159747261707</v>
          </cell>
          <cell r="K25">
            <v>-2506.1060329606648</v>
          </cell>
          <cell r="L25">
            <v>0</v>
          </cell>
          <cell r="M25">
            <v>-26494.286162069086</v>
          </cell>
          <cell r="N25">
            <v>0</v>
          </cell>
          <cell r="O25">
            <v>31652.661532690599</v>
          </cell>
          <cell r="P25">
            <v>17223.543945712892</v>
          </cell>
          <cell r="Q25">
            <v>-3198.4500127108772</v>
          </cell>
          <cell r="R25">
            <v>-692.34397975021238</v>
          </cell>
          <cell r="S25">
            <v>-30412.537360247457</v>
          </cell>
          <cell r="T25">
            <v>-3918.2511981783719</v>
          </cell>
          <cell r="U25">
            <v>27445.807763821776</v>
          </cell>
          <cell r="V25">
            <v>-4206.853768868823</v>
          </cell>
          <cell r="W25">
            <v>-2923.3012768858916</v>
          </cell>
          <cell r="X25">
            <v>275.14873582498558</v>
          </cell>
          <cell r="Y25">
            <v>-26591.150942404383</v>
          </cell>
          <cell r="Z25">
            <v>3821.386417843074</v>
          </cell>
          <cell r="AA25">
            <v>31800.664330448748</v>
          </cell>
          <cell r="AB25">
            <v>4354.8565666269715</v>
          </cell>
          <cell r="AC25">
            <v>-2813.7187495875569</v>
          </cell>
          <cell r="AD25">
            <v>109.58252729833475</v>
          </cell>
          <cell r="AE25">
            <v>-25540.894135359675</v>
          </cell>
          <cell r="AF25">
            <v>1050.2568070447087</v>
          </cell>
          <cell r="AG25">
            <v>32955.161568734111</v>
          </cell>
          <cell r="AH25">
            <v>1154.497238285363</v>
          </cell>
          <cell r="AI25">
            <v>-2866.5902503160391</v>
          </cell>
          <cell r="AJ25">
            <v>-52.87150072848226</v>
          </cell>
          <cell r="AK25">
            <v>-26134.656344091527</v>
          </cell>
          <cell r="AL25">
            <v>-593.7622087318523</v>
          </cell>
          <cell r="AM25">
            <v>32299.158805543037</v>
          </cell>
          <cell r="AN25">
            <v>-656.00276319107434</v>
          </cell>
          <cell r="AO25">
            <v>-2769.9134716599069</v>
          </cell>
          <cell r="AP25">
            <v>96.676778656132228</v>
          </cell>
          <cell r="AQ25">
            <v>-24974.53500021794</v>
          </cell>
          <cell r="AR25">
            <v>1160.1213438735867</v>
          </cell>
          <cell r="AS25">
            <v>33573.29801583368</v>
          </cell>
          <cell r="AT25">
            <v>1274.1392102906429</v>
          </cell>
          <cell r="AU25">
            <v>-2703.5286424982473</v>
          </cell>
          <cell r="AV25">
            <v>66.384829161659582</v>
          </cell>
          <cell r="AW25">
            <v>-24460.599316582713</v>
          </cell>
          <cell r="AX25">
            <v>513.93568363522718</v>
          </cell>
          <cell r="AY25">
            <v>34127.377386092536</v>
          </cell>
          <cell r="AZ25">
            <v>554.07937025885622</v>
          </cell>
        </row>
        <row r="26">
          <cell r="A26">
            <v>2026</v>
          </cell>
          <cell r="B26">
            <v>-1908.9383622204589</v>
          </cell>
          <cell r="C26">
            <v>-13335.694076026562</v>
          </cell>
          <cell r="D26">
            <v>28567.234310125543</v>
          </cell>
          <cell r="E26">
            <v>-3008.9383622204591</v>
          </cell>
          <cell r="F26">
            <v>-1100.0000000000002</v>
          </cell>
          <cell r="G26">
            <v>-29503.224524289544</v>
          </cell>
          <cell r="H26">
            <v>-16167.530448262982</v>
          </cell>
          <cell r="I26">
            <v>10282.356874921867</v>
          </cell>
          <cell r="J26">
            <v>-18284.877435203678</v>
          </cell>
          <cell r="K26">
            <v>-3008.9383622204587</v>
          </cell>
          <cell r="L26">
            <v>0</v>
          </cell>
          <cell r="M26">
            <v>-29503.224524289544</v>
          </cell>
          <cell r="N26">
            <v>0</v>
          </cell>
          <cell r="O26">
            <v>28269.493265319074</v>
          </cell>
          <cell r="P26">
            <v>17987.136390397209</v>
          </cell>
          <cell r="Q26">
            <v>-3808.7529023822826</v>
          </cell>
          <cell r="R26">
            <v>-799.81454016182397</v>
          </cell>
          <cell r="S26">
            <v>-34221.290262629744</v>
          </cell>
          <cell r="T26">
            <v>-4718.0657383401995</v>
          </cell>
          <cell r="U26">
            <v>23181.274516162499</v>
          </cell>
          <cell r="V26">
            <v>-5088.2187491565746</v>
          </cell>
          <cell r="W26">
            <v>-3529.641161179205</v>
          </cell>
          <cell r="X26">
            <v>279.1117412030776</v>
          </cell>
          <cell r="Y26">
            <v>-30120.79210358359</v>
          </cell>
          <cell r="Z26">
            <v>4100.4981590461539</v>
          </cell>
          <cell r="AA26">
            <v>27894.208389417439</v>
          </cell>
          <cell r="AB26">
            <v>4712.9338732549404</v>
          </cell>
          <cell r="AC26">
            <v>-3420.2334466975321</v>
          </cell>
          <cell r="AD26">
            <v>109.40771448167288</v>
          </cell>
          <cell r="AE26">
            <v>-28961.127582057208</v>
          </cell>
          <cell r="AF26">
            <v>1159.6645215263816</v>
          </cell>
          <cell r="AG26">
            <v>29177.632156594114</v>
          </cell>
          <cell r="AH26">
            <v>1283.423767176675</v>
          </cell>
          <cell r="AI26">
            <v>-3473.1324616711499</v>
          </cell>
          <cell r="AJ26">
            <v>-52.899014973617795</v>
          </cell>
          <cell r="AK26">
            <v>-29607.788805762677</v>
          </cell>
          <cell r="AL26">
            <v>-646.66122370546873</v>
          </cell>
          <cell r="AM26">
            <v>28457.634635689952</v>
          </cell>
          <cell r="AN26">
            <v>-719.99752090416223</v>
          </cell>
          <cell r="AO26">
            <v>-3376.4556830150177</v>
          </cell>
          <cell r="AP26">
            <v>96.676778656132228</v>
          </cell>
          <cell r="AQ26">
            <v>-28350.990683232958</v>
          </cell>
          <cell r="AR26">
            <v>1256.798122529719</v>
          </cell>
          <cell r="AS26">
            <v>29849.844865583509</v>
          </cell>
          <cell r="AT26">
            <v>1392.210229893557</v>
          </cell>
          <cell r="AU26">
            <v>-3305.8377046420833</v>
          </cell>
          <cell r="AV26">
            <v>70.617978372934431</v>
          </cell>
          <cell r="AW26">
            <v>-27766.437021224796</v>
          </cell>
          <cell r="AX26">
            <v>584.55366200816206</v>
          </cell>
          <cell r="AY26">
            <v>30483.845834616593</v>
          </cell>
          <cell r="AZ26">
            <v>634.0009690330844</v>
          </cell>
        </row>
        <row r="27">
          <cell r="A27">
            <v>2027</v>
          </cell>
          <cell r="B27">
            <v>-2362.8103088909229</v>
          </cell>
          <cell r="C27">
            <v>-15698.504384917485</v>
          </cell>
          <cell r="D27">
            <v>25291.387184142499</v>
          </cell>
          <cell r="E27">
            <v>-3462.8103088909229</v>
          </cell>
          <cell r="F27">
            <v>-1100</v>
          </cell>
          <cell r="G27">
            <v>-32966.034833180471</v>
          </cell>
          <cell r="H27">
            <v>-17267.530448262987</v>
          </cell>
          <cell r="I27">
            <v>5595.3702060054147</v>
          </cell>
          <cell r="J27">
            <v>-19696.016978137086</v>
          </cell>
          <cell r="K27">
            <v>-3462.8103088909229</v>
          </cell>
          <cell r="L27">
            <v>0</v>
          </cell>
          <cell r="M27">
            <v>-32966.034833180471</v>
          </cell>
          <cell r="N27">
            <v>0</v>
          </cell>
          <cell r="O27">
            <v>24360.551972102097</v>
          </cell>
          <cell r="P27">
            <v>18765.181766096684</v>
          </cell>
          <cell r="Q27">
            <v>-4379.2619090149983</v>
          </cell>
          <cell r="R27">
            <v>-916.45160012407541</v>
          </cell>
          <cell r="S27">
            <v>-38600.55217164474</v>
          </cell>
          <cell r="T27">
            <v>-5634.5173384642694</v>
          </cell>
          <cell r="U27">
            <v>18258.306771610511</v>
          </cell>
          <cell r="V27">
            <v>-6102.2452004915867</v>
          </cell>
          <cell r="W27">
            <v>-4096.0765693100466</v>
          </cell>
          <cell r="X27">
            <v>283.18533970495173</v>
          </cell>
          <cell r="Y27">
            <v>-34216.868672893637</v>
          </cell>
          <cell r="Z27">
            <v>4383.6834987511029</v>
          </cell>
          <cell r="AA27">
            <v>23339.845603964095</v>
          </cell>
          <cell r="AB27">
            <v>5081.5388323535844</v>
          </cell>
          <cell r="AC27">
            <v>-3987.9426158192664</v>
          </cell>
          <cell r="AD27">
            <v>108.13395349078019</v>
          </cell>
          <cell r="AE27">
            <v>-32949.070197876477</v>
          </cell>
          <cell r="AF27">
            <v>1267.7984750171599</v>
          </cell>
          <cell r="AG27">
            <v>24753.944825737857</v>
          </cell>
          <cell r="AH27">
            <v>1414.0992217737621</v>
          </cell>
          <cell r="AI27">
            <v>-4040.9124094713743</v>
          </cell>
          <cell r="AJ27">
            <v>-52.96979365210791</v>
          </cell>
          <cell r="AK27">
            <v>-33648.701215234054</v>
          </cell>
          <cell r="AL27">
            <v>-699.63101735757664</v>
          </cell>
          <cell r="AM27">
            <v>23968.702233947457</v>
          </cell>
          <cell r="AN27">
            <v>-785.24259179040018</v>
          </cell>
          <cell r="AO27">
            <v>-3944.2356308152416</v>
          </cell>
          <cell r="AP27">
            <v>96.676778656132683</v>
          </cell>
          <cell r="AQ27">
            <v>-32295.226314048199</v>
          </cell>
          <cell r="AR27">
            <v>1353.4749011858548</v>
          </cell>
          <cell r="AS27">
            <v>25481.067008741546</v>
          </cell>
          <cell r="AT27">
            <v>1512.3647747940886</v>
          </cell>
          <cell r="AU27">
            <v>-3869.4470620863726</v>
          </cell>
          <cell r="AV27">
            <v>74.788568728868995</v>
          </cell>
          <cell r="AW27">
            <v>-31635.884083311168</v>
          </cell>
          <cell r="AX27">
            <v>659.34223073703106</v>
          </cell>
          <cell r="AY27">
            <v>26200.502141099794</v>
          </cell>
          <cell r="AZ27">
            <v>719.43513235824867</v>
          </cell>
        </row>
        <row r="28">
          <cell r="A28">
            <v>2028</v>
          </cell>
          <cell r="B28">
            <v>-2823.5487051263772</v>
          </cell>
          <cell r="C28">
            <v>-18522.053090043861</v>
          </cell>
          <cell r="D28">
            <v>21504.546695972145</v>
          </cell>
          <cell r="E28">
            <v>-3923.5487051263776</v>
          </cell>
          <cell r="F28">
            <v>-1100.0000000000005</v>
          </cell>
          <cell r="G28">
            <v>-36889.583538306848</v>
          </cell>
          <cell r="H28">
            <v>-18367.530448262987</v>
          </cell>
          <cell r="I28">
            <v>373.57290343377281</v>
          </cell>
          <cell r="J28">
            <v>-21130.973792538374</v>
          </cell>
          <cell r="K28">
            <v>-3923.5487051263772</v>
          </cell>
          <cell r="L28">
            <v>0</v>
          </cell>
          <cell r="M28">
            <v>-36889.583538306848</v>
          </cell>
          <cell r="N28">
            <v>0</v>
          </cell>
          <cell r="O28">
            <v>19929.470131635549</v>
          </cell>
          <cell r="P28">
            <v>19555.897228201778</v>
          </cell>
          <cell r="Q28">
            <v>-4965.3784063407111</v>
          </cell>
          <cell r="R28">
            <v>-1041.8297012143339</v>
          </cell>
          <cell r="S28">
            <v>-43565.930577985448</v>
          </cell>
          <cell r="T28">
            <v>-6676.3470396785997</v>
          </cell>
          <cell r="U28">
            <v>12669.524420779671</v>
          </cell>
          <cell r="V28">
            <v>-7259.9457108558781</v>
          </cell>
          <cell r="W28">
            <v>-4678.0903503355621</v>
          </cell>
          <cell r="X28">
            <v>287.28805600514897</v>
          </cell>
          <cell r="Y28">
            <v>-38894.959023229196</v>
          </cell>
          <cell r="Z28">
            <v>4670.9715547562519</v>
          </cell>
          <cell r="AA28">
            <v>18130.401321289377</v>
          </cell>
          <cell r="AB28">
            <v>5460.8769005097056</v>
          </cell>
          <cell r="AC28">
            <v>-4572.2081298120638</v>
          </cell>
          <cell r="AD28">
            <v>105.88222052349829</v>
          </cell>
          <cell r="AE28">
            <v>-37521.278327688538</v>
          </cell>
          <cell r="AF28">
            <v>1373.6806955406573</v>
          </cell>
          <cell r="AG28">
            <v>19675.702728564414</v>
          </cell>
          <cell r="AH28">
            <v>1545.3014072750375</v>
          </cell>
          <cell r="AI28">
            <v>-4625.2941907371023</v>
          </cell>
          <cell r="AJ28">
            <v>-53.08606092503851</v>
          </cell>
          <cell r="AK28">
            <v>-38273.99540597116</v>
          </cell>
          <cell r="AL28">
            <v>-752.71707828262151</v>
          </cell>
          <cell r="AM28">
            <v>18823.470813791188</v>
          </cell>
          <cell r="AN28">
            <v>-852.23191477322689</v>
          </cell>
          <cell r="AO28">
            <v>-4528.6174120809701</v>
          </cell>
          <cell r="AP28">
            <v>96.676778656132228</v>
          </cell>
          <cell r="AQ28">
            <v>-36823.843726129169</v>
          </cell>
          <cell r="AR28">
            <v>1450.1516798419907</v>
          </cell>
          <cell r="AS28">
            <v>20458.161558564243</v>
          </cell>
          <cell r="AT28">
            <v>1634.6907447730555</v>
          </cell>
          <cell r="AU28">
            <v>-4449.7198873363959</v>
          </cell>
          <cell r="AV28">
            <v>78.897524744574184</v>
          </cell>
          <cell r="AW28">
            <v>-36085.603970647564</v>
          </cell>
          <cell r="AX28">
            <v>738.23975548160524</v>
          </cell>
          <cell r="AY28">
            <v>21268.716301138335</v>
          </cell>
          <cell r="AZ28">
            <v>810.55474257409151</v>
          </cell>
        </row>
        <row r="29">
          <cell r="A29">
            <v>2029</v>
          </cell>
          <cell r="B29">
            <v>-3130.6581074739224</v>
          </cell>
          <cell r="C29">
            <v>-21652.711197517783</v>
          </cell>
          <cell r="D29">
            <v>17329.640844092246</v>
          </cell>
          <cell r="E29">
            <v>-4230.6581074739152</v>
          </cell>
          <cell r="F29">
            <v>-1099.9999999999927</v>
          </cell>
          <cell r="G29">
            <v>-41120.241645780763</v>
          </cell>
          <cell r="H29">
            <v>-19467.53044826298</v>
          </cell>
          <cell r="I29">
            <v>-5260.5091281797922</v>
          </cell>
          <cell r="J29">
            <v>-22590.14997227204</v>
          </cell>
          <cell r="K29">
            <v>-4230.6581074739152</v>
          </cell>
          <cell r="L29">
            <v>0</v>
          </cell>
          <cell r="M29">
            <v>-41120.241645780763</v>
          </cell>
          <cell r="N29">
            <v>0</v>
          </cell>
          <cell r="O29">
            <v>15092.469903714533</v>
          </cell>
          <cell r="P29">
            <v>20352.979031894327</v>
          </cell>
          <cell r="Q29">
            <v>-5406.3035410768198</v>
          </cell>
          <cell r="R29">
            <v>-1175.6454336029046</v>
          </cell>
          <cell r="S29">
            <v>-48972.234119062268</v>
          </cell>
          <cell r="T29">
            <v>-7851.9924732815052</v>
          </cell>
          <cell r="U29">
            <v>6520.3381439990408</v>
          </cell>
          <cell r="V29">
            <v>-8572.1317597154921</v>
          </cell>
          <cell r="W29">
            <v>-5115.0740713485548</v>
          </cell>
          <cell r="X29">
            <v>291.22946972826503</v>
          </cell>
          <cell r="Y29">
            <v>-44010.033094577753</v>
          </cell>
          <cell r="Z29">
            <v>4962.2010244845151</v>
          </cell>
          <cell r="AA29">
            <v>12371.312474631439</v>
          </cell>
          <cell r="AB29">
            <v>5850.9743306323981</v>
          </cell>
          <cell r="AC29">
            <v>-5012.4744120570267</v>
          </cell>
          <cell r="AD29">
            <v>102.59965929152804</v>
          </cell>
          <cell r="AE29">
            <v>-42533.752739745563</v>
          </cell>
          <cell r="AF29">
            <v>1476.2803548321899</v>
          </cell>
          <cell r="AG29">
            <v>14046.853351667456</v>
          </cell>
          <cell r="AH29">
            <v>1675.5408770360173</v>
          </cell>
          <cell r="AI29">
            <v>-5065.6201946285055</v>
          </cell>
          <cell r="AJ29">
            <v>-53.145782571478776</v>
          </cell>
          <cell r="AK29">
            <v>-43339.615600599667</v>
          </cell>
          <cell r="AL29">
            <v>-805.86286085410393</v>
          </cell>
          <cell r="AM29">
            <v>13126.398102151201</v>
          </cell>
          <cell r="AN29">
            <v>-920.45524951625521</v>
          </cell>
          <cell r="AO29">
            <v>-4968.9434159723742</v>
          </cell>
          <cell r="AP29">
            <v>96.676778656131319</v>
          </cell>
          <cell r="AQ29">
            <v>-41792.787142101544</v>
          </cell>
          <cell r="AR29">
            <v>1546.8284584981229</v>
          </cell>
          <cell r="AS29">
            <v>14885.489616035571</v>
          </cell>
          <cell r="AT29">
            <v>1759.0915138843702</v>
          </cell>
          <cell r="AU29">
            <v>-4885.9976587000156</v>
          </cell>
          <cell r="AV29">
            <v>82.945757272358605</v>
          </cell>
          <cell r="AW29">
            <v>-40971.601629347577</v>
          </cell>
          <cell r="AX29">
            <v>821.18551275396749</v>
          </cell>
          <cell r="AY29">
            <v>15792.760287680518</v>
          </cell>
          <cell r="AZ29">
            <v>907.27067164494656</v>
          </cell>
        </row>
        <row r="30">
          <cell r="A30">
            <v>2030</v>
          </cell>
          <cell r="B30">
            <v>-3374.9302653705813</v>
          </cell>
          <cell r="C30">
            <v>-25027.641462888365</v>
          </cell>
          <cell r="D30">
            <v>12840.710077538699</v>
          </cell>
          <cell r="E30">
            <v>-4474.9302653705818</v>
          </cell>
          <cell r="F30">
            <v>-1100.0000000000005</v>
          </cell>
          <cell r="G30">
            <v>-45595.171911151345</v>
          </cell>
          <cell r="H30">
            <v>-20567.53044826298</v>
          </cell>
          <cell r="I30">
            <v>-11233.24432384497</v>
          </cell>
          <cell r="J30">
            <v>-24073.954401383671</v>
          </cell>
          <cell r="K30">
            <v>-4474.9302653705809</v>
          </cell>
          <cell r="L30">
            <v>0</v>
          </cell>
          <cell r="M30">
            <v>-45595.171911151345</v>
          </cell>
          <cell r="N30">
            <v>0</v>
          </cell>
          <cell r="O30">
            <v>9925.0588146079517</v>
          </cell>
          <cell r="P30">
            <v>21158.303138452924</v>
          </cell>
          <cell r="Q30">
            <v>-5792.9043377839689</v>
          </cell>
          <cell r="R30">
            <v>-1317.9740724133881</v>
          </cell>
          <cell r="S30">
            <v>-54765.138456846238</v>
          </cell>
          <cell r="T30">
            <v>-9169.9665456948933</v>
          </cell>
          <cell r="U30">
            <v>-124.94463602327238</v>
          </cell>
          <cell r="V30">
            <v>-10050.003450631224</v>
          </cell>
          <cell r="W30">
            <v>-5497.8831794736871</v>
          </cell>
          <cell r="X30">
            <v>295.02115831028186</v>
          </cell>
          <cell r="Y30">
            <v>-49507.916274051444</v>
          </cell>
          <cell r="Z30">
            <v>5257.2221827947942</v>
          </cell>
          <cell r="AA30">
            <v>6126.9258866854743</v>
          </cell>
          <cell r="AB30">
            <v>6251.8705227087466</v>
          </cell>
          <cell r="AC30">
            <v>-5399.6930260964982</v>
          </cell>
          <cell r="AD30">
            <v>98.190153377188835</v>
          </cell>
          <cell r="AE30">
            <v>-47933.445765842058</v>
          </cell>
          <cell r="AF30">
            <v>1574.470508209386</v>
          </cell>
          <cell r="AG30">
            <v>7930.6033013379774</v>
          </cell>
          <cell r="AH30">
            <v>1803.6774146525031</v>
          </cell>
          <cell r="AI30">
            <v>-5452.9304528996599</v>
          </cell>
          <cell r="AJ30">
            <v>-53.237426803161725</v>
          </cell>
          <cell r="AK30">
            <v>-48792.546053499325</v>
          </cell>
          <cell r="AL30">
            <v>-859.10028765726747</v>
          </cell>
          <cell r="AM30">
            <v>6940.6295311301647</v>
          </cell>
          <cell r="AN30">
            <v>-989.97377020781278</v>
          </cell>
          <cell r="AO30">
            <v>-5356.2536742435277</v>
          </cell>
          <cell r="AP30">
            <v>96.676778656132228</v>
          </cell>
          <cell r="AQ30">
            <v>-47149.04081634507</v>
          </cell>
          <cell r="AR30">
            <v>1643.5052371542552</v>
          </cell>
          <cell r="AS30">
            <v>8826.2318204863986</v>
          </cell>
          <cell r="AT30">
            <v>1885.602289356234</v>
          </cell>
          <cell r="AU30">
            <v>-5269.3195105398536</v>
          </cell>
          <cell r="AV30">
            <v>86.93416370367413</v>
          </cell>
          <cell r="AW30">
            <v>-46240.921139887432</v>
          </cell>
          <cell r="AX30">
            <v>908.11967645763798</v>
          </cell>
          <cell r="AY30">
            <v>9835.8500019753064</v>
          </cell>
          <cell r="AZ30">
            <v>1009.6181814889078</v>
          </cell>
        </row>
        <row r="31">
          <cell r="A31">
            <v>2031</v>
          </cell>
          <cell r="B31">
            <v>-3523.1847706230146</v>
          </cell>
          <cell r="C31">
            <v>-28550.82623351138</v>
          </cell>
          <cell r="D31">
            <v>8119.4258085614092</v>
          </cell>
          <cell r="E31">
            <v>-4623.1847706230155</v>
          </cell>
          <cell r="F31">
            <v>-1100.0000000000009</v>
          </cell>
          <cell r="G31">
            <v>-50218.356681774363</v>
          </cell>
          <cell r="H31">
            <v>-21667.530448262984</v>
          </cell>
          <cell r="I31">
            <v>-17463.377060237322</v>
          </cell>
          <cell r="J31">
            <v>-25582.802868798732</v>
          </cell>
          <cell r="K31">
            <v>-4623.1847706230155</v>
          </cell>
          <cell r="L31">
            <v>0</v>
          </cell>
          <cell r="M31">
            <v>-50218.356681774363</v>
          </cell>
          <cell r="N31">
            <v>0</v>
          </cell>
          <cell r="O31">
            <v>4508.8923284874299</v>
          </cell>
          <cell r="P31">
            <v>21972.269388724751</v>
          </cell>
          <cell r="Q31">
            <v>-6092.9153928342157</v>
          </cell>
          <cell r="R31">
            <v>-1469.7306222112002</v>
          </cell>
          <cell r="S31">
            <v>-60858.053849680451</v>
          </cell>
          <cell r="T31">
            <v>-10639.697167906088</v>
          </cell>
          <cell r="U31">
            <v>-7197.0189104909832</v>
          </cell>
          <cell r="V31">
            <v>-11705.911238978413</v>
          </cell>
          <cell r="W31">
            <v>-5794.1711605944029</v>
          </cell>
          <cell r="X31">
            <v>298.74423223981285</v>
          </cell>
          <cell r="Y31">
            <v>-55302.087434645844</v>
          </cell>
          <cell r="Z31">
            <v>5555.9664150346071</v>
          </cell>
          <cell r="AA31">
            <v>-533.32012297783524</v>
          </cell>
          <cell r="AB31">
            <v>6663.6987875131481</v>
          </cell>
          <cell r="AC31">
            <v>-5701.5659602377327</v>
          </cell>
          <cell r="AD31">
            <v>92.605200356670139</v>
          </cell>
          <cell r="AE31">
            <v>-53635.011726079792</v>
          </cell>
          <cell r="AF31">
            <v>1667.0757085660516</v>
          </cell>
          <cell r="AG31">
            <v>1395.1875121035068</v>
          </cell>
          <cell r="AH31">
            <v>1928.507635081342</v>
          </cell>
          <cell r="AI31">
            <v>-5754.7898204182484</v>
          </cell>
          <cell r="AJ31">
            <v>-53.223860180515658</v>
          </cell>
          <cell r="AK31">
            <v>-54547.335873917575</v>
          </cell>
          <cell r="AL31">
            <v>-912.32414783778222</v>
          </cell>
          <cell r="AM31">
            <v>334.4945529298252</v>
          </cell>
          <cell r="AN31">
            <v>-1060.6929591736816</v>
          </cell>
          <cell r="AO31">
            <v>-5658.1130417621162</v>
          </cell>
          <cell r="AP31">
            <v>96.676778656132228</v>
          </cell>
          <cell r="AQ31">
            <v>-52807.153858107187</v>
          </cell>
          <cell r="AR31">
            <v>1740.1820158103874</v>
          </cell>
          <cell r="AS31">
            <v>2348.7534290597619</v>
          </cell>
          <cell r="AT31">
            <v>2014.2588761299367</v>
          </cell>
          <cell r="AU31">
            <v>-5567.249413594096</v>
          </cell>
          <cell r="AV31">
            <v>90.863628168020114</v>
          </cell>
          <cell r="AW31">
            <v>-51808.170553481526</v>
          </cell>
          <cell r="AX31">
            <v>998.98330462566082</v>
          </cell>
          <cell r="AY31">
            <v>3466.3874473493497</v>
          </cell>
          <cell r="AZ31">
            <v>1117.6340182895879</v>
          </cell>
        </row>
        <row r="32">
          <cell r="A32">
            <v>2032</v>
          </cell>
          <cell r="B32">
            <v>-3605.2955118473751</v>
          </cell>
          <cell r="C32">
            <v>-32156.121745358756</v>
          </cell>
          <cell r="D32">
            <v>3234.2042901628611</v>
          </cell>
          <cell r="E32">
            <v>-4705.2955118473747</v>
          </cell>
          <cell r="F32">
            <v>-1099.9999999999995</v>
          </cell>
          <cell r="G32">
            <v>-54923.65219362174</v>
          </cell>
          <cell r="H32">
            <v>-22767.530448262984</v>
          </cell>
          <cell r="I32">
            <v>-23884.079902880738</v>
          </cell>
          <cell r="J32">
            <v>-27118.284193043597</v>
          </cell>
          <cell r="K32">
            <v>-4705.2955118473747</v>
          </cell>
          <cell r="L32">
            <v>0</v>
          </cell>
          <cell r="M32">
            <v>-54923.65219362174</v>
          </cell>
          <cell r="N32">
            <v>0</v>
          </cell>
          <cell r="O32">
            <v>-1087.593783198301</v>
          </cell>
          <cell r="P32">
            <v>22796.486119682435</v>
          </cell>
          <cell r="Q32">
            <v>-6360.1696346843</v>
          </cell>
          <cell r="R32">
            <v>-1654.8741228369254</v>
          </cell>
          <cell r="S32">
            <v>-67218.223484364746</v>
          </cell>
          <cell r="T32">
            <v>-12294.571290743006</v>
          </cell>
          <cell r="U32">
            <v>-14666.033500540523</v>
          </cell>
          <cell r="V32">
            <v>-13578.439717342222</v>
          </cell>
          <cell r="W32">
            <v>-6057.7707580911328</v>
          </cell>
          <cell r="X32">
            <v>302.39887659316719</v>
          </cell>
          <cell r="Y32">
            <v>-61359.858192736974</v>
          </cell>
          <cell r="Z32">
            <v>5858.3652916277715</v>
          </cell>
          <cell r="AA32">
            <v>-7579.4451836559147</v>
          </cell>
          <cell r="AB32">
            <v>7086.5883168846085</v>
          </cell>
          <cell r="AC32">
            <v>-5971.938952123779</v>
          </cell>
          <cell r="AD32">
            <v>85.83180596735383</v>
          </cell>
          <cell r="AE32">
            <v>-59606.950678203575</v>
          </cell>
          <cell r="AF32">
            <v>1752.9075145333991</v>
          </cell>
          <cell r="AG32">
            <v>-5530.6471080196034</v>
          </cell>
          <cell r="AH32">
            <v>2048.7980756363113</v>
          </cell>
          <cell r="AI32">
            <v>-6025.1749275422007</v>
          </cell>
          <cell r="AJ32">
            <v>-53.235975418421731</v>
          </cell>
          <cell r="AK32">
            <v>-60572.510801459779</v>
          </cell>
          <cell r="AL32">
            <v>-965.56012325620395</v>
          </cell>
          <cell r="AM32">
            <v>-6663.3182023140716</v>
          </cell>
          <cell r="AN32">
            <v>-1132.6710942944683</v>
          </cell>
          <cell r="AO32">
            <v>-5928.4981488860703</v>
          </cell>
          <cell r="AP32">
            <v>96.676778656130409</v>
          </cell>
          <cell r="AQ32">
            <v>-58735.652006993259</v>
          </cell>
          <cell r="AR32">
            <v>1836.8587944665196</v>
          </cell>
          <cell r="AS32">
            <v>-4518.2205153018767</v>
          </cell>
          <cell r="AT32">
            <v>2145.0976870121949</v>
          </cell>
          <cell r="AU32">
            <v>-5833.7631271571117</v>
          </cell>
          <cell r="AV32">
            <v>94.7350217289586</v>
          </cell>
          <cell r="AW32">
            <v>-57641.933680638642</v>
          </cell>
          <cell r="AX32">
            <v>1093.7183263546176</v>
          </cell>
          <cell r="AY32">
            <v>-3286.8640906320161</v>
          </cell>
          <cell r="AZ32">
            <v>1231.3564246698606</v>
          </cell>
        </row>
        <row r="33">
          <cell r="A33">
            <v>2033</v>
          </cell>
          <cell r="B33">
            <v>-3603.6585252541313</v>
          </cell>
          <cell r="C33">
            <v>-35759.780270612886</v>
          </cell>
          <cell r="D33">
            <v>-1744.9335605207743</v>
          </cell>
          <cell r="E33">
            <v>-4703.6585252541308</v>
          </cell>
          <cell r="F33">
            <v>-1099.9999999999995</v>
          </cell>
          <cell r="G33">
            <v>-59627.310718875873</v>
          </cell>
          <cell r="H33">
            <v>-23867.530448262987</v>
          </cell>
          <cell r="I33">
            <v>-30429.668588632332</v>
          </cell>
          <cell r="J33">
            <v>-28684.735028111558</v>
          </cell>
          <cell r="K33">
            <v>-4703.6585252541308</v>
          </cell>
          <cell r="L33">
            <v>0</v>
          </cell>
          <cell r="M33">
            <v>-59627.310718875873</v>
          </cell>
          <cell r="N33">
            <v>0</v>
          </cell>
          <cell r="O33">
            <v>-6792.6091601924682</v>
          </cell>
          <cell r="P33">
            <v>23637.059428439865</v>
          </cell>
          <cell r="Q33">
            <v>-6579.8288397103433</v>
          </cell>
          <cell r="R33">
            <v>-1876.1703144562125</v>
          </cell>
          <cell r="S33">
            <v>-73798.052324075092</v>
          </cell>
          <cell r="T33">
            <v>-14170.741605199219</v>
          </cell>
          <cell r="U33">
            <v>-22500.34111225255</v>
          </cell>
          <cell r="V33">
            <v>-15707.731952060083</v>
          </cell>
          <cell r="W33">
            <v>-6273.6212014848361</v>
          </cell>
          <cell r="X33">
            <v>306.20763822550725</v>
          </cell>
          <cell r="Y33">
            <v>-67633.479394221809</v>
          </cell>
          <cell r="Z33">
            <v>6164.5729298532824</v>
          </cell>
          <cell r="AA33">
            <v>-14979.86623319719</v>
          </cell>
          <cell r="AB33">
            <v>7520.4748790553604</v>
          </cell>
          <cell r="AC33">
            <v>-6195.8086681599689</v>
          </cell>
          <cell r="AD33">
            <v>77.812533324867218</v>
          </cell>
          <cell r="AE33">
            <v>-65802.759346363542</v>
          </cell>
          <cell r="AF33">
            <v>1830.7200478582672</v>
          </cell>
          <cell r="AG33">
            <v>-12817.532964525108</v>
          </cell>
          <cell r="AH33">
            <v>2162.3332686720823</v>
          </cell>
          <cell r="AI33">
            <v>-6248.9769314033756</v>
          </cell>
          <cell r="AJ33">
            <v>-53.168263243406727</v>
          </cell>
          <cell r="AK33">
            <v>-66821.487732863156</v>
          </cell>
          <cell r="AL33">
            <v>-1018.7283864996134</v>
          </cell>
          <cell r="AM33">
            <v>-14023.532598347343</v>
          </cell>
          <cell r="AN33">
            <v>-1205.9996338222354</v>
          </cell>
          <cell r="AO33">
            <v>-6152.3001527472434</v>
          </cell>
          <cell r="AP33">
            <v>96.676778656132228</v>
          </cell>
          <cell r="AQ33">
            <v>-64887.952159740504</v>
          </cell>
          <cell r="AR33">
            <v>1933.5355731226518</v>
          </cell>
          <cell r="AS33">
            <v>-11743.879913817475</v>
          </cell>
          <cell r="AT33">
            <v>2279.6526845298686</v>
          </cell>
          <cell r="AU33">
            <v>-6053.750950170077</v>
          </cell>
          <cell r="AV33">
            <v>98.549202577166398</v>
          </cell>
          <cell r="AW33">
            <v>-63695.684630808719</v>
          </cell>
          <cell r="AX33">
            <v>1192.2675289317849</v>
          </cell>
          <cell r="AY33">
            <v>-10393.054761551366</v>
          </cell>
          <cell r="AZ33">
            <v>1350.8251522661085</v>
          </cell>
        </row>
        <row r="34">
          <cell r="A34">
            <v>2034</v>
          </cell>
          <cell r="B34">
            <v>-3531.102171772905</v>
          </cell>
          <cell r="C34">
            <v>-39290.882442385788</v>
          </cell>
          <cell r="D34">
            <v>-6740.4175039707807</v>
          </cell>
          <cell r="E34">
            <v>-4631.1021717729054</v>
          </cell>
          <cell r="F34">
            <v>-1100.0000000000005</v>
          </cell>
          <cell r="G34">
            <v>-64258.412890648775</v>
          </cell>
          <cell r="H34">
            <v>-24967.530448262987</v>
          </cell>
          <cell r="I34">
            <v>-37023.320077370452</v>
          </cell>
          <cell r="J34">
            <v>-30282.902573399671</v>
          </cell>
          <cell r="K34">
            <v>-4631.1021717729045</v>
          </cell>
          <cell r="L34">
            <v>0</v>
          </cell>
          <cell r="M34">
            <v>-64258.412890648775</v>
          </cell>
          <cell r="N34">
            <v>0</v>
          </cell>
          <cell r="O34">
            <v>-12530.532889517213</v>
          </cell>
          <cell r="P34">
            <v>24492.787187853239</v>
          </cell>
          <cell r="Q34">
            <v>-6708.7318823734513</v>
          </cell>
          <cell r="R34">
            <v>-2077.6297106005468</v>
          </cell>
          <cell r="S34">
            <v>-80506.784206448545</v>
          </cell>
          <cell r="T34">
            <v>-16248.37131579977</v>
          </cell>
          <cell r="U34">
            <v>-30608.931300138414</v>
          </cell>
          <cell r="V34">
            <v>-18078.398410621201</v>
          </cell>
          <cell r="W34">
            <v>-6398.8188884802457</v>
          </cell>
          <cell r="X34">
            <v>309.91299389320557</v>
          </cell>
          <cell r="Y34">
            <v>-74032.298282702061</v>
          </cell>
          <cell r="Z34">
            <v>6474.4859237464843</v>
          </cell>
          <cell r="AA34">
            <v>-22644.194582767454</v>
          </cell>
          <cell r="AB34">
            <v>7964.7367173709608</v>
          </cell>
          <cell r="AC34">
            <v>-6330.36852031538</v>
          </cell>
          <cell r="AD34">
            <v>68.450368164865722</v>
          </cell>
          <cell r="AE34">
            <v>-72133.127866678929</v>
          </cell>
          <cell r="AF34">
            <v>1899.1704160231311</v>
          </cell>
          <cell r="AG34">
            <v>-20375.805754109264</v>
          </cell>
          <cell r="AH34">
            <v>2268.3888286581896</v>
          </cell>
          <cell r="AI34">
            <v>-6383.3309953197686</v>
          </cell>
          <cell r="AJ34">
            <v>-52.96247500438858</v>
          </cell>
          <cell r="AK34">
            <v>-73204.81872818293</v>
          </cell>
          <cell r="AL34">
            <v>-1071.6908615040011</v>
          </cell>
          <cell r="AM34">
            <v>-21656.216296518942</v>
          </cell>
          <cell r="AN34">
            <v>-1280.4105424096779</v>
          </cell>
          <cell r="AO34">
            <v>-6286.6542166636364</v>
          </cell>
          <cell r="AP34">
            <v>96.676778656132228</v>
          </cell>
          <cell r="AQ34">
            <v>-71174.606376404146</v>
          </cell>
          <cell r="AR34">
            <v>2030.2123517787841</v>
          </cell>
          <cell r="AS34">
            <v>-19239.459495085121</v>
          </cell>
          <cell r="AT34">
            <v>2416.7568014338212</v>
          </cell>
          <cell r="AU34">
            <v>-6184.3472004429068</v>
          </cell>
          <cell r="AV34">
            <v>102.30701622072957</v>
          </cell>
          <cell r="AW34">
            <v>-69880.031831251632</v>
          </cell>
          <cell r="AX34">
            <v>1294.5745451525145</v>
          </cell>
          <cell r="AY34">
            <v>-17762.371806656622</v>
          </cell>
          <cell r="AZ34">
            <v>1477.087688428499</v>
          </cell>
        </row>
        <row r="35">
          <cell r="A35">
            <v>2035</v>
          </cell>
          <cell r="B35">
            <v>-3320.9806015674803</v>
          </cell>
          <cell r="C35">
            <v>-42611.863043953272</v>
          </cell>
          <cell r="D35">
            <v>-11609.334716471665</v>
          </cell>
          <cell r="E35">
            <v>-4420.9806015674803</v>
          </cell>
          <cell r="F35">
            <v>-1100</v>
          </cell>
          <cell r="G35">
            <v>-68679.393492216259</v>
          </cell>
          <cell r="H35">
            <v>-26067.530448262987</v>
          </cell>
          <cell r="I35">
            <v>-43522.859873751804</v>
          </cell>
          <cell r="J35">
            <v>-31913.525157280139</v>
          </cell>
          <cell r="K35">
            <v>-4420.9806015674803</v>
          </cell>
          <cell r="L35">
            <v>0</v>
          </cell>
          <cell r="M35">
            <v>-68679.393492216259</v>
          </cell>
          <cell r="N35">
            <v>0</v>
          </cell>
          <cell r="O35">
            <v>-18166.145745779373</v>
          </cell>
          <cell r="P35">
            <v>25356.714127972431</v>
          </cell>
          <cell r="Q35">
            <v>-6758.8671718580154</v>
          </cell>
          <cell r="R35">
            <v>-2337.886570290535</v>
          </cell>
          <cell r="S35">
            <v>-87265.65137830656</v>
          </cell>
          <cell r="T35">
            <v>-18586.257886090301</v>
          </cell>
          <cell r="U35">
            <v>-38927.613440385889</v>
          </cell>
          <cell r="V35">
            <v>-20761.467694606516</v>
          </cell>
          <cell r="W35">
            <v>-6445.1867119635053</v>
          </cell>
          <cell r="X35">
            <v>313.68045989451002</v>
          </cell>
          <cell r="Y35">
            <v>-80477.484994665559</v>
          </cell>
          <cell r="Z35">
            <v>6788.1663836410007</v>
          </cell>
          <cell r="AA35">
            <v>-30506.955288860427</v>
          </cell>
          <cell r="AB35">
            <v>8420.658151525462</v>
          </cell>
          <cell r="AC35">
            <v>-6387.3531203626071</v>
          </cell>
          <cell r="AD35">
            <v>57.833591600898217</v>
          </cell>
          <cell r="AE35">
            <v>-78520.480987041534</v>
          </cell>
          <cell r="AF35">
            <v>1957.0040076240257</v>
          </cell>
          <cell r="AG35">
            <v>-28141.371386845967</v>
          </cell>
          <cell r="AH35">
            <v>2365.5839020144595</v>
          </cell>
          <cell r="AI35">
            <v>-6440.1430515389429</v>
          </cell>
          <cell r="AJ35">
            <v>-52.789931176335813</v>
          </cell>
          <cell r="AK35">
            <v>-79644.961779721867</v>
          </cell>
          <cell r="AL35">
            <v>-1124.4807926803333</v>
          </cell>
          <cell r="AM35">
            <v>-29497.342709045173</v>
          </cell>
          <cell r="AN35">
            <v>-1355.971322199206</v>
          </cell>
          <cell r="AO35">
            <v>-6343.4662728828116</v>
          </cell>
          <cell r="AP35">
            <v>96.676778656131319</v>
          </cell>
          <cell r="AQ35">
            <v>-77518.072649286958</v>
          </cell>
          <cell r="AR35">
            <v>2126.889130434909</v>
          </cell>
          <cell r="AS35">
            <v>-26941.050387649007</v>
          </cell>
          <cell r="AT35">
            <v>2556.2923213961658</v>
          </cell>
          <cell r="AU35">
            <v>-6237.4569772102986</v>
          </cell>
          <cell r="AV35">
            <v>106.00929567251296</v>
          </cell>
          <cell r="AW35">
            <v>-76117.488808461931</v>
          </cell>
          <cell r="AX35">
            <v>1400.5838408250274</v>
          </cell>
          <cell r="AY35">
            <v>-25331.758745033992</v>
          </cell>
          <cell r="AZ35">
            <v>1609.291642615015</v>
          </cell>
        </row>
        <row r="36">
          <cell r="A36">
            <v>2036</v>
          </cell>
          <cell r="B36">
            <v>-3032.9645358496964</v>
          </cell>
          <cell r="C36">
            <v>-45644.827579802964</v>
          </cell>
          <cell r="D36">
            <v>-16227.108490340854</v>
          </cell>
          <cell r="E36">
            <v>-4132.9645358496964</v>
          </cell>
          <cell r="F36">
            <v>-1100</v>
          </cell>
          <cell r="G36">
            <v>-72812.358028065952</v>
          </cell>
          <cell r="H36">
            <v>-27167.530448262987</v>
          </cell>
          <cell r="I36">
            <v>-49804.422697840942</v>
          </cell>
          <cell r="J36">
            <v>-33577.314207500087</v>
          </cell>
          <cell r="K36">
            <v>-4132.9645358496964</v>
          </cell>
          <cell r="L36">
            <v>0</v>
          </cell>
          <cell r="M36">
            <v>-72812.358028065952</v>
          </cell>
          <cell r="N36">
            <v>0</v>
          </cell>
          <cell r="O36">
            <v>-23589.603345908185</v>
          </cell>
          <cell r="P36">
            <v>26214.819351932758</v>
          </cell>
          <cell r="Q36">
            <v>-6707.2689699076691</v>
          </cell>
          <cell r="R36">
            <v>-2574.3044340579727</v>
          </cell>
          <cell r="S36">
            <v>-93972.920348214233</v>
          </cell>
          <cell r="T36">
            <v>-21160.562320148281</v>
          </cell>
          <cell r="U36">
            <v>-47316.507062653262</v>
          </cell>
          <cell r="V36">
            <v>-23726.903716745077</v>
          </cell>
          <cell r="W36">
            <v>-6390.2227633042667</v>
          </cell>
          <cell r="X36">
            <v>317.04620660340242</v>
          </cell>
          <cell r="Y36">
            <v>-86867.707757969823</v>
          </cell>
          <cell r="Z36">
            <v>7105.2125902444095</v>
          </cell>
          <cell r="AA36">
            <v>-38428.506092066149</v>
          </cell>
          <cell r="AB36">
            <v>8888.0009705871125</v>
          </cell>
          <cell r="AC36">
            <v>-6343.8976776555528</v>
          </cell>
          <cell r="AD36">
            <v>46.325085648713866</v>
          </cell>
          <cell r="AE36">
            <v>-84864.378664697084</v>
          </cell>
          <cell r="AF36">
            <v>2003.3290932727396</v>
          </cell>
          <cell r="AG36">
            <v>-35975.605743481894</v>
          </cell>
          <cell r="AH36">
            <v>2452.900348584255</v>
          </cell>
          <cell r="AI36">
            <v>-6396.1379152511372</v>
          </cell>
          <cell r="AJ36">
            <v>-52.240237595584404</v>
          </cell>
          <cell r="AK36">
            <v>-86041.099694973003</v>
          </cell>
          <cell r="AL36">
            <v>-1176.7210302759195</v>
          </cell>
          <cell r="AM36">
            <v>-37407.894427344188</v>
          </cell>
          <cell r="AN36">
            <v>-1432.2886838622944</v>
          </cell>
          <cell r="AO36">
            <v>-6299.4611365950041</v>
          </cell>
          <cell r="AP36">
            <v>96.676778656133138</v>
          </cell>
          <cell r="AQ36">
            <v>-83817.533785881969</v>
          </cell>
          <cell r="AR36">
            <v>2223.565909091034</v>
          </cell>
          <cell r="AS36">
            <v>-34709.592064449396</v>
          </cell>
          <cell r="AT36">
            <v>2698.3023628947922</v>
          </cell>
          <cell r="AU36">
            <v>-6189.8042749601436</v>
          </cell>
          <cell r="AV36">
            <v>109.65686163486043</v>
          </cell>
          <cell r="AW36">
            <v>-82307.293083422075</v>
          </cell>
          <cell r="AX36">
            <v>1510.2407024598942</v>
          </cell>
          <cell r="AY36">
            <v>-32962.104398064475</v>
          </cell>
          <cell r="AZ36">
            <v>1747.4876663849209</v>
          </cell>
        </row>
        <row r="37">
          <cell r="A37">
            <v>2037</v>
          </cell>
          <cell r="B37">
            <v>-2471.1409116203681</v>
          </cell>
          <cell r="C37">
            <v>-48115.968491423329</v>
          </cell>
          <cell r="D37">
            <v>-20340.624308786941</v>
          </cell>
          <cell r="E37">
            <v>-3571.1409116203695</v>
          </cell>
          <cell r="F37">
            <v>-1100.0000000000014</v>
          </cell>
          <cell r="G37">
            <v>-76383.498939686324</v>
          </cell>
          <cell r="H37">
            <v>-28267.530448262994</v>
          </cell>
          <cell r="I37">
            <v>-55615.567549764928</v>
          </cell>
          <cell r="J37">
            <v>-35274.943240977984</v>
          </cell>
          <cell r="K37">
            <v>-3571.140911620369</v>
          </cell>
          <cell r="L37">
            <v>0</v>
          </cell>
          <cell r="M37">
            <v>-76383.498939686324</v>
          </cell>
          <cell r="N37">
            <v>0</v>
          </cell>
          <cell r="O37">
            <v>-28556.830021553062</v>
          </cell>
          <cell r="P37">
            <v>27058.737528211866</v>
          </cell>
          <cell r="Q37">
            <v>-6383.4531067832531</v>
          </cell>
          <cell r="R37">
            <v>-2812.3121951628841</v>
          </cell>
          <cell r="S37">
            <v>-100356.37345499749</v>
          </cell>
          <cell r="T37">
            <v>-23972.874515311167</v>
          </cell>
          <cell r="U37">
            <v>-55540.155573561722</v>
          </cell>
          <cell r="V37">
            <v>-26983.32555200866</v>
          </cell>
          <cell r="W37">
            <v>-6063.4758576802269</v>
          </cell>
          <cell r="X37">
            <v>319.97724910302622</v>
          </cell>
          <cell r="Y37">
            <v>-92931.18361565005</v>
          </cell>
          <cell r="Z37">
            <v>7425.1898393474403</v>
          </cell>
          <cell r="AA37">
            <v>-46173.619915046358</v>
          </cell>
          <cell r="AB37">
            <v>9366.535658515364</v>
          </cell>
          <cell r="AC37">
            <v>-6029.3655963541814</v>
          </cell>
          <cell r="AD37">
            <v>34.110261326045475</v>
          </cell>
          <cell r="AE37">
            <v>-90893.744261051266</v>
          </cell>
          <cell r="AF37">
            <v>2037.4393545987841</v>
          </cell>
          <cell r="AG37">
            <v>-43644.147315927694</v>
          </cell>
          <cell r="AH37">
            <v>2529.4725991186642</v>
          </cell>
          <cell r="AI37">
            <v>-6081.2457292467097</v>
          </cell>
          <cell r="AJ37">
            <v>-51.880132892528309</v>
          </cell>
          <cell r="AK37">
            <v>-92122.345424219719</v>
          </cell>
          <cell r="AL37">
            <v>-1228.6011631684523</v>
          </cell>
          <cell r="AM37">
            <v>-45153.762979857689</v>
          </cell>
          <cell r="AN37">
            <v>-1509.6156639299952</v>
          </cell>
          <cell r="AO37">
            <v>-5984.5689505905757</v>
          </cell>
          <cell r="AP37">
            <v>96.676778656134047</v>
          </cell>
          <cell r="AQ37">
            <v>-89802.102736472545</v>
          </cell>
          <cell r="AR37">
            <v>2320.2426877471735</v>
          </cell>
          <cell r="AS37">
            <v>-42310.932170787433</v>
          </cell>
          <cell r="AT37">
            <v>2842.8308090702558</v>
          </cell>
          <cell r="AU37">
            <v>-5871.3184279090683</v>
          </cell>
          <cell r="AV37">
            <v>113.25052268150739</v>
          </cell>
          <cell r="AW37">
            <v>-88178.611511331139</v>
          </cell>
          <cell r="AX37">
            <v>1623.4912251414062</v>
          </cell>
          <cell r="AY37">
            <v>-40419.20405266196</v>
          </cell>
          <cell r="AZ37">
            <v>1891.728118125473</v>
          </cell>
        </row>
        <row r="38">
          <cell r="A38">
            <v>2038</v>
          </cell>
          <cell r="B38">
            <v>-1763.5737131985491</v>
          </cell>
          <cell r="C38">
            <v>-49879.542204621881</v>
          </cell>
          <cell r="D38">
            <v>-23779.444824526749</v>
          </cell>
          <cell r="E38">
            <v>-2863.5737131985488</v>
          </cell>
          <cell r="F38">
            <v>-1099.9999999999998</v>
          </cell>
          <cell r="G38">
            <v>-79247.072652884875</v>
          </cell>
          <cell r="H38">
            <v>-29367.530448262994</v>
          </cell>
          <cell r="I38">
            <v>-60782.485478851668</v>
          </cell>
          <cell r="J38">
            <v>-37003.040654324919</v>
          </cell>
          <cell r="K38">
            <v>-2863.5737131985488</v>
          </cell>
          <cell r="L38">
            <v>0</v>
          </cell>
          <cell r="M38">
            <v>-79247.072652884875</v>
          </cell>
          <cell r="N38">
            <v>0</v>
          </cell>
          <cell r="O38">
            <v>-32889.557139740078</v>
          </cell>
          <cell r="P38">
            <v>27892.92833911159</v>
          </cell>
          <cell r="Q38">
            <v>-5943.0554506418039</v>
          </cell>
          <cell r="R38">
            <v>-3079.481737443255</v>
          </cell>
          <cell r="S38">
            <v>-106299.42890563929</v>
          </cell>
          <cell r="T38">
            <v>-27052.356252754413</v>
          </cell>
          <cell r="U38">
            <v>-63457.161375644457</v>
          </cell>
          <cell r="V38">
            <v>-30567.604235904379</v>
          </cell>
          <cell r="W38">
            <v>-5620.5029101897171</v>
          </cell>
          <cell r="X38">
            <v>322.55254045208676</v>
          </cell>
          <cell r="Y38">
            <v>-98551.686525839774</v>
          </cell>
          <cell r="Z38">
            <v>7747.7423797995143</v>
          </cell>
          <cell r="AA38">
            <v>-53601.063756934935</v>
          </cell>
          <cell r="AB38">
            <v>9856.0976187095221</v>
          </cell>
          <cell r="AC38">
            <v>-5599.449570931778</v>
          </cell>
          <cell r="AD38">
            <v>21.053339257939115</v>
          </cell>
          <cell r="AE38">
            <v>-96493.193831983051</v>
          </cell>
          <cell r="AF38">
            <v>2058.4926938567223</v>
          </cell>
          <cell r="AG38">
            <v>-51006.809520418428</v>
          </cell>
          <cell r="AH38">
            <v>2594.2542365165064</v>
          </cell>
          <cell r="AI38">
            <v>-5650.7884362341865</v>
          </cell>
          <cell r="AJ38">
            <v>-51.338865302408522</v>
          </cell>
          <cell r="AK38">
            <v>-97773.133860453905</v>
          </cell>
          <cell r="AL38">
            <v>-1279.9400284708536</v>
          </cell>
          <cell r="AM38">
            <v>-52594.565453328483</v>
          </cell>
          <cell r="AN38">
            <v>-1587.755932910055</v>
          </cell>
          <cell r="AO38">
            <v>-5554.1116575780543</v>
          </cell>
          <cell r="AP38">
            <v>96.676778656132228</v>
          </cell>
          <cell r="AQ38">
            <v>-95356.214394050592</v>
          </cell>
          <cell r="AR38">
            <v>2416.919466403313</v>
          </cell>
          <cell r="AS38">
            <v>-49604.643132042242</v>
          </cell>
          <cell r="AT38">
            <v>2989.9223212862416</v>
          </cell>
          <cell r="AU38">
            <v>-5437.3205821412266</v>
          </cell>
          <cell r="AV38">
            <v>116.79107543682767</v>
          </cell>
          <cell r="AW38">
            <v>-93615.932093472366</v>
          </cell>
          <cell r="AX38">
            <v>1740.2823005782266</v>
          </cell>
          <cell r="AY38">
            <v>-47562.576050670817</v>
          </cell>
          <cell r="AZ38">
            <v>2042.0670813714241</v>
          </cell>
        </row>
        <row r="39">
          <cell r="A39">
            <v>2039</v>
          </cell>
          <cell r="B39">
            <v>-914.91101661067705</v>
          </cell>
          <cell r="C39">
            <v>-50794.453221232558</v>
          </cell>
          <cell r="D39">
            <v>-26411.317346639262</v>
          </cell>
          <cell r="E39">
            <v>-2014.9110166106775</v>
          </cell>
          <cell r="F39">
            <v>-1100.0000000000005</v>
          </cell>
          <cell r="G39">
            <v>-81261.983669495559</v>
          </cell>
          <cell r="H39">
            <v>-30467.530448263002</v>
          </cell>
          <cell r="I39">
            <v>-65173.101476813797</v>
          </cell>
          <cell r="J39">
            <v>-38761.784130174536</v>
          </cell>
          <cell r="K39">
            <v>-2014.9110166106771</v>
          </cell>
          <cell r="L39">
            <v>0</v>
          </cell>
          <cell r="M39">
            <v>-81261.983669495559</v>
          </cell>
          <cell r="N39">
            <v>0</v>
          </cell>
          <cell r="O39">
            <v>-36449.718050233925</v>
          </cell>
          <cell r="P39">
            <v>28723.383426579872</v>
          </cell>
          <cell r="Q39">
            <v>-5420.9701331558117</v>
          </cell>
          <cell r="R39">
            <v>-3406.0591165451347</v>
          </cell>
          <cell r="S39">
            <v>-111720.39903879511</v>
          </cell>
          <cell r="T39">
            <v>-30458.415369299546</v>
          </cell>
          <cell r="U39">
            <v>-70997.38811514822</v>
          </cell>
          <cell r="V39">
            <v>-34547.670064914295</v>
          </cell>
          <cell r="W39">
            <v>-5095.9864467768157</v>
          </cell>
          <cell r="X39">
            <v>324.98368637899603</v>
          </cell>
          <cell r="Y39">
            <v>-103647.67297261659</v>
          </cell>
          <cell r="Z39">
            <v>8072.7260661785112</v>
          </cell>
          <cell r="AA39">
            <v>-60640.62269113338</v>
          </cell>
          <cell r="AB39">
            <v>10356.76542401484</v>
          </cell>
          <cell r="AC39">
            <v>-5089.0344513065329</v>
          </cell>
          <cell r="AD39">
            <v>6.9519954702827818</v>
          </cell>
          <cell r="AE39">
            <v>-101582.22828328959</v>
          </cell>
          <cell r="AF39">
            <v>2065.4446893270069</v>
          </cell>
          <cell r="AG39">
            <v>-57994.649803170621</v>
          </cell>
          <cell r="AH39">
            <v>2645.9728879627583</v>
          </cell>
          <cell r="AI39">
            <v>-5139.7368177277212</v>
          </cell>
          <cell r="AJ39">
            <v>-50.702366421188344</v>
          </cell>
          <cell r="AK39">
            <v>-102912.87067818163</v>
          </cell>
          <cell r="AL39">
            <v>-1330.6423948920419</v>
          </cell>
          <cell r="AM39">
            <v>-59661.286165166261</v>
          </cell>
          <cell r="AN39">
            <v>-1666.6363619956392</v>
          </cell>
          <cell r="AO39">
            <v>-5043.060039071589</v>
          </cell>
          <cell r="AP39">
            <v>96.676778656132228</v>
          </cell>
          <cell r="AQ39">
            <v>-100399.27443312218</v>
          </cell>
          <cell r="AR39">
            <v>2513.5962450594525</v>
          </cell>
          <cell r="AS39">
            <v>-56521.663812235536</v>
          </cell>
          <cell r="AT39">
            <v>3139.6223529307244</v>
          </cell>
          <cell r="AU39">
            <v>-4922.7807343191789</v>
          </cell>
          <cell r="AV39">
            <v>120.2793047524101</v>
          </cell>
          <cell r="AW39">
            <v>-98538.712827791547</v>
          </cell>
          <cell r="AX39">
            <v>1860.5616053306294</v>
          </cell>
          <cell r="AY39">
            <v>-54323.10342860956</v>
          </cell>
          <cell r="AZ39">
            <v>2198.5603836259761</v>
          </cell>
        </row>
        <row r="40">
          <cell r="A40">
            <v>2040</v>
          </cell>
          <cell r="B40">
            <v>109.57166912136108</v>
          </cell>
          <cell r="C40">
            <v>-50684.881552111197</v>
          </cell>
          <cell r="D40">
            <v>-28049.15191200791</v>
          </cell>
          <cell r="E40">
            <v>-990.42833087863937</v>
          </cell>
          <cell r="F40">
            <v>-1100.0000000000005</v>
          </cell>
          <cell r="G40">
            <v>-82252.412000374199</v>
          </cell>
          <cell r="H40">
            <v>-31567.530448263002</v>
          </cell>
          <cell r="I40">
            <v>-68600.869057505275</v>
          </cell>
          <cell r="J40">
            <v>-40551.717145497365</v>
          </cell>
          <cell r="K40">
            <v>-990.42833087863914</v>
          </cell>
          <cell r="L40">
            <v>0</v>
          </cell>
          <cell r="M40">
            <v>-82252.412000374199</v>
          </cell>
          <cell r="N40">
            <v>0</v>
          </cell>
          <cell r="O40">
            <v>-39052.730873519416</v>
          </cell>
          <cell r="P40">
            <v>29548.138183985859</v>
          </cell>
          <cell r="Q40">
            <v>-4783.1233582060304</v>
          </cell>
          <cell r="R40">
            <v>-3792.6950273273915</v>
          </cell>
          <cell r="S40">
            <v>-116503.52239700113</v>
          </cell>
          <cell r="T40">
            <v>-34251.110396626929</v>
          </cell>
          <cell r="U40">
            <v>-78043.467771416763</v>
          </cell>
          <cell r="V40">
            <v>-38990.736897897346</v>
          </cell>
          <cell r="W40">
            <v>-4455.8622260941411</v>
          </cell>
          <cell r="X40">
            <v>327.26113211188931</v>
          </cell>
          <cell r="Y40">
            <v>-108103.53519871074</v>
          </cell>
          <cell r="Z40">
            <v>8399.987198290386</v>
          </cell>
          <cell r="AA40">
            <v>-67174.88683947247</v>
          </cell>
          <cell r="AB40">
            <v>10868.580931944292</v>
          </cell>
          <cell r="AC40">
            <v>-4463.9279638457301</v>
          </cell>
          <cell r="AD40">
            <v>-8.0657377515890403</v>
          </cell>
          <cell r="AE40">
            <v>-106046.15624713531</v>
          </cell>
          <cell r="AF40">
            <v>2057.3789515754324</v>
          </cell>
          <cell r="AG40">
            <v>-64491.396216004614</v>
          </cell>
          <cell r="AH40">
            <v>2683.4906234678565</v>
          </cell>
          <cell r="AI40">
            <v>-4513.9370239340114</v>
          </cell>
          <cell r="AJ40">
            <v>-50.009060088281331</v>
          </cell>
          <cell r="AK40">
            <v>-107426.80770211564</v>
          </cell>
          <cell r="AL40">
            <v>-1380.6514549803251</v>
          </cell>
          <cell r="AM40">
            <v>-66237.612771728061</v>
          </cell>
          <cell r="AN40">
            <v>-1746.2165557234475</v>
          </cell>
          <cell r="AO40">
            <v>-4417.2602452778792</v>
          </cell>
          <cell r="AP40">
            <v>96.676778656132228</v>
          </cell>
          <cell r="AQ40">
            <v>-104816.53467840006</v>
          </cell>
          <cell r="AR40">
            <v>2610.2730237155774</v>
          </cell>
          <cell r="AS40">
            <v>-62945.635608266573</v>
          </cell>
          <cell r="AT40">
            <v>3291.9771634614881</v>
          </cell>
          <cell r="AU40">
            <v>-4293.5442613968125</v>
          </cell>
          <cell r="AV40">
            <v>123.71598388106668</v>
          </cell>
          <cell r="AW40">
            <v>-102832.25708918837</v>
          </cell>
          <cell r="AX40">
            <v>1984.2775892116915</v>
          </cell>
          <cell r="AY40">
            <v>-60584.369992576991</v>
          </cell>
          <cell r="AZ40">
            <v>2361.2656156895828</v>
          </cell>
        </row>
        <row r="41">
          <cell r="A41">
            <v>2041</v>
          </cell>
          <cell r="B41">
            <v>1375.6928204664687</v>
          </cell>
          <cell r="C41">
            <v>-49309.188731644732</v>
          </cell>
          <cell r="D41">
            <v>-28440.381335767961</v>
          </cell>
          <cell r="E41">
            <v>275.69282046646867</v>
          </cell>
          <cell r="F41">
            <v>-1100</v>
          </cell>
          <cell r="G41">
            <v>-81976.719179907726</v>
          </cell>
          <cell r="H41">
            <v>-32667.530448262994</v>
          </cell>
          <cell r="I41">
            <v>-70813.774151047081</v>
          </cell>
          <cell r="J41">
            <v>-42373.39281527912</v>
          </cell>
          <cell r="K41">
            <v>275.69282046646896</v>
          </cell>
          <cell r="L41">
            <v>0</v>
          </cell>
          <cell r="M41">
            <v>-81976.719179907726</v>
          </cell>
          <cell r="N41">
            <v>0</v>
          </cell>
          <cell r="O41">
            <v>-40450.56738208449</v>
          </cell>
          <cell r="P41">
            <v>30363.206768962591</v>
          </cell>
          <cell r="Q41">
            <v>-3855.5444379446276</v>
          </cell>
          <cell r="R41">
            <v>-4131.2372584110963</v>
          </cell>
          <cell r="S41">
            <v>-120359.06683494576</v>
          </cell>
          <cell r="T41">
            <v>-38382.347655038029</v>
          </cell>
          <cell r="U41">
            <v>-84297.840469730581</v>
          </cell>
          <cell r="V41">
            <v>-43847.273087646092</v>
          </cell>
          <cell r="W41">
            <v>-3526.6398872912505</v>
          </cell>
          <cell r="X41">
            <v>328.9045506533771</v>
          </cell>
          <cell r="Y41">
            <v>-111630.175086002</v>
          </cell>
          <cell r="Z41">
            <v>8728.891748943759</v>
          </cell>
          <cell r="AA41">
            <v>-72906.771096586424</v>
          </cell>
          <cell r="AB41">
            <v>11391.069373144157</v>
          </cell>
          <cell r="AC41">
            <v>-3550.5173250165708</v>
          </cell>
          <cell r="AD41">
            <v>-23.877437725320306</v>
          </cell>
          <cell r="AE41">
            <v>-109596.67357215188</v>
          </cell>
          <cell r="AF41">
            <v>2033.5015138501185</v>
          </cell>
          <cell r="AG41">
            <v>-70200.999467900387</v>
          </cell>
          <cell r="AH41">
            <v>2705.7716286860377</v>
          </cell>
          <cell r="AI41">
            <v>-3599.6864153372035</v>
          </cell>
          <cell r="AJ41">
            <v>-49.169090320632677</v>
          </cell>
          <cell r="AK41">
            <v>-111026.49411745284</v>
          </cell>
          <cell r="AL41">
            <v>-1429.8205453009577</v>
          </cell>
          <cell r="AM41">
            <v>-72027.353805536361</v>
          </cell>
          <cell r="AN41">
            <v>-1826.3543376359739</v>
          </cell>
          <cell r="AO41">
            <v>-3503.0096366810717</v>
          </cell>
          <cell r="AP41">
            <v>96.676778656131773</v>
          </cell>
          <cell r="AQ41">
            <v>-108319.54431508113</v>
          </cell>
          <cell r="AR41">
            <v>2706.9498023717024</v>
          </cell>
          <cell r="AS41">
            <v>-68580.31997283519</v>
          </cell>
          <cell r="AT41">
            <v>3447.0338327011705</v>
          </cell>
          <cell r="AU41">
            <v>-3375.9077620328635</v>
          </cell>
          <cell r="AV41">
            <v>127.1018746482082</v>
          </cell>
          <cell r="AW41">
            <v>-106208.16485122123</v>
          </cell>
          <cell r="AX41">
            <v>2111.3794638599065</v>
          </cell>
          <cell r="AY41">
            <v>-66050.077821332452</v>
          </cell>
          <cell r="AZ41">
            <v>2530.2421515027381</v>
          </cell>
        </row>
        <row r="42">
          <cell r="A42">
            <v>2042</v>
          </cell>
          <cell r="B42">
            <v>2761.4623179683354</v>
          </cell>
          <cell r="C42">
            <v>-46547.726413676399</v>
          </cell>
          <cell r="D42">
            <v>-27443.615140090275</v>
          </cell>
          <cell r="E42">
            <v>1661.4623179683354</v>
          </cell>
          <cell r="F42">
            <v>-1100</v>
          </cell>
          <cell r="G42">
            <v>-80315.256861939386</v>
          </cell>
          <cell r="H42">
            <v>-33767.530448262987</v>
          </cell>
          <cell r="I42">
            <v>-71670.989203531513</v>
          </cell>
          <cell r="J42">
            <v>-44227.374063441239</v>
          </cell>
          <cell r="K42">
            <v>1661.4623179683354</v>
          </cell>
          <cell r="L42">
            <v>0</v>
          </cell>
          <cell r="M42">
            <v>-80315.256861939386</v>
          </cell>
          <cell r="N42">
            <v>0</v>
          </cell>
          <cell r="O42">
            <v>-40492.313625298106</v>
          </cell>
          <cell r="P42">
            <v>31178.675578233408</v>
          </cell>
          <cell r="Q42">
            <v>-2766.5476499783613</v>
          </cell>
          <cell r="R42">
            <v>-4428.0099679466966</v>
          </cell>
          <cell r="S42">
            <v>-123125.61448492411</v>
          </cell>
          <cell r="T42">
            <v>-42810.357622984724</v>
          </cell>
          <cell r="U42">
            <v>-89575.698818427263</v>
          </cell>
          <cell r="V42">
            <v>-49083.385193129157</v>
          </cell>
          <cell r="W42">
            <v>-2436.7154271893814</v>
          </cell>
          <cell r="X42">
            <v>329.83222278897983</v>
          </cell>
          <cell r="Y42">
            <v>-114066.89051319138</v>
          </cell>
          <cell r="Z42">
            <v>9058.723971732732</v>
          </cell>
          <cell r="AA42">
            <v>-77652.010267690741</v>
          </cell>
          <cell r="AB42">
            <v>11923.688550736522</v>
          </cell>
          <cell r="AC42">
            <v>-2477.6009743615568</v>
          </cell>
          <cell r="AD42">
            <v>-40.885547172175393</v>
          </cell>
          <cell r="AE42">
            <v>-112074.27454651344</v>
          </cell>
          <cell r="AF42">
            <v>1992.6159666779422</v>
          </cell>
          <cell r="AG42">
            <v>-74942.45305190004</v>
          </cell>
          <cell r="AH42">
            <v>2709.5572157907009</v>
          </cell>
          <cell r="AI42">
            <v>-2525.9911225020337</v>
          </cell>
          <cell r="AJ42">
            <v>-48.390148140476867</v>
          </cell>
          <cell r="AK42">
            <v>-113552.48523995487</v>
          </cell>
          <cell r="AL42">
            <v>-1478.2106934414332</v>
          </cell>
          <cell r="AM42">
            <v>-76848.12687512541</v>
          </cell>
          <cell r="AN42">
            <v>-1905.6738232253701</v>
          </cell>
          <cell r="AO42">
            <v>-2429.3143438459092</v>
          </cell>
          <cell r="AP42">
            <v>96.676778656124498</v>
          </cell>
          <cell r="AQ42">
            <v>-110748.85865892704</v>
          </cell>
          <cell r="AR42">
            <v>2803.6265810278273</v>
          </cell>
          <cell r="AS42">
            <v>-73243.868859339796</v>
          </cell>
          <cell r="AT42">
            <v>3604.2580157856137</v>
          </cell>
          <cell r="AU42">
            <v>-2298.8766162251395</v>
          </cell>
          <cell r="AV42">
            <v>130.43772762076969</v>
          </cell>
          <cell r="AW42">
            <v>-108507.04146744637</v>
          </cell>
          <cell r="AX42">
            <v>2241.8171914806735</v>
          </cell>
          <cell r="AY42">
            <v>-70538.81795919071</v>
          </cell>
          <cell r="AZ42">
            <v>2705.0509001490864</v>
          </cell>
        </row>
        <row r="43">
          <cell r="A43">
            <v>2043</v>
          </cell>
          <cell r="B43">
            <v>4198.9588263713213</v>
          </cell>
          <cell r="C43">
            <v>-42348.767587305076</v>
          </cell>
          <cell r="D43">
            <v>-24993.144939751408</v>
          </cell>
          <cell r="E43">
            <v>3098.9588263713208</v>
          </cell>
          <cell r="F43">
            <v>-1100.0000000000005</v>
          </cell>
          <cell r="G43">
            <v>-77216.298035568063</v>
          </cell>
          <cell r="H43">
            <v>-34867.530448262987</v>
          </cell>
          <cell r="I43">
            <v>-71107.378736543833</v>
          </cell>
          <cell r="J43">
            <v>-46114.233796792425</v>
          </cell>
          <cell r="K43">
            <v>3098.9588263713213</v>
          </cell>
          <cell r="L43">
            <v>0</v>
          </cell>
          <cell r="M43">
            <v>-77216.298035568063</v>
          </cell>
          <cell r="N43">
            <v>0</v>
          </cell>
          <cell r="O43">
            <v>-39104.199128388638</v>
          </cell>
          <cell r="P43">
            <v>32003.179608155195</v>
          </cell>
          <cell r="Q43">
            <v>-1590.5168760868521</v>
          </cell>
          <cell r="R43">
            <v>-4689.4757024581731</v>
          </cell>
          <cell r="S43">
            <v>-124716.13136101096</v>
          </cell>
          <cell r="T43">
            <v>-47499.833325442902</v>
          </cell>
          <cell r="U43">
            <v>-93775.219662634787</v>
          </cell>
          <cell r="V43">
            <v>-54671.020534246149</v>
          </cell>
          <cell r="W43">
            <v>-1260.2467863346226</v>
          </cell>
          <cell r="X43">
            <v>330.27008975222952</v>
          </cell>
          <cell r="Y43">
            <v>-115327.137299526</v>
          </cell>
          <cell r="Z43">
            <v>9388.994061484962</v>
          </cell>
          <cell r="AA43">
            <v>-81309.07045135746</v>
          </cell>
          <cell r="AB43">
            <v>12466.149211277327</v>
          </cell>
          <cell r="AC43">
            <v>-1319.6472144520969</v>
          </cell>
          <cell r="AD43">
            <v>-59.400428117474348</v>
          </cell>
          <cell r="AE43">
            <v>-113393.92176096553</v>
          </cell>
          <cell r="AF43">
            <v>1933.215538560471</v>
          </cell>
          <cell r="AG43">
            <v>-78616.894968978653</v>
          </cell>
          <cell r="AH43">
            <v>2692.1754823788069</v>
          </cell>
          <cell r="AI43">
            <v>-1367.2772609763633</v>
          </cell>
          <cell r="AJ43">
            <v>-47.63004652426639</v>
          </cell>
          <cell r="AK43">
            <v>-114919.76250093123</v>
          </cell>
          <cell r="AL43">
            <v>-1525.8407399657008</v>
          </cell>
          <cell r="AM43">
            <v>-80602.472504997204</v>
          </cell>
          <cell r="AN43">
            <v>-1985.5775360185507</v>
          </cell>
          <cell r="AO43">
            <v>-1270.6004823202384</v>
          </cell>
          <cell r="AP43">
            <v>96.676778656124952</v>
          </cell>
          <cell r="AQ43">
            <v>-112019.45914124728</v>
          </cell>
          <cell r="AR43">
            <v>2900.3033596839523</v>
          </cell>
          <cell r="AS43">
            <v>-76838.228158392711</v>
          </cell>
          <cell r="AT43">
            <v>3764.2443466044933</v>
          </cell>
          <cell r="AU43">
            <v>-1136.8762000467143</v>
          </cell>
          <cell r="AV43">
            <v>133.72428227352407</v>
          </cell>
          <cell r="AW43">
            <v>-109643.91766749308</v>
          </cell>
          <cell r="AX43">
            <v>2375.5414737542014</v>
          </cell>
          <cell r="AY43">
            <v>-73952.016035295077</v>
          </cell>
          <cell r="AZ43">
            <v>2886.2121230976336</v>
          </cell>
        </row>
        <row r="44">
          <cell r="A44">
            <v>2044</v>
          </cell>
          <cell r="B44">
            <v>5681.5874153553959</v>
          </cell>
          <cell r="C44">
            <v>-36667.18017194968</v>
          </cell>
          <cell r="D44">
            <v>-21006.588373491282</v>
          </cell>
          <cell r="E44">
            <v>4581.5874153553959</v>
          </cell>
          <cell r="F44">
            <v>-1100</v>
          </cell>
          <cell r="G44">
            <v>-72634.71062021266</v>
          </cell>
          <cell r="H44">
            <v>-35967.53044826298</v>
          </cell>
          <cell r="I44">
            <v>-69041.143455556419</v>
          </cell>
          <cell r="J44">
            <v>-48034.555082065141</v>
          </cell>
          <cell r="K44">
            <v>4581.5874153553959</v>
          </cell>
          <cell r="L44">
            <v>0</v>
          </cell>
          <cell r="M44">
            <v>-72634.71062021266</v>
          </cell>
          <cell r="N44">
            <v>0</v>
          </cell>
          <cell r="O44">
            <v>-36209.413071455376</v>
          </cell>
          <cell r="P44">
            <v>32831.730384101043</v>
          </cell>
          <cell r="Q44">
            <v>-354.17197695645535</v>
          </cell>
          <cell r="R44">
            <v>-4935.7593923118511</v>
          </cell>
          <cell r="S44">
            <v>-125070.30333796742</v>
          </cell>
          <cell r="T44">
            <v>-52435.592717754756</v>
          </cell>
          <cell r="U44">
            <v>-96809.714588535295</v>
          </cell>
          <cell r="V44">
            <v>-60600.301517079919</v>
          </cell>
          <cell r="W44">
            <v>-24.137068907581366</v>
          </cell>
          <cell r="X44">
            <v>330.034908048874</v>
          </cell>
          <cell r="Y44">
            <v>-115351.27436843359</v>
          </cell>
          <cell r="Z44">
            <v>9719.0289695338288</v>
          </cell>
          <cell r="AA44">
            <v>-83792.45784284416</v>
          </cell>
          <cell r="AB44">
            <v>13017.256745691135</v>
          </cell>
          <cell r="AC44">
            <v>-103.47494535379549</v>
          </cell>
          <cell r="AD44">
            <v>-79.337876446214125</v>
          </cell>
          <cell r="AE44">
            <v>-113497.39670631933</v>
          </cell>
          <cell r="AF44">
            <v>1853.8776621142606</v>
          </cell>
          <cell r="AG44">
            <v>-81140.243914283099</v>
          </cell>
          <cell r="AH44">
            <v>2652.213928561061</v>
          </cell>
          <cell r="AI44">
            <v>-150.34675033085557</v>
          </cell>
          <cell r="AJ44">
            <v>-46.87180497706008</v>
          </cell>
          <cell r="AK44">
            <v>-115070.10925126208</v>
          </cell>
          <cell r="AL44">
            <v>-1572.7125449427549</v>
          </cell>
          <cell r="AM44">
            <v>-83206.319361831454</v>
          </cell>
          <cell r="AN44">
            <v>-2066.0754475483554</v>
          </cell>
          <cell r="AO44">
            <v>-53.669971674730895</v>
          </cell>
          <cell r="AP44">
            <v>96.676778656124668</v>
          </cell>
          <cell r="AQ44">
            <v>-112073.129112922</v>
          </cell>
          <cell r="AR44">
            <v>2996.9801383400772</v>
          </cell>
          <cell r="AS44">
            <v>-79279.277990423405</v>
          </cell>
          <cell r="AT44">
            <v>3927.0413714080496</v>
          </cell>
          <cell r="AU44">
            <v>83.292295478379728</v>
          </cell>
          <cell r="AV44">
            <v>136.96226715311062</v>
          </cell>
          <cell r="AW44">
            <v>-109560.62537201469</v>
          </cell>
          <cell r="AX44">
            <v>2512.503740907312</v>
          </cell>
          <cell r="AY44">
            <v>-76205.489306806048</v>
          </cell>
          <cell r="AZ44">
            <v>3073.7886836173566</v>
          </cell>
        </row>
        <row r="45">
          <cell r="A45">
            <v>2045</v>
          </cell>
          <cell r="B45">
            <v>7377.5654121885982</v>
          </cell>
          <cell r="C45">
            <v>-29289.614759761083</v>
          </cell>
          <cell r="D45">
            <v>-15259.042292736434</v>
          </cell>
          <cell r="E45">
            <v>6277.5654121885982</v>
          </cell>
          <cell r="F45">
            <v>-1100</v>
          </cell>
          <cell r="G45">
            <v>-66357.145208024056</v>
          </cell>
          <cell r="H45">
            <v>-37067.530448262973</v>
          </cell>
          <cell r="I45">
            <v>-65245.767890727053</v>
          </cell>
          <cell r="J45">
            <v>-49986.725597990619</v>
          </cell>
          <cell r="K45">
            <v>6277.5654121885982</v>
          </cell>
          <cell r="L45">
            <v>0</v>
          </cell>
          <cell r="M45">
            <v>-66357.145208024056</v>
          </cell>
          <cell r="N45">
            <v>0</v>
          </cell>
          <cell r="O45">
            <v>-31592.690426479501</v>
          </cell>
          <cell r="P45">
            <v>33653.077464247552</v>
          </cell>
          <cell r="Q45">
            <v>1042.2289666137838</v>
          </cell>
          <cell r="R45">
            <v>-5235.3364455748142</v>
          </cell>
          <cell r="S45">
            <v>-124028.07437135364</v>
          </cell>
          <cell r="T45">
            <v>-57670.92916332958</v>
          </cell>
          <cell r="U45">
            <v>-98528.286074692165</v>
          </cell>
          <cell r="V45">
            <v>-66935.595648212664</v>
          </cell>
          <cell r="W45">
            <v>1371.2410030277063</v>
          </cell>
          <cell r="X45">
            <v>329.01203641392249</v>
          </cell>
          <cell r="Y45">
            <v>-113980.03336540588</v>
          </cell>
          <cell r="Z45">
            <v>10048.041005947758</v>
          </cell>
          <cell r="AA45">
            <v>-84953.92215142725</v>
          </cell>
          <cell r="AB45">
            <v>13574.363923264915</v>
          </cell>
          <cell r="AC45">
            <v>1270.8497205899837</v>
          </cell>
          <cell r="AD45">
            <v>-100.39128243772257</v>
          </cell>
          <cell r="AE45">
            <v>-112226.54698572935</v>
          </cell>
          <cell r="AF45">
            <v>1753.4863796765276</v>
          </cell>
          <cell r="AG45">
            <v>-82363.946944461117</v>
          </cell>
          <cell r="AH45">
            <v>2589.9752069661336</v>
          </cell>
          <cell r="AI45">
            <v>1224.7386684562589</v>
          </cell>
          <cell r="AJ45">
            <v>-46.111052133724797</v>
          </cell>
          <cell r="AK45">
            <v>-113845.37058280583</v>
          </cell>
          <cell r="AL45">
            <v>-1618.8235970764799</v>
          </cell>
          <cell r="AM45">
            <v>-84511.12213663767</v>
          </cell>
          <cell r="AN45">
            <v>-2147.1751921765535</v>
          </cell>
          <cell r="AO45">
            <v>1321.4154471123834</v>
          </cell>
          <cell r="AP45">
            <v>96.676778656124498</v>
          </cell>
          <cell r="AQ45">
            <v>-110751.71366580963</v>
          </cell>
          <cell r="AR45">
            <v>3093.6569169962022</v>
          </cell>
          <cell r="AS45">
            <v>-80418.423646621057</v>
          </cell>
          <cell r="AT45">
            <v>4092.6984900166135</v>
          </cell>
          <cell r="AU45">
            <v>1461.567847151771</v>
          </cell>
          <cell r="AV45">
            <v>140.15240003938766</v>
          </cell>
          <cell r="AW45">
            <v>-108099.05752486292</v>
          </cell>
          <cell r="AX45">
            <v>2652.6561409467104</v>
          </cell>
          <cell r="AY45">
            <v>-77150.578379977364</v>
          </cell>
          <cell r="AZ45">
            <v>3267.8452666436933</v>
          </cell>
        </row>
        <row r="46">
          <cell r="A46">
            <v>2046</v>
          </cell>
          <cell r="B46">
            <v>9186.7133275920787</v>
          </cell>
          <cell r="C46">
            <v>-20102.901432169005</v>
          </cell>
          <cell r="D46">
            <v>-7607.7644108657514</v>
          </cell>
          <cell r="E46">
            <v>8086.7133275920814</v>
          </cell>
          <cell r="F46">
            <v>-1099.9999999999973</v>
          </cell>
          <cell r="G46">
            <v>-58270.431880431977</v>
          </cell>
          <cell r="H46">
            <v>-38167.530448262973</v>
          </cell>
          <cell r="I46">
            <v>-59579.16205568509</v>
          </cell>
          <cell r="J46">
            <v>-51971.397644819343</v>
          </cell>
          <cell r="K46">
            <v>8086.7133275920805</v>
          </cell>
          <cell r="L46">
            <v>0</v>
          </cell>
          <cell r="M46">
            <v>-58270.431880431977</v>
          </cell>
          <cell r="N46">
            <v>0</v>
          </cell>
          <cell r="O46">
            <v>-25101.558426010932</v>
          </cell>
          <cell r="P46">
            <v>34477.603629674159</v>
          </cell>
          <cell r="Q46">
            <v>2552.7234108919724</v>
          </cell>
          <cell r="R46">
            <v>-5533.9899167001076</v>
          </cell>
          <cell r="S46">
            <v>-121475.35096046167</v>
          </cell>
          <cell r="T46">
            <v>-63204.919080029693</v>
          </cell>
          <cell r="U46">
            <v>-98779.689743624418</v>
          </cell>
          <cell r="V46">
            <v>-73678.131317613486</v>
          </cell>
          <cell r="W46">
            <v>2879.8959044869466</v>
          </cell>
          <cell r="X46">
            <v>327.17249359497418</v>
          </cell>
          <cell r="Y46">
            <v>-111100.13746091894</v>
          </cell>
          <cell r="Z46">
            <v>10375.213499542733</v>
          </cell>
          <cell r="AA46">
            <v>-84643.211277315539</v>
          </cell>
          <cell r="AB46">
            <v>14136.478466308879</v>
          </cell>
          <cell r="AC46">
            <v>2757.1654538094085</v>
          </cell>
          <cell r="AD46">
            <v>-122.7304506775381</v>
          </cell>
          <cell r="AE46">
            <v>-109469.38153191993</v>
          </cell>
          <cell r="AF46">
            <v>1630.7559289990022</v>
          </cell>
          <cell r="AG46">
            <v>-82139.459820242701</v>
          </cell>
          <cell r="AH46">
            <v>2503.7514570728381</v>
          </cell>
          <cell r="AI46">
            <v>2711.8971166795905</v>
          </cell>
          <cell r="AJ46">
            <v>-45.268337129818065</v>
          </cell>
          <cell r="AK46">
            <v>-111133.47346612623</v>
          </cell>
          <cell r="AL46">
            <v>-1664.0919342062989</v>
          </cell>
          <cell r="AM46">
            <v>-84368.257161592672</v>
          </cell>
          <cell r="AN46">
            <v>-2228.7973413499712</v>
          </cell>
          <cell r="AO46">
            <v>2808.5738953357145</v>
          </cell>
          <cell r="AP46">
            <v>96.676778656124043</v>
          </cell>
          <cell r="AQ46">
            <v>-107943.13977047391</v>
          </cell>
          <cell r="AR46">
            <v>3190.3336956523272</v>
          </cell>
          <cell r="AS46">
            <v>-80106.991190758272</v>
          </cell>
          <cell r="AT46">
            <v>4261.2659708343999</v>
          </cell>
          <cell r="AU46">
            <v>2951.8692834403923</v>
          </cell>
          <cell r="AV46">
            <v>143.29538810467784</v>
          </cell>
          <cell r="AW46">
            <v>-105147.18824142253</v>
          </cell>
          <cell r="AX46">
            <v>2795.9515290513809</v>
          </cell>
          <cell r="AY46">
            <v>-76638.542790606822</v>
          </cell>
          <cell r="AZ46">
            <v>3468.4484001514502</v>
          </cell>
        </row>
        <row r="47">
          <cell r="A47">
            <v>2047</v>
          </cell>
          <cell r="B47">
            <v>10939.744362216425</v>
          </cell>
          <cell r="C47">
            <v>-9163.1570699525801</v>
          </cell>
          <cell r="D47">
            <v>1914.1648930679439</v>
          </cell>
          <cell r="E47">
            <v>9839.7443622164246</v>
          </cell>
          <cell r="F47">
            <v>-1100</v>
          </cell>
          <cell r="G47">
            <v>-48430.687518215549</v>
          </cell>
          <cell r="H47">
            <v>-39267.530448262973</v>
          </cell>
          <cell r="I47">
            <v>-52076.933796423647</v>
          </cell>
          <cell r="J47">
            <v>-53991.098689491591</v>
          </cell>
          <cell r="K47">
            <v>9839.7443622164228</v>
          </cell>
          <cell r="L47">
            <v>0</v>
          </cell>
          <cell r="M47">
            <v>-48430.687518215556</v>
          </cell>
          <cell r="N47">
            <v>0</v>
          </cell>
          <cell r="O47">
            <v>-16753.755575927244</v>
          </cell>
          <cell r="P47">
            <v>35323.178220496404</v>
          </cell>
          <cell r="Q47">
            <v>4033.933187546611</v>
          </cell>
          <cell r="R47">
            <v>-5805.8111746698123</v>
          </cell>
          <cell r="S47">
            <v>-117441.41777291505</v>
          </cell>
          <cell r="T47">
            <v>-69010.730254699505</v>
          </cell>
          <cell r="U47">
            <v>-97559.376693933751</v>
          </cell>
          <cell r="V47">
            <v>-80805.6211180065</v>
          </cell>
          <cell r="W47">
            <v>4358.9009099747936</v>
          </cell>
          <cell r="X47">
            <v>324.9677224281827</v>
          </cell>
          <cell r="Y47">
            <v>-106741.23655094414</v>
          </cell>
          <cell r="Z47">
            <v>10700.18122197091</v>
          </cell>
          <cell r="AA47">
            <v>-82856.213997473416</v>
          </cell>
          <cell r="AB47">
            <v>14703.162696460335</v>
          </cell>
          <cell r="AC47">
            <v>4212.2504954443066</v>
          </cell>
          <cell r="AD47">
            <v>-146.65041453048707</v>
          </cell>
          <cell r="AE47">
            <v>-105257.13103647562</v>
          </cell>
          <cell r="AF47">
            <v>1484.1055144685233</v>
          </cell>
          <cell r="AG47">
            <v>-80464.714869938936</v>
          </cell>
          <cell r="AH47">
            <v>2391.4991275344801</v>
          </cell>
          <cell r="AI47">
            <v>4167.9598808419414</v>
          </cell>
          <cell r="AJ47">
            <v>-44.290614602365167</v>
          </cell>
          <cell r="AK47">
            <v>-106965.51358528429</v>
          </cell>
          <cell r="AL47">
            <v>-1708.3825488086732</v>
          </cell>
          <cell r="AM47">
            <v>-82775.526050863831</v>
          </cell>
          <cell r="AN47">
            <v>-2310.8111809248949</v>
          </cell>
          <cell r="AO47">
            <v>4264.6366594980655</v>
          </cell>
          <cell r="AP47">
            <v>96.676778656124043</v>
          </cell>
          <cell r="AQ47">
            <v>-103678.50311097584</v>
          </cell>
          <cell r="AR47">
            <v>3287.0104743084521</v>
          </cell>
          <cell r="AS47">
            <v>-78342.731084736326</v>
          </cell>
          <cell r="AT47">
            <v>4432.7949661275052</v>
          </cell>
          <cell r="AU47">
            <v>4411.0285875685586</v>
          </cell>
          <cell r="AV47">
            <v>146.39192807049312</v>
          </cell>
          <cell r="AW47">
            <v>-100736.15965385397</v>
          </cell>
          <cell r="AX47">
            <v>2942.3434571218677</v>
          </cell>
          <cell r="AY47">
            <v>-74667.06460767657</v>
          </cell>
          <cell r="AZ47">
            <v>3675.6664770597563</v>
          </cell>
        </row>
        <row r="48">
          <cell r="A48">
            <v>2048</v>
          </cell>
          <cell r="B48">
            <v>12669.120751296172</v>
          </cell>
          <cell r="C48">
            <v>3505.9636813435918</v>
          </cell>
          <cell r="D48">
            <v>13314.28870625293</v>
          </cell>
          <cell r="E48">
            <v>11569.120751296174</v>
          </cell>
          <cell r="F48">
            <v>-1099.9999999999982</v>
          </cell>
          <cell r="G48">
            <v>-36861.566766919379</v>
          </cell>
          <cell r="H48">
            <v>-40367.530448262973</v>
          </cell>
          <cell r="I48">
            <v>-42732.158422907043</v>
          </cell>
          <cell r="J48">
            <v>-56046.447129159977</v>
          </cell>
          <cell r="K48">
            <v>11569.120751296172</v>
          </cell>
          <cell r="L48">
            <v>0</v>
          </cell>
          <cell r="M48">
            <v>-36861.566766919386</v>
          </cell>
          <cell r="N48">
            <v>0</v>
          </cell>
          <cell r="O48">
            <v>-6543.9986504672333</v>
          </cell>
          <cell r="P48">
            <v>36188.159772439809</v>
          </cell>
          <cell r="Q48">
            <v>5488.4659131644266</v>
          </cell>
          <cell r="R48">
            <v>-6080.6548381317452</v>
          </cell>
          <cell r="S48">
            <v>-111952.95185975062</v>
          </cell>
          <cell r="T48">
            <v>-75091.385092831246</v>
          </cell>
          <cell r="U48">
            <v>-94874.289459627966</v>
          </cell>
          <cell r="V48">
            <v>-88330.290809160739</v>
          </cell>
          <cell r="W48">
            <v>5811.076155139338</v>
          </cell>
          <cell r="X48">
            <v>322.61024197491133</v>
          </cell>
          <cell r="Y48">
            <v>-100930.16039580481</v>
          </cell>
          <cell r="Z48">
            <v>11022.791463945818</v>
          </cell>
          <cell r="AA48">
            <v>-79600.098953537949</v>
          </cell>
          <cell r="AB48">
            <v>15274.190506090017</v>
          </cell>
          <cell r="AC48">
            <v>5639.2732797274739</v>
          </cell>
          <cell r="AD48">
            <v>-171.80287541186408</v>
          </cell>
          <cell r="AE48">
            <v>-99617.857756748141</v>
          </cell>
          <cell r="AF48">
            <v>1312.3026390566665</v>
          </cell>
          <cell r="AG48">
            <v>-77348.555709156048</v>
          </cell>
          <cell r="AH48">
            <v>2251.5432443819009</v>
          </cell>
          <cell r="AI48">
            <v>5595.9245086284191</v>
          </cell>
          <cell r="AJ48">
            <v>-43.348771099054829</v>
          </cell>
          <cell r="AK48">
            <v>-101369.58907665587</v>
          </cell>
          <cell r="AL48">
            <v>-1751.7313199077325</v>
          </cell>
          <cell r="AM48">
            <v>-79741.829811504344</v>
          </cell>
          <cell r="AN48">
            <v>-2393.2741023482959</v>
          </cell>
          <cell r="AO48">
            <v>5692.601287284544</v>
          </cell>
          <cell r="AP48">
            <v>96.676778656124952</v>
          </cell>
          <cell r="AQ48">
            <v>-97985.901823691296</v>
          </cell>
          <cell r="AR48">
            <v>3383.6872529645771</v>
          </cell>
          <cell r="AS48">
            <v>-75134.492283933607</v>
          </cell>
          <cell r="AT48">
            <v>4607.3375275707367</v>
          </cell>
          <cell r="AU48">
            <v>5842.0439936464882</v>
          </cell>
          <cell r="AV48">
            <v>149.44270636194415</v>
          </cell>
          <cell r="AW48">
            <v>-94894.115660207492</v>
          </cell>
          <cell r="AX48">
            <v>3091.7861634838046</v>
          </cell>
          <cell r="AY48">
            <v>-71244.92250625696</v>
          </cell>
          <cell r="AZ48">
            <v>3889.5697776766465</v>
          </cell>
        </row>
        <row r="49">
          <cell r="A49">
            <v>2049</v>
          </cell>
          <cell r="B49">
            <v>14445.872524626549</v>
          </cell>
          <cell r="C49">
            <v>17951.836205970139</v>
          </cell>
          <cell r="D49">
            <v>26677.89437007844</v>
          </cell>
          <cell r="E49">
            <v>13345.872524626549</v>
          </cell>
          <cell r="F49">
            <v>-1100</v>
          </cell>
          <cell r="G49">
            <v>-23515.69424229283</v>
          </cell>
          <cell r="H49">
            <v>-41467.530448262973</v>
          </cell>
          <cell r="I49">
            <v>-31460.177910419097</v>
          </cell>
          <cell r="J49">
            <v>-58138.072280497538</v>
          </cell>
          <cell r="K49">
            <v>13345.872524626551</v>
          </cell>
          <cell r="L49">
            <v>0</v>
          </cell>
          <cell r="M49">
            <v>-23515.694242292833</v>
          </cell>
          <cell r="N49">
            <v>0</v>
          </cell>
          <cell r="O49">
            <v>5605.545245381586</v>
          </cell>
          <cell r="P49">
            <v>37065.723155800682</v>
          </cell>
          <cell r="Q49">
            <v>7174.0214843082495</v>
          </cell>
          <cell r="R49">
            <v>-6171.8510403183018</v>
          </cell>
          <cell r="S49">
            <v>-104778.93037544237</v>
          </cell>
          <cell r="T49">
            <v>-81263.236133149534</v>
          </cell>
          <cell r="U49">
            <v>-90453.056773129225</v>
          </cell>
          <cell r="V49">
            <v>-96058.602018510806</v>
          </cell>
          <cell r="W49">
            <v>7493.5774576776366</v>
          </cell>
          <cell r="X49">
            <v>319.55597336938717</v>
          </cell>
          <cell r="Y49">
            <v>-93436.582938127176</v>
          </cell>
          <cell r="Z49">
            <v>11342.347437315198</v>
          </cell>
          <cell r="AA49">
            <v>-74604.300623547708</v>
          </cell>
          <cell r="AB49">
            <v>15848.756149581517</v>
          </cell>
          <cell r="AC49">
            <v>7295.8727084375769</v>
          </cell>
          <cell r="AD49">
            <v>-197.70474924005975</v>
          </cell>
          <cell r="AE49">
            <v>-92321.985048310569</v>
          </cell>
          <cell r="AF49">
            <v>1114.5978898166068</v>
          </cell>
          <cell r="AG49">
            <v>-72521.626819045894</v>
          </cell>
          <cell r="AH49">
            <v>2082.6738045018137</v>
          </cell>
          <cell r="AI49">
            <v>7253.3872393609163</v>
          </cell>
          <cell r="AJ49">
            <v>-42.485469076660593</v>
          </cell>
          <cell r="AK49">
            <v>-94116.201837294953</v>
          </cell>
          <cell r="AL49">
            <v>-1794.216788984384</v>
          </cell>
          <cell r="AM49">
            <v>-74997.902528598657</v>
          </cell>
          <cell r="AN49">
            <v>-2476.2757095527631</v>
          </cell>
          <cell r="AO49">
            <v>7350.0640180170403</v>
          </cell>
          <cell r="AP49">
            <v>96.676778656124043</v>
          </cell>
          <cell r="AQ49">
            <v>-90635.837805674251</v>
          </cell>
          <cell r="AR49">
            <v>3480.364031620702</v>
          </cell>
          <cell r="AS49">
            <v>-70212.955906530682</v>
          </cell>
          <cell r="AT49">
            <v>4784.9466220679751</v>
          </cell>
          <cell r="AU49">
            <v>7502.5124172769474</v>
          </cell>
          <cell r="AV49">
            <v>152.44839925990709</v>
          </cell>
          <cell r="AW49">
            <v>-87391.603242930549</v>
          </cell>
          <cell r="AX49">
            <v>3244.2345627437026</v>
          </cell>
          <cell r="AY49">
            <v>-66102.72541384038</v>
          </cell>
          <cell r="AZ49">
            <v>4110.2304926903016</v>
          </cell>
        </row>
        <row r="50">
          <cell r="A50">
            <v>2050</v>
          </cell>
          <cell r="B50">
            <v>16333.460782923179</v>
          </cell>
          <cell r="C50">
            <v>34285.296988893315</v>
          </cell>
          <cell r="D50">
            <v>42143.617321861515</v>
          </cell>
          <cell r="E50">
            <v>15233.460782923179</v>
          </cell>
          <cell r="F50">
            <v>-1100</v>
          </cell>
          <cell r="G50">
            <v>-8282.2334593696505</v>
          </cell>
          <cell r="H50">
            <v>-42567.530448262965</v>
          </cell>
          <cell r="I50">
            <v>-18122.9972506917</v>
          </cell>
          <cell r="J50">
            <v>-60266.614572553211</v>
          </cell>
          <cell r="K50">
            <v>15233.460782923177</v>
          </cell>
          <cell r="L50">
            <v>0</v>
          </cell>
          <cell r="M50">
            <v>-8282.233459369656</v>
          </cell>
          <cell r="N50">
            <v>0</v>
          </cell>
          <cell r="O50">
            <v>19830.277951066262</v>
          </cell>
          <cell r="P50">
            <v>37953.275201757962</v>
          </cell>
          <cell r="Q50">
            <v>8972.0058662273077</v>
          </cell>
          <cell r="R50">
            <v>-6261.4549166958695</v>
          </cell>
          <cell r="S50">
            <v>-95806.924509215067</v>
          </cell>
          <cell r="T50">
            <v>-87524.691049845409</v>
          </cell>
          <cell r="U50">
            <v>-84179.36780126825</v>
          </cell>
          <cell r="V50">
            <v>-104009.64575233452</v>
          </cell>
          <cell r="W50">
            <v>9288.1769205316778</v>
          </cell>
          <cell r="X50">
            <v>316.17105430437005</v>
          </cell>
          <cell r="Y50">
            <v>-84148.406017595495</v>
          </cell>
          <cell r="Z50">
            <v>11658.518491619572</v>
          </cell>
          <cell r="AA50">
            <v>-67751.697104358085</v>
          </cell>
          <cell r="AB50">
            <v>16427.670696910165</v>
          </cell>
          <cell r="AC50">
            <v>9063.9365804223107</v>
          </cell>
          <cell r="AD50">
            <v>-224.24034010936703</v>
          </cell>
          <cell r="AE50">
            <v>-83258.048467888264</v>
          </cell>
          <cell r="AF50">
            <v>890.35754970723065</v>
          </cell>
          <cell r="AG50">
            <v>-65867.953609431352</v>
          </cell>
          <cell r="AH50">
            <v>1883.7434949267335</v>
          </cell>
          <cell r="AI50">
            <v>9021.9045326880259</v>
          </cell>
          <cell r="AJ50">
            <v>-42.032047734284788</v>
          </cell>
          <cell r="AK50">
            <v>-85094.297304606924</v>
          </cell>
          <cell r="AL50">
            <v>-1836.2488367186597</v>
          </cell>
          <cell r="AM50">
            <v>-68428.218078705933</v>
          </cell>
          <cell r="AN50">
            <v>-2560.2644692745816</v>
          </cell>
          <cell r="AO50">
            <v>9118.5813113441491</v>
          </cell>
          <cell r="AP50">
            <v>96.676778656123133</v>
          </cell>
          <cell r="AQ50">
            <v>-81517.256494330097</v>
          </cell>
          <cell r="AR50">
            <v>3577.040810276827</v>
          </cell>
          <cell r="AS50">
            <v>-63462.541930854954</v>
          </cell>
          <cell r="AT50">
            <v>4965.6761478509798</v>
          </cell>
          <cell r="AU50">
            <v>9273.9909843951664</v>
          </cell>
          <cell r="AV50">
            <v>155.40967305101731</v>
          </cell>
          <cell r="AW50">
            <v>-78117.612258535388</v>
          </cell>
          <cell r="AX50">
            <v>3399.6442357947089</v>
          </cell>
          <cell r="AY50">
            <v>-59124.819184140673</v>
          </cell>
          <cell r="AZ50">
            <v>4337.7227467142802</v>
          </cell>
        </row>
      </sheetData>
      <sheetData sheetId="9">
        <row r="9">
          <cell r="A9">
            <v>2009</v>
          </cell>
          <cell r="D9">
            <v>9550</v>
          </cell>
          <cell r="I9">
            <v>9550</v>
          </cell>
          <cell r="J9">
            <v>0</v>
          </cell>
          <cell r="O9">
            <v>9550</v>
          </cell>
          <cell r="P9">
            <v>0</v>
          </cell>
          <cell r="U9">
            <v>9550</v>
          </cell>
          <cell r="V9">
            <v>0</v>
          </cell>
          <cell r="AA9">
            <v>9550</v>
          </cell>
          <cell r="AB9">
            <v>0</v>
          </cell>
          <cell r="AG9">
            <v>9550</v>
          </cell>
          <cell r="AH9">
            <v>0</v>
          </cell>
          <cell r="AM9">
            <v>9550</v>
          </cell>
          <cell r="AN9">
            <v>0</v>
          </cell>
          <cell r="AS9">
            <v>9550</v>
          </cell>
          <cell r="AT9">
            <v>0</v>
          </cell>
          <cell r="AY9">
            <v>9550</v>
          </cell>
          <cell r="AZ9">
            <v>0</v>
          </cell>
        </row>
        <row r="10">
          <cell r="A10">
            <v>2010</v>
          </cell>
          <cell r="B10">
            <v>-1261.4024568070529</v>
          </cell>
          <cell r="C10">
            <v>-1261.4024568070529</v>
          </cell>
          <cell r="D10">
            <v>8168.4968824517018</v>
          </cell>
          <cell r="E10">
            <v>-1261.4024568070529</v>
          </cell>
          <cell r="F10">
            <v>0</v>
          </cell>
          <cell r="G10">
            <v>-1261.4024568070529</v>
          </cell>
          <cell r="H10">
            <v>0</v>
          </cell>
          <cell r="I10">
            <v>8168.4968824517018</v>
          </cell>
          <cell r="J10">
            <v>0</v>
          </cell>
          <cell r="K10">
            <v>-1261.4024568070529</v>
          </cell>
          <cell r="L10">
            <v>0</v>
          </cell>
          <cell r="M10">
            <v>-1261.4024568070529</v>
          </cell>
          <cell r="N10">
            <v>0</v>
          </cell>
          <cell r="O10">
            <v>8168.4968824517018</v>
          </cell>
          <cell r="P10">
            <v>0</v>
          </cell>
          <cell r="Q10">
            <v>-1261.4024568070529</v>
          </cell>
          <cell r="R10">
            <v>0</v>
          </cell>
          <cell r="S10">
            <v>-1261.4024568070529</v>
          </cell>
          <cell r="T10">
            <v>0</v>
          </cell>
          <cell r="U10">
            <v>8168.4968824517018</v>
          </cell>
          <cell r="V10">
            <v>0</v>
          </cell>
          <cell r="W10">
            <v>-1261.4024568070527</v>
          </cell>
          <cell r="X10">
            <v>0</v>
          </cell>
          <cell r="Y10">
            <v>-1261.4024568070527</v>
          </cell>
          <cell r="Z10">
            <v>0</v>
          </cell>
          <cell r="AA10">
            <v>8168.4968824517018</v>
          </cell>
          <cell r="AB10">
            <v>0</v>
          </cell>
          <cell r="AC10">
            <v>-1261.4024568070527</v>
          </cell>
          <cell r="AD10">
            <v>0</v>
          </cell>
          <cell r="AE10">
            <v>-1261.4024568070527</v>
          </cell>
          <cell r="AF10">
            <v>0</v>
          </cell>
          <cell r="AG10">
            <v>8168.4968824517018</v>
          </cell>
          <cell r="AH10">
            <v>0</v>
          </cell>
          <cell r="AI10">
            <v>-1261.4024568070527</v>
          </cell>
          <cell r="AJ10">
            <v>0</v>
          </cell>
          <cell r="AK10">
            <v>-1261.4024568070527</v>
          </cell>
          <cell r="AL10">
            <v>0</v>
          </cell>
          <cell r="AM10">
            <v>8168.4968824517018</v>
          </cell>
          <cell r="AN10">
            <v>0</v>
          </cell>
          <cell r="AO10">
            <v>-1261.4024568070527</v>
          </cell>
          <cell r="AP10">
            <v>0</v>
          </cell>
          <cell r="AQ10">
            <v>-1261.4024568070527</v>
          </cell>
          <cell r="AR10">
            <v>0</v>
          </cell>
          <cell r="AS10">
            <v>8168.4968824517018</v>
          </cell>
          <cell r="AT10">
            <v>0</v>
          </cell>
          <cell r="AU10">
            <v>-1261.4024568070527</v>
          </cell>
          <cell r="AV10">
            <v>0</v>
          </cell>
          <cell r="AW10">
            <v>-1261.4024568070527</v>
          </cell>
          <cell r="AX10">
            <v>0</v>
          </cell>
          <cell r="AY10">
            <v>8168.4968824517018</v>
          </cell>
          <cell r="AZ10">
            <v>0</v>
          </cell>
        </row>
        <row r="11">
          <cell r="A11">
            <v>2011</v>
          </cell>
          <cell r="B11">
            <v>-1516.182092583294</v>
          </cell>
          <cell r="C11">
            <v>-2777.5845493903471</v>
          </cell>
          <cell r="D11">
            <v>6463.1386165492622</v>
          </cell>
          <cell r="E11">
            <v>-1525.0281844938434</v>
          </cell>
          <cell r="F11">
            <v>-8.8460919105493758</v>
          </cell>
          <cell r="G11">
            <v>-2786.4306413008962</v>
          </cell>
          <cell r="H11">
            <v>-8.8460919105491485</v>
          </cell>
          <cell r="I11">
            <v>6452.8759001435919</v>
          </cell>
          <cell r="J11">
            <v>-10.26271640567029</v>
          </cell>
          <cell r="K11">
            <v>-1525.0281844938434</v>
          </cell>
          <cell r="L11">
            <v>0</v>
          </cell>
          <cell r="M11">
            <v>-2786.4306413008962</v>
          </cell>
          <cell r="N11">
            <v>0</v>
          </cell>
          <cell r="O11">
            <v>6452.8759001435919</v>
          </cell>
          <cell r="P11">
            <v>0</v>
          </cell>
          <cell r="Q11">
            <v>-1520.140264442233</v>
          </cell>
          <cell r="R11">
            <v>4.8879200516103083</v>
          </cell>
          <cell r="S11">
            <v>-2781.5427212492859</v>
          </cell>
          <cell r="T11">
            <v>4.8879200516103083</v>
          </cell>
          <cell r="U11">
            <v>6457.7638201952022</v>
          </cell>
          <cell r="V11">
            <v>4.8879200516103083</v>
          </cell>
          <cell r="W11">
            <v>-1274.8100962812916</v>
          </cell>
          <cell r="X11">
            <v>245.33016816094141</v>
          </cell>
          <cell r="Y11">
            <v>-2536.2125530883441</v>
          </cell>
          <cell r="Z11">
            <v>245.33016816094187</v>
          </cell>
          <cell r="AA11">
            <v>6773.0322180743196</v>
          </cell>
          <cell r="AB11">
            <v>315.2683978791174</v>
          </cell>
          <cell r="AC11">
            <v>-1274.8100962812916</v>
          </cell>
          <cell r="AD11">
            <v>0</v>
          </cell>
          <cell r="AE11">
            <v>-2536.2125530883441</v>
          </cell>
          <cell r="AF11">
            <v>0</v>
          </cell>
          <cell r="AG11">
            <v>6773.0322180743196</v>
          </cell>
          <cell r="AH11">
            <v>0</v>
          </cell>
          <cell r="AI11">
            <v>-1274.8100962812916</v>
          </cell>
          <cell r="AJ11">
            <v>0</v>
          </cell>
          <cell r="AK11">
            <v>-2536.2125530883441</v>
          </cell>
          <cell r="AL11">
            <v>0</v>
          </cell>
          <cell r="AM11">
            <v>6773.0322180743196</v>
          </cell>
          <cell r="AN11">
            <v>0</v>
          </cell>
          <cell r="AO11">
            <v>-1274.8100962812916</v>
          </cell>
          <cell r="AP11">
            <v>0</v>
          </cell>
          <cell r="AQ11">
            <v>-2536.2125530883441</v>
          </cell>
          <cell r="AR11">
            <v>0</v>
          </cell>
          <cell r="AS11">
            <v>6773.0322180743196</v>
          </cell>
          <cell r="AT11">
            <v>0</v>
          </cell>
          <cell r="AU11">
            <v>-1274.8100962812916</v>
          </cell>
          <cell r="AV11">
            <v>0</v>
          </cell>
          <cell r="AW11">
            <v>-2536.2125530883441</v>
          </cell>
          <cell r="AX11">
            <v>0</v>
          </cell>
          <cell r="AY11">
            <v>6773.0322180743196</v>
          </cell>
          <cell r="AZ11">
            <v>0</v>
          </cell>
        </row>
        <row r="12">
          <cell r="A12">
            <v>2012</v>
          </cell>
          <cell r="B12">
            <v>-1170.171841957145</v>
          </cell>
          <cell r="C12">
            <v>-3947.7563913474924</v>
          </cell>
          <cell r="D12">
            <v>5012.5499455996978</v>
          </cell>
          <cell r="E12">
            <v>-1200.8095541335649</v>
          </cell>
          <cell r="F12">
            <v>-30.637712176419882</v>
          </cell>
          <cell r="G12">
            <v>-3987.2401954344614</v>
          </cell>
          <cell r="H12">
            <v>-39.48380408696903</v>
          </cell>
          <cell r="I12">
            <v>4968.0118233233743</v>
          </cell>
          <cell r="J12">
            <v>-44.53812227632352</v>
          </cell>
          <cell r="K12">
            <v>-1200.8095541335649</v>
          </cell>
          <cell r="L12">
            <v>0</v>
          </cell>
          <cell r="M12">
            <v>-3987.2401954344614</v>
          </cell>
          <cell r="N12">
            <v>0</v>
          </cell>
          <cell r="O12">
            <v>4968.0118233233743</v>
          </cell>
          <cell r="P12">
            <v>0</v>
          </cell>
          <cell r="Q12">
            <v>-1212.3244221467664</v>
          </cell>
          <cell r="R12">
            <v>-11.514868013201522</v>
          </cell>
          <cell r="S12">
            <v>-3993.8671433960526</v>
          </cell>
          <cell r="T12">
            <v>-6.6269479615912132</v>
          </cell>
          <cell r="U12">
            <v>4964.0929221182505</v>
          </cell>
          <cell r="V12">
            <v>-3.9189012051238024</v>
          </cell>
          <cell r="W12">
            <v>-938.26792190520882</v>
          </cell>
          <cell r="X12">
            <v>274.05650024155761</v>
          </cell>
          <cell r="Y12">
            <v>-3474.4804749935529</v>
          </cell>
          <cell r="Z12">
            <v>519.38666840249971</v>
          </cell>
          <cell r="AA12">
            <v>5569.2672604172749</v>
          </cell>
          <cell r="AB12">
            <v>605.17433829902438</v>
          </cell>
          <cell r="AC12">
            <v>-926.77278568128111</v>
          </cell>
          <cell r="AD12">
            <v>11.495136223927716</v>
          </cell>
          <cell r="AE12">
            <v>-3462.9853387696253</v>
          </cell>
          <cell r="AF12">
            <v>11.495136223927602</v>
          </cell>
          <cell r="AG12">
            <v>5584.0463810634401</v>
          </cell>
          <cell r="AH12">
            <v>14.779120646165211</v>
          </cell>
          <cell r="AI12">
            <v>-933.77252079969696</v>
          </cell>
          <cell r="AJ12">
            <v>-6.999735118415856</v>
          </cell>
          <cell r="AK12">
            <v>-3469.9850738880409</v>
          </cell>
          <cell r="AL12">
            <v>-6.9997351184156287</v>
          </cell>
          <cell r="AM12">
            <v>5575.0496541855946</v>
          </cell>
          <cell r="AN12">
            <v>-8.9967268778455036</v>
          </cell>
          <cell r="AO12">
            <v>-933.77252079969696</v>
          </cell>
          <cell r="AP12">
            <v>0</v>
          </cell>
          <cell r="AQ12">
            <v>-3469.9850738880409</v>
          </cell>
          <cell r="AR12">
            <v>0</v>
          </cell>
          <cell r="AS12">
            <v>5575.0496541855946</v>
          </cell>
          <cell r="AT12">
            <v>0</v>
          </cell>
          <cell r="AU12">
            <v>-932.68016461594789</v>
          </cell>
          <cell r="AV12">
            <v>1.0923561837490752</v>
          </cell>
          <cell r="AW12">
            <v>-3468.892717704292</v>
          </cell>
          <cell r="AX12">
            <v>1.0923561837489615</v>
          </cell>
          <cell r="AY12">
            <v>5576.1420103693436</v>
          </cell>
          <cell r="AZ12">
            <v>1.0923561837489615</v>
          </cell>
        </row>
        <row r="13">
          <cell r="A13">
            <v>2013</v>
          </cell>
          <cell r="B13">
            <v>-964.75661544209731</v>
          </cell>
          <cell r="C13">
            <v>-4912.5130067895898</v>
          </cell>
          <cell r="D13">
            <v>3778.78241733709</v>
          </cell>
          <cell r="E13">
            <v>-1017.0365144062132</v>
          </cell>
          <cell r="F13">
            <v>-52.279898964115887</v>
          </cell>
          <cell r="G13">
            <v>-5004.2767098406748</v>
          </cell>
          <cell r="H13">
            <v>-91.763703051085031</v>
          </cell>
          <cell r="I13">
            <v>3677.7414047287411</v>
          </cell>
          <cell r="J13">
            <v>-101.04101260834886</v>
          </cell>
          <cell r="K13">
            <v>-1017.0365144062132</v>
          </cell>
          <cell r="L13">
            <v>0</v>
          </cell>
          <cell r="M13">
            <v>-5004.2767098406748</v>
          </cell>
          <cell r="N13">
            <v>0</v>
          </cell>
          <cell r="O13">
            <v>6173.1385132412433</v>
          </cell>
          <cell r="P13">
            <v>2495.3971085125022</v>
          </cell>
          <cell r="Q13">
            <v>-1042.0800689587206</v>
          </cell>
          <cell r="R13">
            <v>-25.04355455250743</v>
          </cell>
          <cell r="S13">
            <v>-5035.947212354773</v>
          </cell>
          <cell r="T13">
            <v>-31.670502514098189</v>
          </cell>
          <cell r="U13">
            <v>6147.6513150188321</v>
          </cell>
          <cell r="V13">
            <v>-25.48719822241128</v>
          </cell>
          <cell r="W13">
            <v>-763.52159357668461</v>
          </cell>
          <cell r="X13">
            <v>278.55847538203602</v>
          </cell>
          <cell r="Y13">
            <v>-4238.0020685702375</v>
          </cell>
          <cell r="Z13">
            <v>797.9451437845355</v>
          </cell>
          <cell r="AA13">
            <v>7007.6639083361415</v>
          </cell>
          <cell r="AB13">
            <v>860.01259331730944</v>
          </cell>
          <cell r="AC13">
            <v>-740.21990297122693</v>
          </cell>
          <cell r="AD13">
            <v>23.301690605457679</v>
          </cell>
          <cell r="AE13">
            <v>-4203.2052417408522</v>
          </cell>
          <cell r="AF13">
            <v>34.796826829385282</v>
          </cell>
          <cell r="AG13">
            <v>7046.1786585378441</v>
          </cell>
          <cell r="AH13">
            <v>38.514750201702554</v>
          </cell>
          <cell r="AI13">
            <v>-754.44837716317363</v>
          </cell>
          <cell r="AJ13">
            <v>-14.228474191946702</v>
          </cell>
          <cell r="AK13">
            <v>-4224.4334510512144</v>
          </cell>
          <cell r="AL13">
            <v>-21.228209310362217</v>
          </cell>
          <cell r="AM13">
            <v>7022.6864897114601</v>
          </cell>
          <cell r="AN13">
            <v>-23.492168826383931</v>
          </cell>
          <cell r="AO13">
            <v>-748.69014145716801</v>
          </cell>
          <cell r="AP13">
            <v>5.7582357060056211</v>
          </cell>
          <cell r="AQ13">
            <v>-4218.6752153452089</v>
          </cell>
          <cell r="AR13">
            <v>5.7582357060055074</v>
          </cell>
          <cell r="AS13">
            <v>7028.4447254174656</v>
          </cell>
          <cell r="AT13">
            <v>5.7582357060055074</v>
          </cell>
          <cell r="AU13">
            <v>-746.52391246973002</v>
          </cell>
          <cell r="AV13">
            <v>2.1662289874379894</v>
          </cell>
          <cell r="AW13">
            <v>-4215.4166301740224</v>
          </cell>
          <cell r="AX13">
            <v>3.2585851711864962</v>
          </cell>
          <cell r="AY13">
            <v>7031.7216524866244</v>
          </cell>
          <cell r="AZ13">
            <v>3.2769270691587735</v>
          </cell>
        </row>
        <row r="14">
          <cell r="A14">
            <v>2014</v>
          </cell>
          <cell r="B14">
            <v>-863.01487087432145</v>
          </cell>
          <cell r="C14">
            <v>-5775.5278776639116</v>
          </cell>
          <cell r="D14">
            <v>2607.5253459274254</v>
          </cell>
          <cell r="E14">
            <v>-937.01361297472567</v>
          </cell>
          <cell r="F14">
            <v>-73.998742100404229</v>
          </cell>
          <cell r="G14">
            <v>-5941.2903228154009</v>
          </cell>
          <cell r="H14">
            <v>-165.76244515148937</v>
          </cell>
          <cell r="I14">
            <v>2427.2818916309602</v>
          </cell>
          <cell r="J14">
            <v>-180.24345429646519</v>
          </cell>
          <cell r="K14">
            <v>-937.01361297472567</v>
          </cell>
          <cell r="L14">
            <v>0</v>
          </cell>
          <cell r="M14">
            <v>-5941.2903228154009</v>
          </cell>
          <cell r="N14">
            <v>0</v>
          </cell>
          <cell r="O14">
            <v>5108.7840413711028</v>
          </cell>
          <cell r="P14">
            <v>2681.5021497401426</v>
          </cell>
          <cell r="Q14">
            <v>-978.47645147972059</v>
          </cell>
          <cell r="R14">
            <v>-41.46283850499492</v>
          </cell>
          <cell r="S14">
            <v>-6014.4236638344937</v>
          </cell>
          <cell r="T14">
            <v>-73.133341019092768</v>
          </cell>
          <cell r="U14">
            <v>5044.9580766999952</v>
          </cell>
          <cell r="V14">
            <v>-63.825964671107613</v>
          </cell>
          <cell r="W14">
            <v>-694.08656662622718</v>
          </cell>
          <cell r="X14">
            <v>284.38988485349341</v>
          </cell>
          <cell r="Y14">
            <v>-4932.0886351964646</v>
          </cell>
          <cell r="Z14">
            <v>1082.3350286380291</v>
          </cell>
          <cell r="AA14">
            <v>6204.4285945243719</v>
          </cell>
          <cell r="AB14">
            <v>1159.4705178243767</v>
          </cell>
          <cell r="AC14">
            <v>-659.04007880477275</v>
          </cell>
          <cell r="AD14">
            <v>35.046487821454434</v>
          </cell>
          <cell r="AE14">
            <v>-4862.245320545625</v>
          </cell>
          <cell r="AF14">
            <v>69.843314650839602</v>
          </cell>
          <cell r="AG14">
            <v>6280.1189668494362</v>
          </cell>
          <cell r="AH14">
            <v>75.690372325064345</v>
          </cell>
          <cell r="AI14">
            <v>-680.19452301038882</v>
          </cell>
          <cell r="AJ14">
            <v>-21.154444205616073</v>
          </cell>
          <cell r="AK14">
            <v>-4904.6279740616028</v>
          </cell>
          <cell r="AL14">
            <v>-42.382653515977836</v>
          </cell>
          <cell r="AM14">
            <v>6234.2102820937353</v>
          </cell>
          <cell r="AN14">
            <v>-45.908684755700961</v>
          </cell>
          <cell r="AO14">
            <v>-668.67805159837462</v>
          </cell>
          <cell r="AP14">
            <v>11.516471412014198</v>
          </cell>
          <cell r="AQ14">
            <v>-4887.3532669435835</v>
          </cell>
          <cell r="AR14">
            <v>17.274707118019251</v>
          </cell>
          <cell r="AS14">
            <v>6251.5816765133668</v>
          </cell>
          <cell r="AT14">
            <v>17.371394419631542</v>
          </cell>
          <cell r="AU14">
            <v>-665.4526584664377</v>
          </cell>
          <cell r="AV14">
            <v>3.2253931319369258</v>
          </cell>
          <cell r="AW14">
            <v>-4880.8692886404606</v>
          </cell>
          <cell r="AX14">
            <v>6.4839783031229672</v>
          </cell>
          <cell r="AY14">
            <v>6258.1390200327278</v>
          </cell>
          <cell r="AZ14">
            <v>6.5573435193609839</v>
          </cell>
        </row>
        <row r="15">
          <cell r="A15">
            <v>2015</v>
          </cell>
          <cell r="B15">
            <v>-810.57191592693823</v>
          </cell>
          <cell r="C15">
            <v>-6586.0997935908499</v>
          </cell>
          <cell r="D15">
            <v>1467.457239864555</v>
          </cell>
          <cell r="E15">
            <v>-906.34894010766106</v>
          </cell>
          <cell r="F15">
            <v>-95.777024180722833</v>
          </cell>
          <cell r="G15">
            <v>-6847.6392629230622</v>
          </cell>
          <cell r="H15">
            <v>-261.53946933221232</v>
          </cell>
          <cell r="I15">
            <v>1184.8673553229617</v>
          </cell>
          <cell r="J15">
            <v>-282.58988454159339</v>
          </cell>
          <cell r="K15">
            <v>-906.34894010766106</v>
          </cell>
          <cell r="L15">
            <v>0</v>
          </cell>
          <cell r="M15">
            <v>-6847.6392629230622</v>
          </cell>
          <cell r="N15">
            <v>0</v>
          </cell>
          <cell r="O15">
            <v>4057.5496955267577</v>
          </cell>
          <cell r="P15">
            <v>2872.6823402037962</v>
          </cell>
          <cell r="Q15">
            <v>-967.92042369069304</v>
          </cell>
          <cell r="R15">
            <v>-61.571483583031977</v>
          </cell>
          <cell r="S15">
            <v>-6982.3440875251872</v>
          </cell>
          <cell r="T15">
            <v>-134.70482460212497</v>
          </cell>
          <cell r="U15">
            <v>3934.7414528512668</v>
          </cell>
          <cell r="V15">
            <v>-122.80824267549087</v>
          </cell>
          <cell r="W15">
            <v>-677.22954505718906</v>
          </cell>
          <cell r="X15">
            <v>290.69087863350398</v>
          </cell>
          <cell r="Y15">
            <v>-5609.3181802536537</v>
          </cell>
          <cell r="Z15">
            <v>1373.0259072715335</v>
          </cell>
          <cell r="AA15">
            <v>5405.0859447167204</v>
          </cell>
          <cell r="AB15">
            <v>1470.3444918654536</v>
          </cell>
          <cell r="AC15">
            <v>-630.29323968348001</v>
          </cell>
          <cell r="AD15">
            <v>46.936305373709047</v>
          </cell>
          <cell r="AE15">
            <v>-5492.5385602291053</v>
          </cell>
          <cell r="AF15">
            <v>116.77962002454842</v>
          </cell>
          <cell r="AG15">
            <v>5530.4372826290819</v>
          </cell>
          <cell r="AH15">
            <v>125.35133791236149</v>
          </cell>
          <cell r="AI15">
            <v>-657.90054830231156</v>
          </cell>
          <cell r="AJ15">
            <v>-27.607308618831553</v>
          </cell>
          <cell r="AK15">
            <v>-5562.5285223639148</v>
          </cell>
          <cell r="AL15">
            <v>-69.989962134809502</v>
          </cell>
          <cell r="AM15">
            <v>5455.370692692496</v>
          </cell>
          <cell r="AN15">
            <v>-75.066589936585842</v>
          </cell>
          <cell r="AO15">
            <v>-640.62584118428833</v>
          </cell>
          <cell r="AP15">
            <v>17.27470711802323</v>
          </cell>
          <cell r="AQ15">
            <v>-5527.9791081278718</v>
          </cell>
          <cell r="AR15">
            <v>34.549414236043049</v>
          </cell>
          <cell r="AS15">
            <v>5490.308479624332</v>
          </cell>
          <cell r="AT15">
            <v>34.937786931835944</v>
          </cell>
          <cell r="AU15">
            <v>-636.35693657993363</v>
          </cell>
          <cell r="AV15">
            <v>4.2689046043547023</v>
          </cell>
          <cell r="AW15">
            <v>-5517.2262252203946</v>
          </cell>
          <cell r="AX15">
            <v>10.752882907477215</v>
          </cell>
          <cell r="AY15">
            <v>5501.2448329752397</v>
          </cell>
          <cell r="AZ15">
            <v>10.936353350907666</v>
          </cell>
        </row>
        <row r="16">
          <cell r="A16">
            <v>2016</v>
          </cell>
          <cell r="B16">
            <v>-691.13755931070546</v>
          </cell>
          <cell r="C16">
            <v>-7277.2373529015549</v>
          </cell>
          <cell r="D16">
            <v>469.26541403718016</v>
          </cell>
          <cell r="E16">
            <v>-808.67015269084152</v>
          </cell>
          <cell r="F16">
            <v>-117.53259338013606</v>
          </cell>
          <cell r="G16">
            <v>-7656.3094156139041</v>
          </cell>
          <cell r="H16">
            <v>-379.07206271234918</v>
          </cell>
          <cell r="I16">
            <v>60.79977097136544</v>
          </cell>
          <cell r="J16">
            <v>-408.46564306581473</v>
          </cell>
          <cell r="K16">
            <v>-808.67015269084152</v>
          </cell>
          <cell r="L16">
            <v>0</v>
          </cell>
          <cell r="M16">
            <v>-7656.3094156139041</v>
          </cell>
          <cell r="N16">
            <v>0</v>
          </cell>
          <cell r="O16">
            <v>3112.8442988764587</v>
          </cell>
          <cell r="P16">
            <v>3052.0445279050932</v>
          </cell>
          <cell r="Q16">
            <v>-878.84336149625199</v>
          </cell>
          <cell r="R16">
            <v>-70.173208805410468</v>
          </cell>
          <cell r="S16">
            <v>-7861.1874490214395</v>
          </cell>
          <cell r="T16">
            <v>-204.87803340753544</v>
          </cell>
          <cell r="U16">
            <v>2917.9819737951279</v>
          </cell>
          <cell r="V16">
            <v>-194.86232508133071</v>
          </cell>
          <cell r="W16">
            <v>-583.68096882001805</v>
          </cell>
          <cell r="X16">
            <v>295.16239267623394</v>
          </cell>
          <cell r="Y16">
            <v>-6192.999149073672</v>
          </cell>
          <cell r="Z16">
            <v>1668.1882999477675</v>
          </cell>
          <cell r="AA16">
            <v>4708.74596453095</v>
          </cell>
          <cell r="AB16">
            <v>1790.7639907358221</v>
          </cell>
          <cell r="AC16">
            <v>-525.03821785411174</v>
          </cell>
          <cell r="AD16">
            <v>58.642750965906316</v>
          </cell>
          <cell r="AE16">
            <v>-6017.5767780832175</v>
          </cell>
          <cell r="AF16">
            <v>175.42237099045451</v>
          </cell>
          <cell r="AG16">
            <v>4896.2478198845029</v>
          </cell>
          <cell r="AH16">
            <v>187.50185535355286</v>
          </cell>
          <cell r="AI16">
            <v>-558.42334578468729</v>
          </cell>
          <cell r="AJ16">
            <v>-33.38512793057555</v>
          </cell>
          <cell r="AK16">
            <v>-6120.9518681486024</v>
          </cell>
          <cell r="AL16">
            <v>-103.37509006538494</v>
          </cell>
          <cell r="AM16">
            <v>4785.853595324661</v>
          </cell>
          <cell r="AN16">
            <v>-110.39422455984186</v>
          </cell>
          <cell r="AO16">
            <v>-541.14863866666383</v>
          </cell>
          <cell r="AP16">
            <v>17.274707118023457</v>
          </cell>
          <cell r="AQ16">
            <v>-6069.1277467945356</v>
          </cell>
          <cell r="AR16">
            <v>51.824121354066847</v>
          </cell>
          <cell r="AS16">
            <v>4838.6527344017895</v>
          </cell>
          <cell r="AT16">
            <v>52.79913907712853</v>
          </cell>
          <cell r="AU16">
            <v>-535.85164394170488</v>
          </cell>
          <cell r="AV16">
            <v>5.2969947249589495</v>
          </cell>
          <cell r="AW16">
            <v>-6053.0778691620999</v>
          </cell>
          <cell r="AX16">
            <v>16.04987763243571</v>
          </cell>
          <cell r="AY16">
            <v>4855.0697162413608</v>
          </cell>
          <cell r="AZ16">
            <v>16.416981839571235</v>
          </cell>
        </row>
        <row r="17">
          <cell r="A17">
            <v>2017</v>
          </cell>
          <cell r="B17">
            <v>-331.95526327294874</v>
          </cell>
          <cell r="C17">
            <v>-7609.1926161745032</v>
          </cell>
          <cell r="D17">
            <v>-199.50045973780669</v>
          </cell>
          <cell r="E17">
            <v>-471.2776231317826</v>
          </cell>
          <cell r="F17">
            <v>-139.32235985883386</v>
          </cell>
          <cell r="G17">
            <v>-8127.5870387456871</v>
          </cell>
          <cell r="H17">
            <v>-518.3944225711839</v>
          </cell>
          <cell r="I17">
            <v>-757.78693959097313</v>
          </cell>
          <cell r="J17">
            <v>-558.28647985316638</v>
          </cell>
          <cell r="K17">
            <v>-471.2776231317826</v>
          </cell>
          <cell r="L17">
            <v>0</v>
          </cell>
          <cell r="M17">
            <v>-8127.5870387456871</v>
          </cell>
          <cell r="N17">
            <v>0</v>
          </cell>
          <cell r="O17">
            <v>2454.9851996333382</v>
          </cell>
          <cell r="P17">
            <v>3212.7721392243111</v>
          </cell>
          <cell r="Q17">
            <v>-550.16534958890441</v>
          </cell>
          <cell r="R17">
            <v>-78.887726457121801</v>
          </cell>
          <cell r="S17">
            <v>-8411.3527986103436</v>
          </cell>
          <cell r="T17">
            <v>-283.7657598646565</v>
          </cell>
          <cell r="U17">
            <v>2178.237461678541</v>
          </cell>
          <cell r="V17">
            <v>-276.74773795479723</v>
          </cell>
          <cell r="W17">
            <v>-252.16732224000043</v>
          </cell>
          <cell r="X17">
            <v>297.99802734890397</v>
          </cell>
          <cell r="Y17">
            <v>-6445.1664713136724</v>
          </cell>
          <cell r="Z17">
            <v>1966.1863272966712</v>
          </cell>
          <cell r="AA17">
            <v>4297.553713879528</v>
          </cell>
          <cell r="AB17">
            <v>2119.316252200987</v>
          </cell>
          <cell r="AC17">
            <v>-181.98683506321228</v>
          </cell>
          <cell r="AD17">
            <v>70.180487176788148</v>
          </cell>
          <cell r="AE17">
            <v>-6199.5636131464298</v>
          </cell>
          <cell r="AF17">
            <v>245.60285816724263</v>
          </cell>
          <cell r="AG17">
            <v>4559.7485311915498</v>
          </cell>
          <cell r="AH17">
            <v>262.19481731202177</v>
          </cell>
          <cell r="AI17">
            <v>-220.2155290761857</v>
          </cell>
          <cell r="AJ17">
            <v>-38.228694012973421</v>
          </cell>
          <cell r="AK17">
            <v>-6341.1673972247881</v>
          </cell>
          <cell r="AL17">
            <v>-141.60378407835833</v>
          </cell>
          <cell r="AM17">
            <v>4408.7094389850063</v>
          </cell>
          <cell r="AN17">
            <v>-151.0390922065435</v>
          </cell>
          <cell r="AO17">
            <v>-202.94082195816236</v>
          </cell>
          <cell r="AP17">
            <v>17.274707118023343</v>
          </cell>
          <cell r="AQ17">
            <v>-6272.0685687526984</v>
          </cell>
          <cell r="AR17">
            <v>69.098828472089735</v>
          </cell>
          <cell r="AS17">
            <v>4479.6698425469476</v>
          </cell>
          <cell r="AT17">
            <v>70.960403561941348</v>
          </cell>
          <cell r="AU17">
            <v>-196.63093056265689</v>
          </cell>
          <cell r="AV17">
            <v>6.3098913955054741</v>
          </cell>
          <cell r="AW17">
            <v>-6249.7087997247563</v>
          </cell>
          <cell r="AX17">
            <v>22.359769027942093</v>
          </cell>
          <cell r="AY17">
            <v>4502.6723755076328</v>
          </cell>
          <cell r="AZ17">
            <v>23.00253296068513</v>
          </cell>
        </row>
        <row r="18">
          <cell r="A18">
            <v>2018</v>
          </cell>
          <cell r="B18">
            <v>-103.94081627697052</v>
          </cell>
          <cell r="C18">
            <v>-7713.1334324514737</v>
          </cell>
          <cell r="D18">
            <v>-667.30575862515582</v>
          </cell>
          <cell r="E18">
            <v>-228.91487869002052</v>
          </cell>
          <cell r="F18">
            <v>-124.97406241304999</v>
          </cell>
          <cell r="G18">
            <v>-8356.5019174357076</v>
          </cell>
          <cell r="H18">
            <v>-643.36848498423387</v>
          </cell>
          <cell r="I18">
            <v>-1358.5060660080385</v>
          </cell>
          <cell r="J18">
            <v>-691.20030738288267</v>
          </cell>
          <cell r="K18">
            <v>-228.91487869002052</v>
          </cell>
          <cell r="L18">
            <v>0</v>
          </cell>
          <cell r="M18">
            <v>-8356.5019174357076</v>
          </cell>
          <cell r="N18">
            <v>0</v>
          </cell>
          <cell r="O18">
            <v>2025.397111257485</v>
          </cell>
          <cell r="P18">
            <v>3383.9031772655235</v>
          </cell>
          <cell r="Q18">
            <v>-320.01952228276565</v>
          </cell>
          <cell r="R18">
            <v>-91.104643592745134</v>
          </cell>
          <cell r="S18">
            <v>-8731.3723208931096</v>
          </cell>
          <cell r="T18">
            <v>-374.87040345740206</v>
          </cell>
          <cell r="U18">
            <v>1652.8280873444605</v>
          </cell>
          <cell r="V18">
            <v>-372.56902391302447</v>
          </cell>
          <cell r="W18">
            <v>-18.046796010786693</v>
          </cell>
          <cell r="X18">
            <v>301.97272627197896</v>
          </cell>
          <cell r="Y18">
            <v>-6463.2132673244596</v>
          </cell>
          <cell r="Z18">
            <v>2268.1590535686501</v>
          </cell>
          <cell r="AA18">
            <v>4110.2839059562912</v>
          </cell>
          <cell r="AB18">
            <v>2457.4558186118306</v>
          </cell>
          <cell r="AC18">
            <v>63.504899811000541</v>
          </cell>
          <cell r="AD18">
            <v>81.551695821787234</v>
          </cell>
          <cell r="AE18">
            <v>-6136.0587133354293</v>
          </cell>
          <cell r="AF18">
            <v>327.15455398903032</v>
          </cell>
          <cell r="AG18">
            <v>4459.7404754075151</v>
          </cell>
          <cell r="AH18">
            <v>349.45656945122391</v>
          </cell>
          <cell r="AI18">
            <v>21.641743336235781</v>
          </cell>
          <cell r="AJ18">
            <v>-41.863156474764764</v>
          </cell>
          <cell r="AK18">
            <v>-6319.5256538885524</v>
          </cell>
          <cell r="AL18">
            <v>-183.4669405531231</v>
          </cell>
          <cell r="AM18">
            <v>4263.8980710388823</v>
          </cell>
          <cell r="AN18">
            <v>-195.84240436863274</v>
          </cell>
          <cell r="AO18">
            <v>38.916450454259127</v>
          </cell>
          <cell r="AP18">
            <v>17.274707118023347</v>
          </cell>
          <cell r="AQ18">
            <v>-6233.1521182984388</v>
          </cell>
          <cell r="AR18">
            <v>86.373535590113534</v>
          </cell>
          <cell r="AS18">
            <v>4353.3246872931386</v>
          </cell>
          <cell r="AT18">
            <v>89.42661625425626</v>
          </cell>
          <cell r="AU18">
            <v>46.224269604001627</v>
          </cell>
          <cell r="AV18">
            <v>7.3078191497424996</v>
          </cell>
          <cell r="AW18">
            <v>-6203.4845301207542</v>
          </cell>
          <cell r="AX18">
            <v>29.667588177684593</v>
          </cell>
          <cell r="AY18">
            <v>4384.0212779939584</v>
          </cell>
          <cell r="AZ18">
            <v>30.696590700819797</v>
          </cell>
        </row>
        <row r="19">
          <cell r="A19">
            <v>2019</v>
          </cell>
          <cell r="B19">
            <v>-257.19303415424207</v>
          </cell>
          <cell r="C19">
            <v>-7970.3264666057157</v>
          </cell>
          <cell r="D19">
            <v>-1323.4142868919234</v>
          </cell>
          <cell r="E19">
            <v>-372.5079200187966</v>
          </cell>
          <cell r="F19">
            <v>-115.31488586455453</v>
          </cell>
          <cell r="G19">
            <v>-8729.009837454505</v>
          </cell>
          <cell r="H19">
            <v>-758.68337084878931</v>
          </cell>
          <cell r="I19">
            <v>-2140.9360354872792</v>
          </cell>
          <cell r="J19">
            <v>-817.5217485953558</v>
          </cell>
          <cell r="K19">
            <v>-372.5079200187966</v>
          </cell>
          <cell r="L19">
            <v>0</v>
          </cell>
          <cell r="M19">
            <v>-8729.009837454505</v>
          </cell>
          <cell r="N19">
            <v>0</v>
          </cell>
          <cell r="O19">
            <v>1451.6579462944617</v>
          </cell>
          <cell r="P19">
            <v>3592.5939817817407</v>
          </cell>
          <cell r="Q19">
            <v>-477.73637031393906</v>
          </cell>
          <cell r="R19">
            <v>-105.22845029514247</v>
          </cell>
          <cell r="S19">
            <v>-9209.1086912070496</v>
          </cell>
          <cell r="T19">
            <v>-480.09885375254453</v>
          </cell>
          <cell r="U19">
            <v>967.27708750736042</v>
          </cell>
          <cell r="V19">
            <v>-484.38085878710126</v>
          </cell>
          <cell r="W19">
            <v>-168.21987438661472</v>
          </cell>
          <cell r="X19">
            <v>309.51649592732434</v>
          </cell>
          <cell r="Y19">
            <v>-6631.4331417110743</v>
          </cell>
          <cell r="Z19">
            <v>2577.6755494959752</v>
          </cell>
          <cell r="AA19">
            <v>3776.3837155130632</v>
          </cell>
          <cell r="AB19">
            <v>2809.106628005703</v>
          </cell>
          <cell r="AC19">
            <v>-75.016722970754927</v>
          </cell>
          <cell r="AD19">
            <v>93.203151415859793</v>
          </cell>
          <cell r="AE19">
            <v>-6211.0754363061842</v>
          </cell>
          <cell r="AF19">
            <v>420.35770540489011</v>
          </cell>
          <cell r="AG19">
            <v>4226.1923619609206</v>
          </cell>
          <cell r="AH19">
            <v>449.80864644785743</v>
          </cell>
          <cell r="AI19">
            <v>-119.58810630928338</v>
          </cell>
          <cell r="AJ19">
            <v>-44.571383338528449</v>
          </cell>
          <cell r="AK19">
            <v>-6439.1137601978353</v>
          </cell>
          <cell r="AL19">
            <v>-228.03832389165109</v>
          </cell>
          <cell r="AM19">
            <v>3982.215600134637</v>
          </cell>
          <cell r="AN19">
            <v>-243.97676182628356</v>
          </cell>
          <cell r="AO19">
            <v>-102.31339919126003</v>
          </cell>
          <cell r="AP19">
            <v>17.274707118023343</v>
          </cell>
          <cell r="AQ19">
            <v>-6335.4655174896989</v>
          </cell>
          <cell r="AR19">
            <v>103.64824270813642</v>
          </cell>
          <cell r="AS19">
            <v>4090.4184977146233</v>
          </cell>
          <cell r="AT19">
            <v>108.20289757998626</v>
          </cell>
          <cell r="AU19">
            <v>-94.022399988085908</v>
          </cell>
          <cell r="AV19">
            <v>8.290999203174124</v>
          </cell>
          <cell r="AW19">
            <v>-6297.5069301088406</v>
          </cell>
          <cell r="AX19">
            <v>37.958587380858262</v>
          </cell>
          <cell r="AY19">
            <v>4129.9215181558729</v>
          </cell>
          <cell r="AZ19">
            <v>39.503020441249646</v>
          </cell>
        </row>
        <row r="20">
          <cell r="A20">
            <v>2020</v>
          </cell>
          <cell r="B20">
            <v>-337.44224847508121</v>
          </cell>
          <cell r="C20">
            <v>-8307.7687150807978</v>
          </cell>
          <cell r="D20">
            <v>-2072.857549598371</v>
          </cell>
          <cell r="E20">
            <v>-449.62963728426439</v>
          </cell>
          <cell r="F20">
            <v>-112.18738880918318</v>
          </cell>
          <cell r="G20">
            <v>-9178.6394747387694</v>
          </cell>
          <cell r="H20">
            <v>-870.87075965797158</v>
          </cell>
          <cell r="I20">
            <v>-3016.8085311198602</v>
          </cell>
          <cell r="J20">
            <v>-943.95098152148921</v>
          </cell>
          <cell r="K20">
            <v>-449.62963728426439</v>
          </cell>
          <cell r="L20">
            <v>0</v>
          </cell>
          <cell r="M20">
            <v>-9178.6394747387694</v>
          </cell>
          <cell r="N20">
            <v>0</v>
          </cell>
          <cell r="O20">
            <v>789.72195258067336</v>
          </cell>
          <cell r="P20">
            <v>3806.5304837005333</v>
          </cell>
          <cell r="Q20">
            <v>-571.05051736719906</v>
          </cell>
          <cell r="R20">
            <v>-121.42088008293467</v>
          </cell>
          <cell r="S20">
            <v>-9780.1592085742486</v>
          </cell>
          <cell r="T20">
            <v>-601.5197338354792</v>
          </cell>
          <cell r="U20">
            <v>175.32488122208829</v>
          </cell>
          <cell r="V20">
            <v>-614.39707135858509</v>
          </cell>
          <cell r="W20">
            <v>-254.27803305858649</v>
          </cell>
          <cell r="X20">
            <v>316.77248430861255</v>
          </cell>
          <cell r="Y20">
            <v>-6885.7111747696608</v>
          </cell>
          <cell r="Z20">
            <v>2894.4480338045878</v>
          </cell>
          <cell r="AA20">
            <v>3349.2311351294316</v>
          </cell>
          <cell r="AB20">
            <v>3173.9062539073434</v>
          </cell>
          <cell r="AC20">
            <v>-149.52183130623962</v>
          </cell>
          <cell r="AD20">
            <v>104.75620175234687</v>
          </cell>
          <cell r="AE20">
            <v>-6360.5972676124238</v>
          </cell>
          <cell r="AF20">
            <v>525.11390715723701</v>
          </cell>
          <cell r="AG20">
            <v>3912.5914880994528</v>
          </cell>
          <cell r="AH20">
            <v>563.36035297002127</v>
          </cell>
          <cell r="AI20">
            <v>-195.79180953428067</v>
          </cell>
          <cell r="AJ20">
            <v>-46.269978228041055</v>
          </cell>
          <cell r="AK20">
            <v>-6634.9055697321164</v>
          </cell>
          <cell r="AL20">
            <v>-274.3083021196926</v>
          </cell>
          <cell r="AM20">
            <v>3618.0895698191148</v>
          </cell>
          <cell r="AN20">
            <v>-294.50191828033803</v>
          </cell>
          <cell r="AO20">
            <v>-178.5171024162571</v>
          </cell>
          <cell r="AP20">
            <v>17.274707118023571</v>
          </cell>
          <cell r="AQ20">
            <v>-6513.9826199059562</v>
          </cell>
          <cell r="AR20">
            <v>120.92294982616022</v>
          </cell>
          <cell r="AS20">
            <v>3745.3840237619097</v>
          </cell>
          <cell r="AT20">
            <v>127.29445394279492</v>
          </cell>
          <cell r="AU20">
            <v>-169.25745291413568</v>
          </cell>
          <cell r="AV20">
            <v>9.2596495021214196</v>
          </cell>
          <cell r="AW20">
            <v>-6466.7643830229763</v>
          </cell>
          <cell r="AX20">
            <v>47.218236882979909</v>
          </cell>
          <cell r="AY20">
            <v>3794.8099941756063</v>
          </cell>
          <cell r="AZ20">
            <v>49.425970413696632</v>
          </cell>
        </row>
        <row r="21">
          <cell r="A21">
            <v>2021</v>
          </cell>
          <cell r="B21">
            <v>-305.67919145745009</v>
          </cell>
          <cell r="C21">
            <v>-8613.4479065382475</v>
          </cell>
          <cell r="D21">
            <v>-2793.1125258734287</v>
          </cell>
          <cell r="E21">
            <v>-405.67919145745003</v>
          </cell>
          <cell r="F21">
            <v>-99.999999999999943</v>
          </cell>
          <cell r="G21">
            <v>-9584.3186661962191</v>
          </cell>
          <cell r="H21">
            <v>-970.87075965797158</v>
          </cell>
          <cell r="I21">
            <v>-3855.7737832951539</v>
          </cell>
          <cell r="J21">
            <v>-1062.6612574217252</v>
          </cell>
          <cell r="K21">
            <v>-405.67919145745003</v>
          </cell>
          <cell r="L21">
            <v>0</v>
          </cell>
          <cell r="M21">
            <v>-9584.3186661962191</v>
          </cell>
          <cell r="N21">
            <v>0</v>
          </cell>
          <cell r="O21">
            <v>161.57875111290653</v>
          </cell>
          <cell r="P21">
            <v>4017.3525344080604</v>
          </cell>
          <cell r="Q21">
            <v>-546.41940630477529</v>
          </cell>
          <cell r="R21">
            <v>-140.74021484732526</v>
          </cell>
          <cell r="S21">
            <v>-10326.578614879025</v>
          </cell>
          <cell r="T21">
            <v>-742.25994868280577</v>
          </cell>
          <cell r="U21">
            <v>-604.49423854957047</v>
          </cell>
          <cell r="V21">
            <v>-766.07298966247697</v>
          </cell>
          <cell r="W21">
            <v>-223.6610002637799</v>
          </cell>
          <cell r="X21">
            <v>322.7584060409954</v>
          </cell>
          <cell r="Y21">
            <v>-7109.3721750334407</v>
          </cell>
          <cell r="Z21">
            <v>3217.2064398455841</v>
          </cell>
          <cell r="AA21">
            <v>2946.2693814330719</v>
          </cell>
          <cell r="AB21">
            <v>3550.7636199826425</v>
          </cell>
          <cell r="AC21">
            <v>-107.5848684393245</v>
          </cell>
          <cell r="AD21">
            <v>116.0761318244554</v>
          </cell>
          <cell r="AE21">
            <v>-6468.1821360517479</v>
          </cell>
          <cell r="AF21">
            <v>641.19003898169285</v>
          </cell>
          <cell r="AG21">
            <v>3636.3843015037014</v>
          </cell>
          <cell r="AH21">
            <v>690.11492007062952</v>
          </cell>
          <cell r="AI21">
            <v>-154.24855891971356</v>
          </cell>
          <cell r="AJ21">
            <v>-46.663690480389064</v>
          </cell>
          <cell r="AK21">
            <v>-6789.1541286518295</v>
          </cell>
          <cell r="AL21">
            <v>-320.97199260008165</v>
          </cell>
          <cell r="AM21">
            <v>3290.247845655394</v>
          </cell>
          <cell r="AN21">
            <v>-346.13645584830738</v>
          </cell>
          <cell r="AO21">
            <v>-136.97385180169022</v>
          </cell>
          <cell r="AP21">
            <v>17.274707118023343</v>
          </cell>
          <cell r="AQ21">
            <v>-6650.9564717076464</v>
          </cell>
          <cell r="AR21">
            <v>138.19765694418311</v>
          </cell>
          <cell r="AS21">
            <v>3436.9544248231546</v>
          </cell>
          <cell r="AT21">
            <v>146.70657916776054</v>
          </cell>
          <cell r="AU21">
            <v>-126.75986702966838</v>
          </cell>
          <cell r="AV21">
            <v>10.213984772021831</v>
          </cell>
          <cell r="AW21">
            <v>-6593.5242500526447</v>
          </cell>
          <cell r="AX21">
            <v>57.43222165500174</v>
          </cell>
          <cell r="AY21">
            <v>3497.424298051988</v>
          </cell>
          <cell r="AZ21">
            <v>60.469873228833421</v>
          </cell>
        </row>
        <row r="22">
          <cell r="A22">
            <v>2022</v>
          </cell>
          <cell r="B22">
            <v>-403.20623058544192</v>
          </cell>
          <cell r="C22">
            <v>-9016.654137123689</v>
          </cell>
          <cell r="D22">
            <v>-3601.5453824668398</v>
          </cell>
          <cell r="E22">
            <v>-503.20623058544192</v>
          </cell>
          <cell r="F22">
            <v>-100</v>
          </cell>
          <cell r="G22">
            <v>-10087.524896781661</v>
          </cell>
          <cell r="H22">
            <v>-1070.8707596579716</v>
          </cell>
          <cell r="I22">
            <v>-4783.334636171362</v>
          </cell>
          <cell r="J22">
            <v>-1181.7892537045223</v>
          </cell>
          <cell r="K22">
            <v>-503.20623058544192</v>
          </cell>
          <cell r="L22">
            <v>0</v>
          </cell>
          <cell r="M22">
            <v>-10087.524896781661</v>
          </cell>
          <cell r="N22">
            <v>0</v>
          </cell>
          <cell r="O22">
            <v>-547.19812160428364</v>
          </cell>
          <cell r="P22">
            <v>4236.1365145670788</v>
          </cell>
          <cell r="Q22">
            <v>-666.47847784771557</v>
          </cell>
          <cell r="R22">
            <v>-163.27224726227365</v>
          </cell>
          <cell r="S22">
            <v>-10993.05709272674</v>
          </cell>
          <cell r="T22">
            <v>-905.53219594507937</v>
          </cell>
          <cell r="U22">
            <v>-1490.7793950089645</v>
          </cell>
          <cell r="V22">
            <v>-943.58127340468081</v>
          </cell>
          <cell r="W22">
            <v>-337.40693015839724</v>
          </cell>
          <cell r="X22">
            <v>329.07154768931832</v>
          </cell>
          <cell r="Y22">
            <v>-7446.7791051918375</v>
          </cell>
          <cell r="Z22">
            <v>3546.2779875349024</v>
          </cell>
          <cell r="AA22">
            <v>2450.1167362676538</v>
          </cell>
          <cell r="AB22">
            <v>3940.8961312766182</v>
          </cell>
          <cell r="AC22">
            <v>-210.01646174747839</v>
          </cell>
          <cell r="AD22">
            <v>127.39046841091886</v>
          </cell>
          <cell r="AE22">
            <v>-6678.1985977992263</v>
          </cell>
          <cell r="AF22">
            <v>768.58050739261125</v>
          </cell>
          <cell r="AG22">
            <v>3280.4302373743285</v>
          </cell>
          <cell r="AH22">
            <v>830.31350110667472</v>
          </cell>
          <cell r="AI22">
            <v>-256.15976324779558</v>
          </cell>
          <cell r="AJ22">
            <v>-46.143301500317193</v>
          </cell>
          <cell r="AK22">
            <v>-7045.3138918996247</v>
          </cell>
          <cell r="AL22">
            <v>-367.11529410039839</v>
          </cell>
          <cell r="AM22">
            <v>2882.4007320918067</v>
          </cell>
          <cell r="AN22">
            <v>-398.02950528252177</v>
          </cell>
          <cell r="AO22">
            <v>-238.88505612977221</v>
          </cell>
          <cell r="AP22">
            <v>17.274707118023372</v>
          </cell>
          <cell r="AQ22">
            <v>-6889.8415278374187</v>
          </cell>
          <cell r="AR22">
            <v>155.472364062206</v>
          </cell>
          <cell r="AS22">
            <v>3048.845388061095</v>
          </cell>
          <cell r="AT22">
            <v>166.44465596928831</v>
          </cell>
          <cell r="AU22">
            <v>-227.73083956474579</v>
          </cell>
          <cell r="AV22">
            <v>11.154216565026417</v>
          </cell>
          <cell r="AW22">
            <v>-6821.2550896173907</v>
          </cell>
          <cell r="AX22">
            <v>68.586438220027958</v>
          </cell>
          <cell r="AY22">
            <v>3121.4848355391314</v>
          </cell>
          <cell r="AZ22">
            <v>72.639447478036345</v>
          </cell>
        </row>
        <row r="23">
          <cell r="A23">
            <v>2023</v>
          </cell>
          <cell r="B23">
            <v>-505.26120781766753</v>
          </cell>
          <cell r="C23">
            <v>-9521.915344941357</v>
          </cell>
          <cell r="D23">
            <v>-4541.3427653024064</v>
          </cell>
          <cell r="E23">
            <v>-605.26120781766758</v>
          </cell>
          <cell r="F23">
            <v>-100.00000000000006</v>
          </cell>
          <cell r="G23">
            <v>-10692.786104599329</v>
          </cell>
          <cell r="H23">
            <v>-1170.8707596579716</v>
          </cell>
          <cell r="I23">
            <v>-5844.3726300021308</v>
          </cell>
          <cell r="J23">
            <v>-1303.0298646997244</v>
          </cell>
          <cell r="K23">
            <v>-605.26120781766758</v>
          </cell>
          <cell r="L23">
            <v>0</v>
          </cell>
          <cell r="M23">
            <v>-10692.786104599329</v>
          </cell>
          <cell r="N23">
            <v>0</v>
          </cell>
          <cell r="O23">
            <v>-1392.1404413846287</v>
          </cell>
          <cell r="P23">
            <v>4452.2321886175023</v>
          </cell>
          <cell r="Q23">
            <v>-792.64807007807121</v>
          </cell>
          <cell r="R23">
            <v>-187.38686226040363</v>
          </cell>
          <cell r="S23">
            <v>-11785.70516280481</v>
          </cell>
          <cell r="T23">
            <v>-1092.9190582054816</v>
          </cell>
          <cell r="U23">
            <v>-2541.0518580886433</v>
          </cell>
          <cell r="V23">
            <v>-1148.9114167040145</v>
          </cell>
          <cell r="W23">
            <v>-456.82062134298866</v>
          </cell>
          <cell r="X23">
            <v>335.82744873508256</v>
          </cell>
          <cell r="Y23">
            <v>-7903.599726534826</v>
          </cell>
          <cell r="Z23">
            <v>3882.1054362699842</v>
          </cell>
          <cell r="AA23">
            <v>1804.27778953657</v>
          </cell>
          <cell r="AB23">
            <v>4345.3296476252135</v>
          </cell>
          <cell r="AC23">
            <v>-318.10994189172061</v>
          </cell>
          <cell r="AD23">
            <v>138.71067945126805</v>
          </cell>
          <cell r="AE23">
            <v>-6996.3085396909464</v>
          </cell>
          <cell r="AF23">
            <v>907.29118684387959</v>
          </cell>
          <cell r="AG23">
            <v>2788.491361038265</v>
          </cell>
          <cell r="AH23">
            <v>984.21357150169501</v>
          </cell>
          <cell r="AI23">
            <v>-363.8167055534152</v>
          </cell>
          <cell r="AJ23">
            <v>-45.706763661694595</v>
          </cell>
          <cell r="AK23">
            <v>-7409.1305974530396</v>
          </cell>
          <cell r="AL23">
            <v>-412.82205776209321</v>
          </cell>
          <cell r="AM23">
            <v>2338.1075052559154</v>
          </cell>
          <cell r="AN23">
            <v>-450.38385578234966</v>
          </cell>
          <cell r="AO23">
            <v>-346.54199843539163</v>
          </cell>
          <cell r="AP23">
            <v>17.274707118023571</v>
          </cell>
          <cell r="AQ23">
            <v>-7236.3835262728098</v>
          </cell>
          <cell r="AR23">
            <v>172.7470711802298</v>
          </cell>
          <cell r="AS23">
            <v>2524.6216626995661</v>
          </cell>
          <cell r="AT23">
            <v>186.51415744365067</v>
          </cell>
          <cell r="AU23">
            <v>-334.46144512848787</v>
          </cell>
          <cell r="AV23">
            <v>12.080553306903766</v>
          </cell>
          <cell r="AW23">
            <v>-7155.7165347458786</v>
          </cell>
          <cell r="AX23">
            <v>80.66699152693127</v>
          </cell>
          <cell r="AY23">
            <v>2610.5613621085145</v>
          </cell>
          <cell r="AZ23">
            <v>85.9396994089484</v>
          </cell>
        </row>
        <row r="24">
          <cell r="A24">
            <v>2024</v>
          </cell>
          <cell r="B24">
            <v>-682.69610673190027</v>
          </cell>
          <cell r="C24">
            <v>-10204.611451673258</v>
          </cell>
          <cell r="D24">
            <v>-5677.0974760303279</v>
          </cell>
          <cell r="E24">
            <v>-782.69610673190027</v>
          </cell>
          <cell r="F24">
            <v>-100</v>
          </cell>
          <cell r="G24">
            <v>-11475.482211331229</v>
          </cell>
          <cell r="H24">
            <v>-1270.8707596579716</v>
          </cell>
          <cell r="I24">
            <v>-7103.5180315261541</v>
          </cell>
          <cell r="J24">
            <v>-1426.4205554958262</v>
          </cell>
          <cell r="K24">
            <v>-782.69610673190027</v>
          </cell>
          <cell r="L24">
            <v>0</v>
          </cell>
          <cell r="M24">
            <v>-11475.482211331229</v>
          </cell>
          <cell r="N24">
            <v>0</v>
          </cell>
          <cell r="O24">
            <v>-2434.4779798280488</v>
          </cell>
          <cell r="P24">
            <v>4669.0400516981053</v>
          </cell>
          <cell r="Q24">
            <v>-997.02643736796983</v>
          </cell>
          <cell r="R24">
            <v>-214.33033063606956</v>
          </cell>
          <cell r="S24">
            <v>-12782.73160017278</v>
          </cell>
          <cell r="T24">
            <v>-1307.2493888415502</v>
          </cell>
          <cell r="U24">
            <v>-3819.5319333119496</v>
          </cell>
          <cell r="V24">
            <v>-1385.0539534839008</v>
          </cell>
          <cell r="W24">
            <v>-654.62835907681551</v>
          </cell>
          <cell r="X24">
            <v>342.39807829115432</v>
          </cell>
          <cell r="Y24">
            <v>-8558.2280856116413</v>
          </cell>
          <cell r="Z24">
            <v>4224.5035145611382</v>
          </cell>
          <cell r="AA24">
            <v>944.62064536626019</v>
          </cell>
          <cell r="AB24">
            <v>4764.1525786782095</v>
          </cell>
          <cell r="AC24">
            <v>-504.75356966068972</v>
          </cell>
          <cell r="AD24">
            <v>149.87478941612579</v>
          </cell>
          <cell r="AE24">
            <v>-7501.0621093516365</v>
          </cell>
          <cell r="AF24">
            <v>1057.1659762600048</v>
          </cell>
          <cell r="AG24">
            <v>2096.4807093357576</v>
          </cell>
          <cell r="AH24">
            <v>1151.8600639694973</v>
          </cell>
          <cell r="AI24">
            <v>-550.12800645018274</v>
          </cell>
          <cell r="AJ24">
            <v>-45.374436789493018</v>
          </cell>
          <cell r="AK24">
            <v>-7959.2586039032221</v>
          </cell>
          <cell r="AL24">
            <v>-458.1964945515856</v>
          </cell>
          <cell r="AM24">
            <v>1593.1758599358027</v>
          </cell>
          <cell r="AN24">
            <v>-503.30484939995495</v>
          </cell>
          <cell r="AO24">
            <v>-532.85329933215928</v>
          </cell>
          <cell r="AP24">
            <v>17.274707118023457</v>
          </cell>
          <cell r="AQ24">
            <v>-7769.2368256049695</v>
          </cell>
          <cell r="AR24">
            <v>190.02177829825268</v>
          </cell>
          <cell r="AS24">
            <v>1800.096508522415</v>
          </cell>
          <cell r="AT24">
            <v>206.92064858661229</v>
          </cell>
          <cell r="AU24">
            <v>-519.86009898892212</v>
          </cell>
          <cell r="AV24">
            <v>12.993200343237163</v>
          </cell>
          <cell r="AW24">
            <v>-7675.5766337348005</v>
          </cell>
          <cell r="AX24">
            <v>93.660191870169001</v>
          </cell>
          <cell r="AY24">
            <v>1900.4724331977795</v>
          </cell>
          <cell r="AZ24">
            <v>100.37592467536456</v>
          </cell>
        </row>
        <row r="25">
          <cell r="A25">
            <v>2025</v>
          </cell>
          <cell r="B25">
            <v>-703.12986089685364</v>
          </cell>
          <cell r="C25">
            <v>-10907.741312570111</v>
          </cell>
          <cell r="D25">
            <v>-6862.4070592613116</v>
          </cell>
          <cell r="E25">
            <v>-803.12986089685376</v>
          </cell>
          <cell r="F25">
            <v>-100.00000000000011</v>
          </cell>
          <cell r="G25">
            <v>-12278.612072228083</v>
          </cell>
          <cell r="H25">
            <v>-1370.8707596579716</v>
          </cell>
          <cell r="I25">
            <v>-8414.4065148481459</v>
          </cell>
          <cell r="J25">
            <v>-1551.9994555868343</v>
          </cell>
          <cell r="K25">
            <v>-803.12986089685376</v>
          </cell>
          <cell r="L25">
            <v>0</v>
          </cell>
          <cell r="M25">
            <v>-12278.612072228083</v>
          </cell>
          <cell r="N25">
            <v>0</v>
          </cell>
          <cell r="O25">
            <v>-3551.744604606406</v>
          </cell>
          <cell r="P25">
            <v>4862.6619102417399</v>
          </cell>
          <cell r="Q25">
            <v>-1047.5540217311295</v>
          </cell>
          <cell r="R25">
            <v>-244.42416083427577</v>
          </cell>
          <cell r="S25">
            <v>-13830.285621903909</v>
          </cell>
          <cell r="T25">
            <v>-1551.6735496758265</v>
          </cell>
          <cell r="U25">
            <v>-5207.6188760324058</v>
          </cell>
          <cell r="V25">
            <v>-1655.8742714259997</v>
          </cell>
          <cell r="W25">
            <v>-698.82385950680566</v>
          </cell>
          <cell r="X25">
            <v>348.73016222432386</v>
          </cell>
          <cell r="Y25">
            <v>-9257.0519451184464</v>
          </cell>
          <cell r="Z25">
            <v>4573.2336767854631</v>
          </cell>
          <cell r="AA25">
            <v>-9.6748180887357211</v>
          </cell>
          <cell r="AB25">
            <v>5197.9440579436696</v>
          </cell>
          <cell r="AC25">
            <v>-537.94400905961243</v>
          </cell>
          <cell r="AD25">
            <v>160.87985044719323</v>
          </cell>
          <cell r="AE25">
            <v>-8039.0061184112492</v>
          </cell>
          <cell r="AF25">
            <v>1218.0458267071972</v>
          </cell>
          <cell r="AG25">
            <v>1323.828389440054</v>
          </cell>
          <cell r="AH25">
            <v>1333.5032075287897</v>
          </cell>
          <cell r="AI25">
            <v>-583.18091352376746</v>
          </cell>
          <cell r="AJ25">
            <v>-45.236904464155032</v>
          </cell>
          <cell r="AK25">
            <v>-8542.4395174269903</v>
          </cell>
          <cell r="AL25">
            <v>-503.43339901574109</v>
          </cell>
          <cell r="AM25">
            <v>766.77602612293765</v>
          </cell>
          <cell r="AN25">
            <v>-557.05236331711637</v>
          </cell>
          <cell r="AO25">
            <v>-565.90620640574389</v>
          </cell>
          <cell r="AP25">
            <v>17.274707118023571</v>
          </cell>
          <cell r="AQ25">
            <v>-8335.1430320107138</v>
          </cell>
          <cell r="AR25">
            <v>207.29648541627648</v>
          </cell>
          <cell r="AS25">
            <v>994.44581395945681</v>
          </cell>
          <cell r="AT25">
            <v>227.66978783651916</v>
          </cell>
          <cell r="AU25">
            <v>-552.01384642080075</v>
          </cell>
          <cell r="AV25">
            <v>13.892359984943141</v>
          </cell>
          <cell r="AW25">
            <v>-8227.5904801556007</v>
          </cell>
          <cell r="AX25">
            <v>107.55255185511305</v>
          </cell>
          <cell r="AY25">
            <v>1110.3995241214807</v>
          </cell>
          <cell r="AZ25">
            <v>115.95371016202387</v>
          </cell>
        </row>
        <row r="26">
          <cell r="A26">
            <v>2026</v>
          </cell>
          <cell r="B26">
            <v>-723.19785219321966</v>
          </cell>
          <cell r="C26">
            <v>-11630.939164763331</v>
          </cell>
          <cell r="D26">
            <v>-8090.1167340253405</v>
          </cell>
          <cell r="E26">
            <v>-823.19785219321977</v>
          </cell>
          <cell r="F26">
            <v>-100.00000000000011</v>
          </cell>
          <cell r="G26">
            <v>-13101.809924421303</v>
          </cell>
          <cell r="H26">
            <v>-1470.8707596579716</v>
          </cell>
          <cell r="I26">
            <v>-9769.9221046801667</v>
          </cell>
          <cell r="J26">
            <v>-1679.8053706548262</v>
          </cell>
          <cell r="K26">
            <v>-823.19785219321977</v>
          </cell>
          <cell r="L26">
            <v>0</v>
          </cell>
          <cell r="M26">
            <v>-13101.809924421303</v>
          </cell>
          <cell r="N26">
            <v>0</v>
          </cell>
          <cell r="O26">
            <v>-4706.6120935541594</v>
          </cell>
          <cell r="P26">
            <v>5063.3100111260073</v>
          </cell>
          <cell r="Q26">
            <v>-1100.123871590951</v>
          </cell>
          <cell r="R26">
            <v>-276.92601939773124</v>
          </cell>
          <cell r="S26">
            <v>-14930.409493494861</v>
          </cell>
          <cell r="T26">
            <v>-1828.5995690735581</v>
          </cell>
          <cell r="U26">
            <v>-6671.0160693420594</v>
          </cell>
          <cell r="V26">
            <v>-1964.4039757879</v>
          </cell>
          <cell r="W26">
            <v>-745.11908395436285</v>
          </cell>
          <cell r="X26">
            <v>355.00478763658816</v>
          </cell>
          <cell r="Y26">
            <v>-10002.17102907281</v>
          </cell>
          <cell r="Z26">
            <v>4928.238464422051</v>
          </cell>
          <cell r="AA26">
            <v>-1024.3929338468154</v>
          </cell>
          <cell r="AB26">
            <v>5646.6231354952442</v>
          </cell>
          <cell r="AC26">
            <v>-573.40489754720602</v>
          </cell>
          <cell r="AD26">
            <v>171.71418640715683</v>
          </cell>
          <cell r="AE26">
            <v>-8612.4110159584561</v>
          </cell>
          <cell r="AF26">
            <v>1389.7600131143536</v>
          </cell>
          <cell r="AG26">
            <v>504.66353067618309</v>
          </cell>
          <cell r="AH26">
            <v>1529.0564645229983</v>
          </cell>
          <cell r="AI26">
            <v>-618.68086059299208</v>
          </cell>
          <cell r="AJ26">
            <v>-45.275963045786057</v>
          </cell>
          <cell r="AK26">
            <v>-9161.120378019983</v>
          </cell>
          <cell r="AL26">
            <v>-548.70936206152692</v>
          </cell>
          <cell r="AM26">
            <v>-107.09904910101081</v>
          </cell>
          <cell r="AN26">
            <v>-611.76257977719388</v>
          </cell>
          <cell r="AO26">
            <v>-601.40615347496862</v>
          </cell>
          <cell r="AP26">
            <v>17.274707118023457</v>
          </cell>
          <cell r="AQ26">
            <v>-8936.5491854856828</v>
          </cell>
          <cell r="AR26">
            <v>224.57119253430028</v>
          </cell>
          <cell r="AS26">
            <v>141.66827954229811</v>
          </cell>
          <cell r="AT26">
            <v>248.76732864330893</v>
          </cell>
          <cell r="AU26">
            <v>-586.62792192184111</v>
          </cell>
          <cell r="AV26">
            <v>14.778231553127512</v>
          </cell>
          <cell r="AW26">
            <v>-8814.2184020774421</v>
          </cell>
          <cell r="AX26">
            <v>122.33078340824068</v>
          </cell>
          <cell r="AY26">
            <v>274.34721542719478</v>
          </cell>
          <cell r="AZ26">
            <v>132.67893588489667</v>
          </cell>
        </row>
        <row r="27">
          <cell r="A27">
            <v>2027</v>
          </cell>
          <cell r="B27">
            <v>-708.15487411247932</v>
          </cell>
          <cell r="C27">
            <v>-12339.09403887581</v>
          </cell>
          <cell r="D27">
            <v>-9329.6972832272368</v>
          </cell>
          <cell r="E27">
            <v>-808.15487411247921</v>
          </cell>
          <cell r="F27">
            <v>-99.999999999999886</v>
          </cell>
          <cell r="G27">
            <v>-13909.964798533782</v>
          </cell>
          <cell r="H27">
            <v>-1570.8707596579716</v>
          </cell>
          <cell r="I27">
            <v>-11139.575077788699</v>
          </cell>
          <cell r="J27">
            <v>-1809.877794561462</v>
          </cell>
          <cell r="K27">
            <v>-808.15487411247921</v>
          </cell>
          <cell r="L27">
            <v>0</v>
          </cell>
          <cell r="M27">
            <v>-13909.964798533782</v>
          </cell>
          <cell r="N27">
            <v>0</v>
          </cell>
          <cell r="O27">
            <v>-5870.8065966662944</v>
          </cell>
          <cell r="P27">
            <v>5268.7684811224044</v>
          </cell>
          <cell r="Q27">
            <v>-1120.2440092651041</v>
          </cell>
          <cell r="R27">
            <v>-312.08913515262486</v>
          </cell>
          <cell r="S27">
            <v>-16050.653502759964</v>
          </cell>
          <cell r="T27">
            <v>-2140.6887042261824</v>
          </cell>
          <cell r="U27">
            <v>-8184.6336490397844</v>
          </cell>
          <cell r="V27">
            <v>-2313.82705237349</v>
          </cell>
          <cell r="W27">
            <v>-759.15269923768619</v>
          </cell>
          <cell r="X27">
            <v>361.09131002741788</v>
          </cell>
          <cell r="Y27">
            <v>-10761.323728310495</v>
          </cell>
          <cell r="Z27">
            <v>5289.3297744494685</v>
          </cell>
          <cell r="AA27">
            <v>-2075.2660206376127</v>
          </cell>
          <cell r="AB27">
            <v>6109.3676284021712</v>
          </cell>
          <cell r="AC27">
            <v>-576.90881631646243</v>
          </cell>
          <cell r="AD27">
            <v>182.24388292122376</v>
          </cell>
          <cell r="AE27">
            <v>-9189.3198322749195</v>
          </cell>
          <cell r="AF27">
            <v>1572.003896035576</v>
          </cell>
          <cell r="AG27">
            <v>-335.88135428618665</v>
          </cell>
          <cell r="AH27">
            <v>1739.3846663514259</v>
          </cell>
          <cell r="AI27">
            <v>-622.23207938035875</v>
          </cell>
          <cell r="AJ27">
            <v>-45.32326306389632</v>
          </cell>
          <cell r="AK27">
            <v>-9783.3524574003422</v>
          </cell>
          <cell r="AL27">
            <v>-594.03262512542278</v>
          </cell>
          <cell r="AM27">
            <v>-1003.4250870691631</v>
          </cell>
          <cell r="AN27">
            <v>-667.54373278297635</v>
          </cell>
          <cell r="AO27">
            <v>-604.95737226233541</v>
          </cell>
          <cell r="AP27">
            <v>17.274707118023343</v>
          </cell>
          <cell r="AQ27">
            <v>-9541.5065577480182</v>
          </cell>
          <cell r="AR27">
            <v>241.84589965232408</v>
          </cell>
          <cell r="AS27">
            <v>-733.10498690186296</v>
          </cell>
          <cell r="AT27">
            <v>270.3201001673001</v>
          </cell>
          <cell r="AU27">
            <v>-589.30636083907962</v>
          </cell>
          <cell r="AV27">
            <v>15.651011423255795</v>
          </cell>
          <cell r="AW27">
            <v>-9403.5247629165224</v>
          </cell>
          <cell r="AX27">
            <v>137.98179483149579</v>
          </cell>
          <cell r="AY27">
            <v>-582.54720993431499</v>
          </cell>
          <cell r="AZ27">
            <v>150.55777696754797</v>
          </cell>
        </row>
        <row r="28">
          <cell r="A28">
            <v>2028</v>
          </cell>
          <cell r="B28">
            <v>-681.74279475702588</v>
          </cell>
          <cell r="C28">
            <v>-13020.836833632835</v>
          </cell>
          <cell r="D28">
            <v>-10562.385382651457</v>
          </cell>
          <cell r="E28">
            <v>-781.74279475702588</v>
          </cell>
          <cell r="F28">
            <v>-100</v>
          </cell>
          <cell r="G28">
            <v>-14691.707593290808</v>
          </cell>
          <cell r="H28">
            <v>-1670.8707596579734</v>
          </cell>
          <cell r="I28">
            <v>-12504.642304203613</v>
          </cell>
          <cell r="J28">
            <v>-1942.2569215521562</v>
          </cell>
          <cell r="K28">
            <v>-781.74279475702588</v>
          </cell>
          <cell r="L28">
            <v>0</v>
          </cell>
          <cell r="M28">
            <v>-14691.707593290808</v>
          </cell>
          <cell r="N28">
            <v>0</v>
          </cell>
          <cell r="O28">
            <v>-7025.9922614162388</v>
          </cell>
          <cell r="P28">
            <v>5478.6500427873743</v>
          </cell>
          <cell r="Q28">
            <v>-1131.4936771729044</v>
          </cell>
          <cell r="R28">
            <v>-349.75088241587855</v>
          </cell>
          <cell r="S28">
            <v>-17182.147179932868</v>
          </cell>
          <cell r="T28">
            <v>-2490.43958664206</v>
          </cell>
          <cell r="U28">
            <v>-9733.3767018840972</v>
          </cell>
          <cell r="V28">
            <v>-2707.3844404678584</v>
          </cell>
          <cell r="W28">
            <v>-764.50620043626293</v>
          </cell>
          <cell r="X28">
            <v>366.9874767366415</v>
          </cell>
          <cell r="Y28">
            <v>-11525.829928746758</v>
          </cell>
          <cell r="Z28">
            <v>5656.3172511861103</v>
          </cell>
          <cell r="AA28">
            <v>-3147.1577418621</v>
          </cell>
          <cell r="AB28">
            <v>6586.2189600219972</v>
          </cell>
          <cell r="AC28">
            <v>-571.9846611476496</v>
          </cell>
          <cell r="AD28">
            <v>192.52153928861333</v>
          </cell>
          <cell r="AE28">
            <v>-9761.3044934225691</v>
          </cell>
          <cell r="AF28">
            <v>1764.5254353241889</v>
          </cell>
          <cell r="AG28">
            <v>-1182.9547057225777</v>
          </cell>
          <cell r="AH28">
            <v>1964.2030361395223</v>
          </cell>
          <cell r="AI28">
            <v>-617.37692334333497</v>
          </cell>
          <cell r="AJ28">
            <v>-45.392262195685362</v>
          </cell>
          <cell r="AK28">
            <v>-10400.729380743676</v>
          </cell>
          <cell r="AL28">
            <v>-639.42488732110724</v>
          </cell>
          <cell r="AM28">
            <v>-1907.8176655629059</v>
          </cell>
          <cell r="AN28">
            <v>-724.86295984032813</v>
          </cell>
          <cell r="AO28">
            <v>-600.10221622531162</v>
          </cell>
          <cell r="AP28">
            <v>17.274707118023343</v>
          </cell>
          <cell r="AQ28">
            <v>-10141.60877397333</v>
          </cell>
          <cell r="AR28">
            <v>259.12060677034606</v>
          </cell>
          <cell r="AS28">
            <v>-1615.4290042844677</v>
          </cell>
          <cell r="AT28">
            <v>292.38866127843812</v>
          </cell>
          <cell r="AU28">
            <v>-583.59132315660327</v>
          </cell>
          <cell r="AV28">
            <v>16.510893068708356</v>
          </cell>
          <cell r="AW28">
            <v>-9987.1160860731252</v>
          </cell>
          <cell r="AX28">
            <v>154.49268790020506</v>
          </cell>
          <cell r="AY28">
            <v>-1445.6903441147967</v>
          </cell>
          <cell r="AZ28">
            <v>169.73866016967099</v>
          </cell>
        </row>
        <row r="29">
          <cell r="A29">
            <v>2029</v>
          </cell>
          <cell r="B29">
            <v>-597.64996623449315</v>
          </cell>
          <cell r="C29">
            <v>-13618.486799867329</v>
          </cell>
          <cell r="D29">
            <v>-11738.299849555111</v>
          </cell>
          <cell r="E29">
            <v>-697.64996623449315</v>
          </cell>
          <cell r="F29">
            <v>-100</v>
          </cell>
          <cell r="G29">
            <v>-15389.357559525302</v>
          </cell>
          <cell r="H29">
            <v>-1770.8707596579734</v>
          </cell>
          <cell r="I29">
            <v>-13815.283508231785</v>
          </cell>
          <cell r="J29">
            <v>-2076.9836586766742</v>
          </cell>
          <cell r="K29">
            <v>-697.64996623449315</v>
          </cell>
          <cell r="L29">
            <v>0</v>
          </cell>
          <cell r="M29">
            <v>-15389.357559525302</v>
          </cell>
          <cell r="N29">
            <v>0</v>
          </cell>
          <cell r="O29">
            <v>-8125.7597834578555</v>
          </cell>
          <cell r="P29">
            <v>5689.5237247739296</v>
          </cell>
          <cell r="Q29">
            <v>-1087.5685813020789</v>
          </cell>
          <cell r="R29">
            <v>-389.91861506758573</v>
          </cell>
          <cell r="S29">
            <v>-18269.715761234947</v>
          </cell>
          <cell r="T29">
            <v>-2880.3582017096451</v>
          </cell>
          <cell r="U29">
            <v>-11274.059945624829</v>
          </cell>
          <cell r="V29">
            <v>-3148.3001621669737</v>
          </cell>
          <cell r="W29">
            <v>-714.94335800707915</v>
          </cell>
          <cell r="X29">
            <v>372.62522329499973</v>
          </cell>
          <cell r="Y29">
            <v>-12240.773286753838</v>
          </cell>
          <cell r="Z29">
            <v>6028.9424744811095</v>
          </cell>
          <cell r="AA29">
            <v>-4196.8977995462837</v>
          </cell>
          <cell r="AB29">
            <v>7077.1621460785454</v>
          </cell>
          <cell r="AC29">
            <v>-512.4420764789229</v>
          </cell>
          <cell r="AD29">
            <v>202.50128152815626</v>
          </cell>
          <cell r="AE29">
            <v>-10273.746569901492</v>
          </cell>
          <cell r="AF29">
            <v>1967.026716852346</v>
          </cell>
          <cell r="AG29">
            <v>-1993.9130812460494</v>
          </cell>
          <cell r="AH29">
            <v>2202.9847183002344</v>
          </cell>
          <cell r="AI29">
            <v>-557.85089553592491</v>
          </cell>
          <cell r="AJ29">
            <v>-45.408819057002006</v>
          </cell>
          <cell r="AK29">
            <v>-10958.580276279601</v>
          </cell>
          <cell r="AL29">
            <v>-684.83370637810913</v>
          </cell>
          <cell r="AM29">
            <v>-2777.1237432519524</v>
          </cell>
          <cell r="AN29">
            <v>-783.21066200590303</v>
          </cell>
          <cell r="AO29">
            <v>-540.57618841790099</v>
          </cell>
          <cell r="AP29">
            <v>17.274707118023912</v>
          </cell>
          <cell r="AQ29">
            <v>-10682.184962391231</v>
          </cell>
          <cell r="AR29">
            <v>276.39531388836986</v>
          </cell>
          <cell r="AS29">
            <v>-2462.275157217055</v>
          </cell>
          <cell r="AT29">
            <v>314.84858603489738</v>
          </cell>
          <cell r="AU29">
            <v>-523.21812131426759</v>
          </cell>
          <cell r="AV29">
            <v>17.358067103633402</v>
          </cell>
          <cell r="AW29">
            <v>-10510.334207387394</v>
          </cell>
          <cell r="AX29">
            <v>171.85075500383755</v>
          </cell>
          <cell r="AY29">
            <v>-2272.1682862166035</v>
          </cell>
          <cell r="AZ29">
            <v>190.10687100045152</v>
          </cell>
        </row>
        <row r="30">
          <cell r="A30">
            <v>2030</v>
          </cell>
          <cell r="B30">
            <v>-509.3855335724852</v>
          </cell>
          <cell r="C30">
            <v>-14127.872333439815</v>
          </cell>
          <cell r="D30">
            <v>-12846.730759798838</v>
          </cell>
          <cell r="E30">
            <v>-609.3855335724852</v>
          </cell>
          <cell r="F30">
            <v>-100</v>
          </cell>
          <cell r="G30">
            <v>-15998.743093097788</v>
          </cell>
          <cell r="H30">
            <v>-1870.8707596579734</v>
          </cell>
          <cell r="I30">
            <v>-15060.830398228838</v>
          </cell>
          <cell r="J30">
            <v>-2214.0996384299997</v>
          </cell>
          <cell r="K30">
            <v>-609.3855335724852</v>
          </cell>
          <cell r="L30">
            <v>0</v>
          </cell>
          <cell r="M30">
            <v>-15998.743093097788</v>
          </cell>
          <cell r="N30">
            <v>0</v>
          </cell>
          <cell r="O30">
            <v>-9158.6543626981857</v>
          </cell>
          <cell r="P30">
            <v>5902.1760355306524</v>
          </cell>
          <cell r="Q30">
            <v>-1041.9088096254563</v>
          </cell>
          <cell r="R30">
            <v>-432.52327605297114</v>
          </cell>
          <cell r="S30">
            <v>-19311.624570860404</v>
          </cell>
          <cell r="T30">
            <v>-3312.8814777626158</v>
          </cell>
          <cell r="U30">
            <v>-12798.534619453458</v>
          </cell>
          <cell r="V30">
            <v>-3639.8802567552721</v>
          </cell>
          <cell r="W30">
            <v>-663.66465900891308</v>
          </cell>
          <cell r="X30">
            <v>378.24415061654327</v>
          </cell>
          <cell r="Y30">
            <v>-12904.437945762751</v>
          </cell>
          <cell r="Z30">
            <v>6407.1866250976527</v>
          </cell>
          <cell r="AA30">
            <v>-5216.1121326288794</v>
          </cell>
          <cell r="AB30">
            <v>7582.4224868245783</v>
          </cell>
          <cell r="AC30">
            <v>-451.38685796261501</v>
          </cell>
          <cell r="AD30">
            <v>212.27780104629807</v>
          </cell>
          <cell r="AE30">
            <v>-10725.133427864106</v>
          </cell>
          <cell r="AF30">
            <v>2179.3045178986449</v>
          </cell>
          <cell r="AG30">
            <v>-2760.3431663939682</v>
          </cell>
          <cell r="AH30">
            <v>2455.7689662349112</v>
          </cell>
          <cell r="AI30">
            <v>-496.85851142336145</v>
          </cell>
          <cell r="AJ30">
            <v>-45.471653460746438</v>
          </cell>
          <cell r="AK30">
            <v>-11455.438787702962</v>
          </cell>
          <cell r="AL30">
            <v>-730.30535983885602</v>
          </cell>
          <cell r="AM30">
            <v>-3603.0020836259218</v>
          </cell>
          <cell r="AN30">
            <v>-842.65891723195364</v>
          </cell>
          <cell r="AO30">
            <v>-479.58380430533816</v>
          </cell>
          <cell r="AP30">
            <v>17.274707118023287</v>
          </cell>
          <cell r="AQ30">
            <v>-11161.768766696568</v>
          </cell>
          <cell r="AR30">
            <v>293.67002100639365</v>
          </cell>
          <cell r="AS30">
            <v>-3265.2952687502143</v>
          </cell>
          <cell r="AT30">
            <v>337.70681487570755</v>
          </cell>
          <cell r="AU30">
            <v>-461.39108298010342</v>
          </cell>
          <cell r="AV30">
            <v>18.192721325234743</v>
          </cell>
          <cell r="AW30">
            <v>-10971.725290367496</v>
          </cell>
          <cell r="AX30">
            <v>190.04347632907229</v>
          </cell>
          <cell r="AY30">
            <v>-3053.62432304718</v>
          </cell>
          <cell r="AZ30">
            <v>211.67094570303425</v>
          </cell>
        </row>
        <row r="31">
          <cell r="A31">
            <v>2031</v>
          </cell>
          <cell r="B31">
            <v>-406.16595412182414</v>
          </cell>
          <cell r="C31">
            <v>-14534.038287561638</v>
          </cell>
          <cell r="D31">
            <v>-13873.0545878343</v>
          </cell>
          <cell r="E31">
            <v>-506.16595412182409</v>
          </cell>
          <cell r="F31">
            <v>-99.999999999999943</v>
          </cell>
          <cell r="G31">
            <v>-16504.909047219611</v>
          </cell>
          <cell r="H31">
            <v>-1970.8707596579734</v>
          </cell>
          <cell r="I31">
            <v>-16226.701819451682</v>
          </cell>
          <cell r="J31">
            <v>-2353.6472316173822</v>
          </cell>
          <cell r="K31">
            <v>-506.16595412182409</v>
          </cell>
          <cell r="L31">
            <v>0</v>
          </cell>
          <cell r="M31">
            <v>-16504.909047219611</v>
          </cell>
          <cell r="N31">
            <v>0</v>
          </cell>
          <cell r="O31">
            <v>-10109.320169574205</v>
          </cell>
          <cell r="P31">
            <v>6117.3816498774777</v>
          </cell>
          <cell r="Q31">
            <v>-984.00896204007574</v>
          </cell>
          <cell r="R31">
            <v>-477.84300791825166</v>
          </cell>
          <cell r="S31">
            <v>-20295.63353290048</v>
          </cell>
          <cell r="T31">
            <v>-3790.7244856808684</v>
          </cell>
          <cell r="U31">
            <v>-14295.089276830984</v>
          </cell>
          <cell r="V31">
            <v>-4185.7691072567795</v>
          </cell>
          <cell r="W31">
            <v>-600.24143667063754</v>
          </cell>
          <cell r="X31">
            <v>383.7675253694382</v>
          </cell>
          <cell r="Y31">
            <v>-13504.679382433389</v>
          </cell>
          <cell r="Z31">
            <v>6790.9541504670906</v>
          </cell>
          <cell r="AA31">
            <v>-6192.9229170105173</v>
          </cell>
          <cell r="AB31">
            <v>8102.1663598204668</v>
          </cell>
          <cell r="AC31">
            <v>-378.46654102150291</v>
          </cell>
          <cell r="AD31">
            <v>221.77489564913463</v>
          </cell>
          <cell r="AE31">
            <v>-11103.599968885608</v>
          </cell>
          <cell r="AF31">
            <v>2401.0794135477809</v>
          </cell>
          <cell r="AG31">
            <v>-3470.3977032532434</v>
          </cell>
          <cell r="AH31">
            <v>2722.5252137572738</v>
          </cell>
          <cell r="AI31">
            <v>-423.91373315431747</v>
          </cell>
          <cell r="AJ31">
            <v>-45.447192132814564</v>
          </cell>
          <cell r="AK31">
            <v>-11879.352520857279</v>
          </cell>
          <cell r="AL31">
            <v>-775.75255197167098</v>
          </cell>
          <cell r="AM31">
            <v>-4373.5255581134488</v>
          </cell>
          <cell r="AN31">
            <v>-903.12785486020539</v>
          </cell>
          <cell r="AO31">
            <v>-406.63902603629401</v>
          </cell>
          <cell r="AP31">
            <v>17.274707118023457</v>
          </cell>
          <cell r="AQ31">
            <v>-11568.407792732862</v>
          </cell>
          <cell r="AR31">
            <v>310.94472812441745</v>
          </cell>
          <cell r="AS31">
            <v>-4012.5551467918722</v>
          </cell>
          <cell r="AT31">
            <v>360.97041132157665</v>
          </cell>
          <cell r="AU31">
            <v>-387.62398528090853</v>
          </cell>
          <cell r="AV31">
            <v>19.015040755385485</v>
          </cell>
          <cell r="AW31">
            <v>-11359.349275648405</v>
          </cell>
          <cell r="AX31">
            <v>209.05851708445698</v>
          </cell>
          <cell r="AY31">
            <v>-3778.1153898677826</v>
          </cell>
          <cell r="AZ31">
            <v>234.43975692408958</v>
          </cell>
        </row>
        <row r="32">
          <cell r="A32">
            <v>2032</v>
          </cell>
          <cell r="B32">
            <v>-280.66525809990208</v>
          </cell>
          <cell r="C32">
            <v>-14814.703545661539</v>
          </cell>
          <cell r="D32">
            <v>-14792.351708086482</v>
          </cell>
          <cell r="E32">
            <v>-380.66525809990202</v>
          </cell>
          <cell r="F32">
            <v>-99.999999999999943</v>
          </cell>
          <cell r="G32">
            <v>-16885.574305319515</v>
          </cell>
          <cell r="H32">
            <v>-2070.8707596579752</v>
          </cell>
          <cell r="I32">
            <v>-17288.021268533976</v>
          </cell>
          <cell r="J32">
            <v>-2495.6695604474935</v>
          </cell>
          <cell r="K32">
            <v>-380.66525809990202</v>
          </cell>
          <cell r="L32">
            <v>0</v>
          </cell>
          <cell r="M32">
            <v>-16885.574305319515</v>
          </cell>
          <cell r="N32">
            <v>0</v>
          </cell>
          <cell r="O32">
            <v>-10953.46502172958</v>
          </cell>
          <cell r="P32">
            <v>6334.5562468043954</v>
          </cell>
          <cell r="Q32">
            <v>-913.52856198081736</v>
          </cell>
          <cell r="R32">
            <v>-532.86330388091528</v>
          </cell>
          <cell r="S32">
            <v>-21209.162094881296</v>
          </cell>
          <cell r="T32">
            <v>-4323.5877895617814</v>
          </cell>
          <cell r="U32">
            <v>-15750.749847263403</v>
          </cell>
          <cell r="V32">
            <v>-4797.2848255338231</v>
          </cell>
          <cell r="W32">
            <v>-524.31821556222121</v>
          </cell>
          <cell r="X32">
            <v>389.21034641859615</v>
          </cell>
          <cell r="Y32">
            <v>-14028.997597995611</v>
          </cell>
          <cell r="Z32">
            <v>7180.1644968856854</v>
          </cell>
          <cell r="AA32">
            <v>-7114.1756942375032</v>
          </cell>
          <cell r="AB32">
            <v>8636.5741530259002</v>
          </cell>
          <cell r="AC32">
            <v>-293.36347327470412</v>
          </cell>
          <cell r="AD32">
            <v>230.95474228751709</v>
          </cell>
          <cell r="AE32">
            <v>-11396.963442160311</v>
          </cell>
          <cell r="AF32">
            <v>2632.0341558352993</v>
          </cell>
          <cell r="AG32">
            <v>-4110.9946594011435</v>
          </cell>
          <cell r="AH32">
            <v>3003.1810348363597</v>
          </cell>
          <cell r="AI32">
            <v>-338.8080453548514</v>
          </cell>
          <cell r="AJ32">
            <v>-45.444572080147282</v>
          </cell>
          <cell r="AK32">
            <v>-12218.160566212131</v>
          </cell>
          <cell r="AL32">
            <v>-821.19712405181963</v>
          </cell>
          <cell r="AM32">
            <v>-5075.6635494203974</v>
          </cell>
          <cell r="AN32">
            <v>-964.66889001925392</v>
          </cell>
          <cell r="AO32">
            <v>-321.53333823682806</v>
          </cell>
          <cell r="AP32">
            <v>17.274707118023343</v>
          </cell>
          <cell r="AQ32">
            <v>-11889.94113096969</v>
          </cell>
          <cell r="AR32">
            <v>328.21943524244125</v>
          </cell>
          <cell r="AS32">
            <v>-4691.0169852627796</v>
          </cell>
          <cell r="AT32">
            <v>384.64656415761783</v>
          </cell>
          <cell r="AU32">
            <v>-301.70813055518823</v>
          </cell>
          <cell r="AV32">
            <v>19.825207681639824</v>
          </cell>
          <cell r="AW32">
            <v>-11661.057406203592</v>
          </cell>
          <cell r="AX32">
            <v>228.88372476609766</v>
          </cell>
          <cell r="AY32">
            <v>-4432.5944683175103</v>
          </cell>
          <cell r="AZ32">
            <v>258.42251694526931</v>
          </cell>
        </row>
        <row r="33">
          <cell r="A33">
            <v>2033</v>
          </cell>
          <cell r="B33">
            <v>-144.22407057745113</v>
          </cell>
          <cell r="C33">
            <v>-14958.927616238991</v>
          </cell>
          <cell r="D33">
            <v>-15595.5795877947</v>
          </cell>
          <cell r="E33">
            <v>-244.2240705774511</v>
          </cell>
          <cell r="F33">
            <v>-99.999999999999972</v>
          </cell>
          <cell r="G33">
            <v>-17129.798375896964</v>
          </cell>
          <cell r="H33">
            <v>-2170.8707596579734</v>
          </cell>
          <cell r="I33">
            <v>-18235.790099652539</v>
          </cell>
          <cell r="J33">
            <v>-2640.2105118578384</v>
          </cell>
          <cell r="K33">
            <v>-244.2240705774511</v>
          </cell>
          <cell r="L33">
            <v>0</v>
          </cell>
          <cell r="M33">
            <v>-17129.798375896964</v>
          </cell>
          <cell r="N33">
            <v>0</v>
          </cell>
          <cell r="O33">
            <v>-11679.87090127696</v>
          </cell>
          <cell r="P33">
            <v>6555.9191983755791</v>
          </cell>
          <cell r="Q33">
            <v>-842.71816249189294</v>
          </cell>
          <cell r="R33">
            <v>-598.49409191444181</v>
          </cell>
          <cell r="S33">
            <v>-22051.880257373188</v>
          </cell>
          <cell r="T33">
            <v>-4922.0818814762242</v>
          </cell>
          <cell r="U33">
            <v>-17166.167800014558</v>
          </cell>
          <cell r="V33">
            <v>-5486.2968987375989</v>
          </cell>
          <cell r="W33">
            <v>-447.95362375114064</v>
          </cell>
          <cell r="X33">
            <v>394.7645387407523</v>
          </cell>
          <cell r="Y33">
            <v>-14476.951221746751</v>
          </cell>
          <cell r="Z33">
            <v>7574.9290356264373</v>
          </cell>
          <cell r="AA33">
            <v>-7980.1281903131048</v>
          </cell>
          <cell r="AB33">
            <v>9186.0396097014527</v>
          </cell>
          <cell r="AC33">
            <v>-208.16598552847972</v>
          </cell>
          <cell r="AD33">
            <v>239.78763822266092</v>
          </cell>
          <cell r="AE33">
            <v>-11605.129427688791</v>
          </cell>
          <cell r="AF33">
            <v>2871.8217940579598</v>
          </cell>
          <cell r="AG33">
            <v>-4682.4949706765419</v>
          </cell>
          <cell r="AH33">
            <v>3297.6332196365629</v>
          </cell>
          <cell r="AI33">
            <v>-253.53937524578851</v>
          </cell>
          <cell r="AJ33">
            <v>-45.373389717308783</v>
          </cell>
          <cell r="AK33">
            <v>-12471.699941457919</v>
          </cell>
          <cell r="AL33">
            <v>-866.5705137691275</v>
          </cell>
          <cell r="AM33">
            <v>-5709.7181772620415</v>
          </cell>
          <cell r="AN33">
            <v>-1027.2232065854996</v>
          </cell>
          <cell r="AO33">
            <v>-236.26466812776516</v>
          </cell>
          <cell r="AP33">
            <v>17.274707118023343</v>
          </cell>
          <cell r="AQ33">
            <v>-12126.205799097455</v>
          </cell>
          <cell r="AR33">
            <v>345.49414236046323</v>
          </cell>
          <cell r="AS33">
            <v>-5300.9755876072504</v>
          </cell>
          <cell r="AT33">
            <v>408.74258965479112</v>
          </cell>
          <cell r="AU33">
            <v>-215.6412664301092</v>
          </cell>
          <cell r="AV33">
            <v>20.623401697655964</v>
          </cell>
          <cell r="AW33">
            <v>-11876.698672633702</v>
          </cell>
          <cell r="AX33">
            <v>249.50712646375359</v>
          </cell>
          <cell r="AY33">
            <v>-5017.3468065948518</v>
          </cell>
          <cell r="AZ33">
            <v>283.62878101239858</v>
          </cell>
        </row>
        <row r="34">
          <cell r="A34">
            <v>2034</v>
          </cell>
          <cell r="B34">
            <v>42.41154677628947</v>
          </cell>
          <cell r="C34">
            <v>-14916.516069462701</v>
          </cell>
          <cell r="D34">
            <v>-16228.630557299304</v>
          </cell>
          <cell r="E34">
            <v>-57.588453223710523</v>
          </cell>
          <cell r="F34">
            <v>-100</v>
          </cell>
          <cell r="G34">
            <v>-17187.386829120675</v>
          </cell>
          <cell r="H34">
            <v>-2270.8707596579734</v>
          </cell>
          <cell r="I34">
            <v>-19015.945308375754</v>
          </cell>
          <cell r="J34">
            <v>-2787.3147510764502</v>
          </cell>
          <cell r="K34">
            <v>-57.588453223710523</v>
          </cell>
          <cell r="L34">
            <v>0</v>
          </cell>
          <cell r="M34">
            <v>-17187.386829120675</v>
          </cell>
          <cell r="N34">
            <v>0</v>
          </cell>
          <cell r="O34">
            <v>-12235.47059077391</v>
          </cell>
          <cell r="P34">
            <v>6780.4747176018445</v>
          </cell>
          <cell r="Q34">
            <v>-715.86366251809341</v>
          </cell>
          <cell r="R34">
            <v>-658.27520929438288</v>
          </cell>
          <cell r="S34">
            <v>-22767.743919891283</v>
          </cell>
          <cell r="T34">
            <v>-5580.3570907706089</v>
          </cell>
          <cell r="U34">
            <v>-18482.277841874402</v>
          </cell>
          <cell r="V34">
            <v>-6246.8072511004921</v>
          </cell>
          <cell r="W34">
            <v>-315.98205462715799</v>
          </cell>
          <cell r="X34">
            <v>399.88160789093541</v>
          </cell>
          <cell r="Y34">
            <v>-14792.933276373909</v>
          </cell>
          <cell r="Z34">
            <v>7974.810643517374</v>
          </cell>
          <cell r="AA34">
            <v>-8731.9192437979236</v>
          </cell>
          <cell r="AB34">
            <v>9750.3585980764783</v>
          </cell>
          <cell r="AC34">
            <v>-67.995629242313939</v>
          </cell>
          <cell r="AD34">
            <v>247.98642538484404</v>
          </cell>
          <cell r="AE34">
            <v>-11673.125056931105</v>
          </cell>
          <cell r="AF34">
            <v>3119.8082194428043</v>
          </cell>
          <cell r="AG34">
            <v>-5126.4379111273975</v>
          </cell>
          <cell r="AH34">
            <v>3605.4813326705262</v>
          </cell>
          <cell r="AI34">
            <v>-113.15534227509079</v>
          </cell>
          <cell r="AJ34">
            <v>-45.15971303277685</v>
          </cell>
          <cell r="AK34">
            <v>-12584.85528373301</v>
          </cell>
          <cell r="AL34">
            <v>-911.73022680190479</v>
          </cell>
          <cell r="AM34">
            <v>-6217.0988449294564</v>
          </cell>
          <cell r="AN34">
            <v>-1090.6609338020589</v>
          </cell>
          <cell r="AO34">
            <v>-95.880635157067431</v>
          </cell>
          <cell r="AP34">
            <v>17.274707118023358</v>
          </cell>
          <cell r="AQ34">
            <v>-12222.086434254523</v>
          </cell>
          <cell r="AR34">
            <v>362.76884947848703</v>
          </cell>
          <cell r="AS34">
            <v>-5783.8329110987252</v>
          </cell>
          <cell r="AT34">
            <v>433.26593383073123</v>
          </cell>
          <cell r="AU34">
            <v>-74.470835414074813</v>
          </cell>
          <cell r="AV34">
            <v>21.409799742992618</v>
          </cell>
          <cell r="AW34">
            <v>-11951.169508047777</v>
          </cell>
          <cell r="AX34">
            <v>270.91692620674621</v>
          </cell>
          <cell r="AY34">
            <v>-5473.7644603352319</v>
          </cell>
          <cell r="AZ34">
            <v>310.06845076349327</v>
          </cell>
        </row>
        <row r="35">
          <cell r="A35">
            <v>2035</v>
          </cell>
          <cell r="B35">
            <v>324.4466902754229</v>
          </cell>
          <cell r="C35">
            <v>-14592.069379187278</v>
          </cell>
          <cell r="D35">
            <v>-16591.009812929831</v>
          </cell>
          <cell r="E35">
            <v>224.44669027542295</v>
          </cell>
          <cell r="F35">
            <v>-99.999999999999943</v>
          </cell>
          <cell r="G35">
            <v>-16962.940138845253</v>
          </cell>
          <cell r="H35">
            <v>-2370.8707596579752</v>
          </cell>
          <cell r="I35">
            <v>-19528.037548353892</v>
          </cell>
          <cell r="J35">
            <v>-2937.0277354240607</v>
          </cell>
          <cell r="K35">
            <v>224.44669027542295</v>
          </cell>
          <cell r="L35">
            <v>0</v>
          </cell>
          <cell r="M35">
            <v>-16962.940138845253</v>
          </cell>
          <cell r="N35">
            <v>0</v>
          </cell>
          <cell r="O35">
            <v>-12521.225920703375</v>
          </cell>
          <cell r="P35">
            <v>7006.811627650517</v>
          </cell>
          <cell r="Q35">
            <v>-511.00250173952918</v>
          </cell>
          <cell r="R35">
            <v>-735.44919201495213</v>
          </cell>
          <cell r="S35">
            <v>-23278.746421630814</v>
          </cell>
          <cell r="T35">
            <v>-6315.8062827855611</v>
          </cell>
          <cell r="U35">
            <v>-19620.848215699847</v>
          </cell>
          <cell r="V35">
            <v>-7099.6222949964722</v>
          </cell>
          <cell r="W35">
            <v>-106.40716521159173</v>
          </cell>
          <cell r="X35">
            <v>404.59533652793743</v>
          </cell>
          <cell r="Y35">
            <v>-14899.3404415855</v>
          </cell>
          <cell r="Z35">
            <v>8379.4059800453142</v>
          </cell>
          <cell r="AA35">
            <v>-9291.436477549245</v>
          </cell>
          <cell r="AB35">
            <v>10329.411738150602</v>
          </cell>
          <cell r="AC35">
            <v>148.89261806769628</v>
          </cell>
          <cell r="AD35">
            <v>255.29978327928802</v>
          </cell>
          <cell r="AE35">
            <v>-11524.232438863408</v>
          </cell>
          <cell r="AF35">
            <v>3375.1080027220924</v>
          </cell>
          <cell r="AG35">
            <v>-5365.3716954825604</v>
          </cell>
          <cell r="AH35">
            <v>3926.0647820666845</v>
          </cell>
          <cell r="AI35">
            <v>103.95543939213529</v>
          </cell>
          <cell r="AJ35">
            <v>-44.937178675560986</v>
          </cell>
          <cell r="AK35">
            <v>-12480.899844340875</v>
          </cell>
          <cell r="AL35">
            <v>-956.66740547746667</v>
          </cell>
          <cell r="AM35">
            <v>-6520.3756388837755</v>
          </cell>
          <cell r="AN35">
            <v>-1155.0039434012151</v>
          </cell>
          <cell r="AO35">
            <v>121.23014651015865</v>
          </cell>
          <cell r="AP35">
            <v>17.274707118023358</v>
          </cell>
          <cell r="AQ35">
            <v>-12100.856287744364</v>
          </cell>
          <cell r="AR35">
            <v>380.04355659651083</v>
          </cell>
          <cell r="AS35">
            <v>-6062.1514641330978</v>
          </cell>
          <cell r="AT35">
            <v>458.22417475067778</v>
          </cell>
          <cell r="AU35">
            <v>143.41472265249331</v>
          </cell>
          <cell r="AV35">
            <v>22.184576142334663</v>
          </cell>
          <cell r="AW35">
            <v>-11807.754785395284</v>
          </cell>
          <cell r="AX35">
            <v>293.10150234907996</v>
          </cell>
          <cell r="AY35">
            <v>-5724.3996863762904</v>
          </cell>
          <cell r="AZ35">
            <v>337.75177775680731</v>
          </cell>
        </row>
        <row r="36">
          <cell r="A36">
            <v>2036</v>
          </cell>
          <cell r="B36">
            <v>665.94694711891862</v>
          </cell>
          <cell r="C36">
            <v>-13926.12243206836</v>
          </cell>
          <cell r="D36">
            <v>-16611.730187794707</v>
          </cell>
          <cell r="E36">
            <v>565.94694711891862</v>
          </cell>
          <cell r="F36">
            <v>-100</v>
          </cell>
          <cell r="G36">
            <v>-16396.993191726335</v>
          </cell>
          <cell r="H36">
            <v>-2470.8707596579752</v>
          </cell>
          <cell r="I36">
            <v>-19701.125916155794</v>
          </cell>
          <cell r="J36">
            <v>-3089.3957283610871</v>
          </cell>
          <cell r="K36">
            <v>565.94694711891862</v>
          </cell>
          <cell r="L36">
            <v>0</v>
          </cell>
          <cell r="M36">
            <v>-16396.993191726335</v>
          </cell>
          <cell r="N36">
            <v>0</v>
          </cell>
          <cell r="O36">
            <v>-12469.484770998557</v>
          </cell>
          <cell r="P36">
            <v>7231.6411451572367</v>
          </cell>
          <cell r="Q36">
            <v>-239.49513322323449</v>
          </cell>
          <cell r="R36">
            <v>-805.44208034215308</v>
          </cell>
          <cell r="S36">
            <v>-23518.241554854048</v>
          </cell>
          <cell r="T36">
            <v>-7121.2483631277137</v>
          </cell>
          <cell r="U36">
            <v>-20506.611685175645</v>
          </cell>
          <cell r="V36">
            <v>-8037.1269141770881</v>
          </cell>
          <cell r="W36">
            <v>169.15392045059525</v>
          </cell>
          <cell r="X36">
            <v>408.64905367382971</v>
          </cell>
          <cell r="Y36">
            <v>-14730.186521134905</v>
          </cell>
          <cell r="Z36">
            <v>8788.0550337191435</v>
          </cell>
          <cell r="AA36">
            <v>-9583.8794110724084</v>
          </cell>
          <cell r="AB36">
            <v>10922.732274103237</v>
          </cell>
          <cell r="AC36">
            <v>431.12876430328652</v>
          </cell>
          <cell r="AD36">
            <v>261.97484385269127</v>
          </cell>
          <cell r="AE36">
            <v>-11093.103674560121</v>
          </cell>
          <cell r="AF36">
            <v>3637.0828465747836</v>
          </cell>
          <cell r="AG36">
            <v>-5324.9099510990363</v>
          </cell>
          <cell r="AH36">
            <v>4258.9694599733721</v>
          </cell>
          <cell r="AI36">
            <v>386.73938668182427</v>
          </cell>
          <cell r="AJ36">
            <v>-44.389377621462245</v>
          </cell>
          <cell r="AK36">
            <v>-12094.160457659051</v>
          </cell>
          <cell r="AL36">
            <v>-1001.0567830989294</v>
          </cell>
          <cell r="AM36">
            <v>-6544.8164426735966</v>
          </cell>
          <cell r="AN36">
            <v>-1219.9064915745603</v>
          </cell>
          <cell r="AO36">
            <v>404.01409379984761</v>
          </cell>
          <cell r="AP36">
            <v>17.274707118023343</v>
          </cell>
          <cell r="AQ36">
            <v>-11696.842193944516</v>
          </cell>
          <cell r="AR36">
            <v>397.31826371453462</v>
          </cell>
          <cell r="AS36">
            <v>-6061.1914178043917</v>
          </cell>
          <cell r="AT36">
            <v>483.62502486920494</v>
          </cell>
          <cell r="AU36">
            <v>426.96199644400355</v>
          </cell>
          <cell r="AV36">
            <v>22.947902644155931</v>
          </cell>
          <cell r="AW36">
            <v>-11380.792788951279</v>
          </cell>
          <cell r="AX36">
            <v>316.04940499323675</v>
          </cell>
          <cell r="AY36">
            <v>-5694.5020507042937</v>
          </cell>
          <cell r="AZ36">
            <v>366.68936710009802</v>
          </cell>
        </row>
        <row r="37">
          <cell r="A37">
            <v>2037</v>
          </cell>
          <cell r="B37">
            <v>1160.4589419561762</v>
          </cell>
          <cell r="C37">
            <v>-12765.663490112183</v>
          </cell>
          <cell r="D37">
            <v>-16136.586120688544</v>
          </cell>
          <cell r="E37">
            <v>1060.4589419561762</v>
          </cell>
          <cell r="F37">
            <v>-100</v>
          </cell>
          <cell r="G37">
            <v>-15336.534249770159</v>
          </cell>
          <cell r="H37">
            <v>-2570.8707596579752</v>
          </cell>
          <cell r="I37">
            <v>-19381.051934472242</v>
          </cell>
          <cell r="J37">
            <v>-3244.4658137836977</v>
          </cell>
          <cell r="K37">
            <v>1060.4589419561762</v>
          </cell>
          <cell r="L37">
            <v>0</v>
          </cell>
          <cell r="M37">
            <v>-15336.534249770159</v>
          </cell>
          <cell r="N37">
            <v>0</v>
          </cell>
          <cell r="O37">
            <v>-11928.690169339066</v>
          </cell>
          <cell r="P37">
            <v>7452.3617651331751</v>
          </cell>
          <cell r="Q37">
            <v>184.34751395670082</v>
          </cell>
          <cell r="R37">
            <v>-876.11142799947538</v>
          </cell>
          <cell r="S37">
            <v>-23333.894040897347</v>
          </cell>
          <cell r="T37">
            <v>-7997.3597911271881</v>
          </cell>
          <cell r="U37">
            <v>-20990.691702367767</v>
          </cell>
          <cell r="V37">
            <v>-9062.0015330287006</v>
          </cell>
          <cell r="W37">
            <v>596.05849100465468</v>
          </cell>
          <cell r="X37">
            <v>411.71097704795386</v>
          </cell>
          <cell r="Y37">
            <v>-14134.12803013025</v>
          </cell>
          <cell r="Z37">
            <v>9199.7660107670963</v>
          </cell>
          <cell r="AA37">
            <v>-9461.1065052916238</v>
          </cell>
          <cell r="AB37">
            <v>11529.585197076143</v>
          </cell>
          <cell r="AC37">
            <v>863.80080186389216</v>
          </cell>
          <cell r="AD37">
            <v>267.74231085923748</v>
          </cell>
          <cell r="AE37">
            <v>-10229.302872696229</v>
          </cell>
          <cell r="AF37">
            <v>3904.8251574340211</v>
          </cell>
          <cell r="AG37">
            <v>-4857.6036063495212</v>
          </cell>
          <cell r="AH37">
            <v>4603.5028989421025</v>
          </cell>
          <cell r="AI37">
            <v>819.82959239962065</v>
          </cell>
          <cell r="AJ37">
            <v>-43.97120946427151</v>
          </cell>
          <cell r="AK37">
            <v>-11274.33086525943</v>
          </cell>
          <cell r="AL37">
            <v>-1045.0279925632003</v>
          </cell>
          <cell r="AM37">
            <v>-6143.1617708579142</v>
          </cell>
          <cell r="AN37">
            <v>-1285.558164508393</v>
          </cell>
          <cell r="AO37">
            <v>837.10429951764411</v>
          </cell>
          <cell r="AP37">
            <v>17.274707118023457</v>
          </cell>
          <cell r="AQ37">
            <v>-10859.737894426871</v>
          </cell>
          <cell r="AR37">
            <v>414.59297083255842</v>
          </cell>
          <cell r="AS37">
            <v>-5633.6854374444338</v>
          </cell>
          <cell r="AT37">
            <v>509.47633341348046</v>
          </cell>
          <cell r="AU37">
            <v>860.80424797639716</v>
          </cell>
          <cell r="AV37">
            <v>23.699948458753056</v>
          </cell>
          <cell r="AW37">
            <v>-10519.988540974882</v>
          </cell>
          <cell r="AX37">
            <v>339.74935345198901</v>
          </cell>
          <cell r="AY37">
            <v>-5236.7932562621318</v>
          </cell>
          <cell r="AZ37">
            <v>396.89218118230201</v>
          </cell>
        </row>
        <row r="38">
          <cell r="A38">
            <v>2038</v>
          </cell>
          <cell r="B38">
            <v>1741.3762101837667</v>
          </cell>
          <cell r="C38">
            <v>-11024.287279928416</v>
          </cell>
          <cell r="D38">
            <v>-15058.102556835893</v>
          </cell>
          <cell r="E38">
            <v>1641.3762101837665</v>
          </cell>
          <cell r="F38">
            <v>-100.00000000000023</v>
          </cell>
          <cell r="G38">
            <v>-13695.158039586393</v>
          </cell>
          <cell r="H38">
            <v>-2670.870759657977</v>
          </cell>
          <cell r="I38">
            <v>-18460.388467409302</v>
          </cell>
          <cell r="J38">
            <v>-3402.2859105734096</v>
          </cell>
          <cell r="K38">
            <v>1641.3762101837665</v>
          </cell>
          <cell r="L38">
            <v>0</v>
          </cell>
          <cell r="M38">
            <v>-13695.158039586393</v>
          </cell>
          <cell r="N38">
            <v>0</v>
          </cell>
          <cell r="O38">
            <v>-10789.784157268075</v>
          </cell>
          <cell r="P38">
            <v>7670.604310141227</v>
          </cell>
          <cell r="Q38">
            <v>686.01930739565989</v>
          </cell>
          <cell r="R38">
            <v>-955.35690278810659</v>
          </cell>
          <cell r="S38">
            <v>-22647.874733501685</v>
          </cell>
          <cell r="T38">
            <v>-8952.7166939152921</v>
          </cell>
          <cell r="U38">
            <v>-20974.962909722301</v>
          </cell>
          <cell r="V38">
            <v>-10185.178752454225</v>
          </cell>
          <cell r="W38">
            <v>1100.1410296822855</v>
          </cell>
          <cell r="X38">
            <v>414.12172228662564</v>
          </cell>
          <cell r="Y38">
            <v>-13033.987000447965</v>
          </cell>
          <cell r="Z38">
            <v>9613.8877330537198</v>
          </cell>
          <cell r="AA38">
            <v>-8825.4049308005797</v>
          </cell>
          <cell r="AB38">
            <v>12149.557978921721</v>
          </cell>
          <cell r="AC38">
            <v>1372.8456748311426</v>
          </cell>
          <cell r="AD38">
            <v>272.70464514885703</v>
          </cell>
          <cell r="AE38">
            <v>-8856.4571978650874</v>
          </cell>
          <cell r="AF38">
            <v>4177.5298025828779</v>
          </cell>
          <cell r="AG38">
            <v>-3866.3450369346388</v>
          </cell>
          <cell r="AH38">
            <v>4959.0598938659405</v>
          </cell>
          <cell r="AI38">
            <v>1329.457782566273</v>
          </cell>
          <cell r="AJ38">
            <v>-43.387892264869606</v>
          </cell>
          <cell r="AK38">
            <v>-9944.8730826931569</v>
          </cell>
          <cell r="AL38">
            <v>-1088.4158848280695</v>
          </cell>
          <cell r="AM38">
            <v>-5218.1190638982844</v>
          </cell>
          <cell r="AN38">
            <v>-1351.7740269636456</v>
          </cell>
          <cell r="AO38">
            <v>1346.7324896842968</v>
          </cell>
          <cell r="AP38">
            <v>17.274707118023798</v>
          </cell>
          <cell r="AQ38">
            <v>-9513.0054047425747</v>
          </cell>
          <cell r="AR38">
            <v>431.86767795058222</v>
          </cell>
          <cell r="AS38">
            <v>-4682.3329750894964</v>
          </cell>
          <cell r="AT38">
            <v>535.78608880878801</v>
          </cell>
          <cell r="AU38">
            <v>1371.1733699800934</v>
          </cell>
          <cell r="AV38">
            <v>24.44088029579666</v>
          </cell>
          <cell r="AW38">
            <v>-9148.8151709947888</v>
          </cell>
          <cell r="AX38">
            <v>364.1902337477859</v>
          </cell>
          <cell r="AY38">
            <v>-4253.9614315805793</v>
          </cell>
          <cell r="AZ38">
            <v>428.37154350891706</v>
          </cell>
        </row>
        <row r="39">
          <cell r="A39">
            <v>2039</v>
          </cell>
          <cell r="B39">
            <v>2332.7923219839577</v>
          </cell>
          <cell r="C39">
            <v>-8691.4949579444583</v>
          </cell>
          <cell r="D39">
            <v>-13364.431403634519</v>
          </cell>
          <cell r="E39">
            <v>2232.7923219839577</v>
          </cell>
          <cell r="F39">
            <v>-100</v>
          </cell>
          <cell r="G39">
            <v>-11462.365717602435</v>
          </cell>
          <cell r="H39">
            <v>-2770.870759657977</v>
          </cell>
          <cell r="I39">
            <v>-16927.33619103923</v>
          </cell>
          <cell r="J39">
            <v>-3562.9047874047119</v>
          </cell>
          <cell r="K39">
            <v>2232.7923219839577</v>
          </cell>
          <cell r="L39">
            <v>0</v>
          </cell>
          <cell r="M39">
            <v>-11462.365717602435</v>
          </cell>
          <cell r="N39">
            <v>0</v>
          </cell>
          <cell r="O39">
            <v>-9039.756825683924</v>
          </cell>
          <cell r="P39">
            <v>7887.5793653553064</v>
          </cell>
          <cell r="Q39">
            <v>1180.7747144877551</v>
          </cell>
          <cell r="R39">
            <v>-1052.0176074962026</v>
          </cell>
          <cell r="S39">
            <v>-21467.100019013931</v>
          </cell>
          <cell r="T39">
            <v>-10004.734301411496</v>
          </cell>
          <cell r="U39">
            <v>-20466.368484736304</v>
          </cell>
          <cell r="V39">
            <v>-11426.61165905238</v>
          </cell>
          <cell r="W39">
            <v>1597.3929203294933</v>
          </cell>
          <cell r="X39">
            <v>416.61820584173824</v>
          </cell>
          <cell r="Y39">
            <v>-11436.594080118472</v>
          </cell>
          <cell r="Z39">
            <v>10030.50593889546</v>
          </cell>
          <cell r="AA39">
            <v>-7683.360804938724</v>
          </cell>
          <cell r="AB39">
            <v>12783.00767979758</v>
          </cell>
          <cell r="AC39">
            <v>1874.6719392025586</v>
          </cell>
          <cell r="AD39">
            <v>277.2790188730653</v>
          </cell>
          <cell r="AE39">
            <v>-6981.7852586625286</v>
          </cell>
          <cell r="AF39">
            <v>4454.808821455943</v>
          </cell>
          <cell r="AG39">
            <v>-2357.9103167580433</v>
          </cell>
          <cell r="AH39">
            <v>5325.4504881806806</v>
          </cell>
          <cell r="AI39">
            <v>1831.9169108959986</v>
          </cell>
          <cell r="AJ39">
            <v>-42.755028306560007</v>
          </cell>
          <cell r="AK39">
            <v>-8112.9561717971583</v>
          </cell>
          <cell r="AL39">
            <v>-1131.1709131346297</v>
          </cell>
          <cell r="AM39">
            <v>-3776.4325338975191</v>
          </cell>
          <cell r="AN39">
            <v>-1418.5222171394757</v>
          </cell>
          <cell r="AO39">
            <v>1849.1916180140224</v>
          </cell>
          <cell r="AP39">
            <v>17.274707118023798</v>
          </cell>
          <cell r="AQ39">
            <v>-7663.8137867285523</v>
          </cell>
          <cell r="AR39">
            <v>449.14238506860602</v>
          </cell>
          <cell r="AS39">
            <v>-3213.8701127504542</v>
          </cell>
          <cell r="AT39">
            <v>562.56242114706492</v>
          </cell>
          <cell r="AU39">
            <v>1874.3624804152796</v>
          </cell>
          <cell r="AV39">
            <v>25.170862401257182</v>
          </cell>
          <cell r="AW39">
            <v>-7274.4526905795092</v>
          </cell>
          <cell r="AX39">
            <v>389.36109614904308</v>
          </cell>
          <cell r="AY39">
            <v>-2752.7309701081017</v>
          </cell>
          <cell r="AZ39">
            <v>461.13914264235245</v>
          </cell>
        </row>
        <row r="40">
          <cell r="A40">
            <v>2040</v>
          </cell>
          <cell r="B40">
            <v>2780.4170199701252</v>
          </cell>
          <cell r="C40">
            <v>-5911.0779379743326</v>
          </cell>
          <cell r="D40">
            <v>-11188.156271404943</v>
          </cell>
          <cell r="E40">
            <v>2680.4170199701257</v>
          </cell>
          <cell r="F40">
            <v>-99.999999999999545</v>
          </cell>
          <cell r="G40">
            <v>-8781.9486976323096</v>
          </cell>
          <cell r="H40">
            <v>-2870.870759657977</v>
          </cell>
          <cell r="I40">
            <v>-14914.528349220229</v>
          </cell>
          <cell r="J40">
            <v>-3726.3720778152856</v>
          </cell>
          <cell r="K40">
            <v>2680.4170199701257</v>
          </cell>
          <cell r="L40">
            <v>0</v>
          </cell>
          <cell r="M40">
            <v>-8781.9486976323096</v>
          </cell>
          <cell r="N40">
            <v>0</v>
          </cell>
          <cell r="O40">
            <v>-6811.6226193412549</v>
          </cell>
          <cell r="P40">
            <v>8102.9057298789739</v>
          </cell>
          <cell r="Q40">
            <v>1514.3670025355505</v>
          </cell>
          <cell r="R40">
            <v>-1166.0500174345752</v>
          </cell>
          <cell r="S40">
            <v>-19952.733016478382</v>
          </cell>
          <cell r="T40">
            <v>-11170.784318846072</v>
          </cell>
          <cell r="U40">
            <v>-19617.429486651934</v>
          </cell>
          <cell r="V40">
            <v>-12805.806867310679</v>
          </cell>
          <cell r="W40">
            <v>1933.9268346501992</v>
          </cell>
          <cell r="X40">
            <v>419.55983211464877</v>
          </cell>
          <cell r="Y40">
            <v>-9502.6672454682721</v>
          </cell>
          <cell r="Z40">
            <v>10450.06577101011</v>
          </cell>
          <cell r="AA40">
            <v>-6186.8132397314603</v>
          </cell>
          <cell r="AB40">
            <v>13430.616246920474</v>
          </cell>
          <cell r="AC40">
            <v>2215.8039283098396</v>
          </cell>
          <cell r="AD40">
            <v>281.87709365964042</v>
          </cell>
          <cell r="AE40">
            <v>-4765.9813303526889</v>
          </cell>
          <cell r="AF40">
            <v>4736.6859151155832</v>
          </cell>
          <cell r="AG40">
            <v>-483.92254817657579</v>
          </cell>
          <cell r="AH40">
            <v>5702.8906915548841</v>
          </cell>
          <cell r="AI40">
            <v>2173.6663312911705</v>
          </cell>
          <cell r="AJ40">
            <v>-42.137597018669112</v>
          </cell>
          <cell r="AK40">
            <v>-5939.2898405059877</v>
          </cell>
          <cell r="AL40">
            <v>-1173.3085101532988</v>
          </cell>
          <cell r="AM40">
            <v>-1969.7534421738446</v>
          </cell>
          <cell r="AN40">
            <v>-1485.830893997269</v>
          </cell>
          <cell r="AO40">
            <v>2190.9410384091943</v>
          </cell>
          <cell r="AP40">
            <v>17.274707118023798</v>
          </cell>
          <cell r="AQ40">
            <v>-5472.8727483193579</v>
          </cell>
          <cell r="AR40">
            <v>466.41709218662982</v>
          </cell>
          <cell r="AS40">
            <v>-1379.9398374746206</v>
          </cell>
          <cell r="AT40">
            <v>589.81360469922402</v>
          </cell>
          <cell r="AU40">
            <v>2216.8310950030273</v>
          </cell>
          <cell r="AV40">
            <v>25.890056593832924</v>
          </cell>
          <cell r="AW40">
            <v>-5057.6215955764819</v>
          </cell>
          <cell r="AX40">
            <v>415.251152742876</v>
          </cell>
          <cell r="AY40">
            <v>-884.73280122605843</v>
          </cell>
          <cell r="AZ40">
            <v>495.20703624856219</v>
          </cell>
        </row>
        <row r="41">
          <cell r="A41">
            <v>2041</v>
          </cell>
          <cell r="B41">
            <v>3317.7528760618948</v>
          </cell>
          <cell r="C41">
            <v>-2593.3250619124378</v>
          </cell>
          <cell r="D41">
            <v>-8434.8197809834619</v>
          </cell>
          <cell r="E41">
            <v>3217.7528760618948</v>
          </cell>
          <cell r="F41">
            <v>-100</v>
          </cell>
          <cell r="G41">
            <v>-5564.1958215704144</v>
          </cell>
          <cell r="H41">
            <v>-2970.8707596579766</v>
          </cell>
          <cell r="I41">
            <v>-12327.558076526953</v>
          </cell>
          <cell r="J41">
            <v>-3892.7382955434914</v>
          </cell>
          <cell r="K41">
            <v>3217.7528760618948</v>
          </cell>
          <cell r="L41">
            <v>0</v>
          </cell>
          <cell r="M41">
            <v>-5564.1958215704144</v>
          </cell>
          <cell r="N41">
            <v>0</v>
          </cell>
          <cell r="O41">
            <v>-4013.6804768957859</v>
          </cell>
          <cell r="P41">
            <v>8313.877599631167</v>
          </cell>
          <cell r="Q41">
            <v>1951.8393279059255</v>
          </cell>
          <cell r="R41">
            <v>-1265.9135481559692</v>
          </cell>
          <cell r="S41">
            <v>-18000.893688572454</v>
          </cell>
          <cell r="T41">
            <v>-12436.69786700204</v>
          </cell>
          <cell r="U41">
            <v>-18321.762909844227</v>
          </cell>
          <cell r="V41">
            <v>-14308.08243294844</v>
          </cell>
          <cell r="W41">
            <v>2373.4109423003192</v>
          </cell>
          <cell r="X41">
            <v>421.57161439439369</v>
          </cell>
          <cell r="Y41">
            <v>-7129.2563031679529</v>
          </cell>
          <cell r="Z41">
            <v>10871.637385404501</v>
          </cell>
          <cell r="AA41">
            <v>-4230.1130215714256</v>
          </cell>
          <cell r="AB41">
            <v>14091.649888272801</v>
          </cell>
          <cell r="AC41">
            <v>2659.1781275767039</v>
          </cell>
          <cell r="AD41">
            <v>285.76718527638468</v>
          </cell>
          <cell r="AE41">
            <v>-2106.803202775985</v>
          </cell>
          <cell r="AF41">
            <v>5022.4531003919674</v>
          </cell>
          <cell r="AG41">
            <v>1860.7554388455658</v>
          </cell>
          <cell r="AH41">
            <v>6090.8684604169912</v>
          </cell>
          <cell r="AI41">
            <v>2617.7932418064811</v>
          </cell>
          <cell r="AJ41">
            <v>-41.384885770222809</v>
          </cell>
          <cell r="AK41">
            <v>-3321.4965986995066</v>
          </cell>
          <cell r="AL41">
            <v>-1214.6933959235216</v>
          </cell>
          <cell r="AM41">
            <v>307.18864424586371</v>
          </cell>
          <cell r="AN41">
            <v>-1553.566794599702</v>
          </cell>
          <cell r="AO41">
            <v>2635.0679489245044</v>
          </cell>
          <cell r="AP41">
            <v>17.274707118023343</v>
          </cell>
          <cell r="AQ41">
            <v>-2837.8047993948535</v>
          </cell>
          <cell r="AR41">
            <v>483.69179930465316</v>
          </cell>
          <cell r="AS41">
            <v>924.73670471787557</v>
          </cell>
          <cell r="AT41">
            <v>617.54806047201191</v>
          </cell>
          <cell r="AU41">
            <v>2661.666571225303</v>
          </cell>
          <cell r="AV41">
            <v>26.598622300798525</v>
          </cell>
          <cell r="AW41">
            <v>-2395.955024351179</v>
          </cell>
          <cell r="AX41">
            <v>441.84977504367453</v>
          </cell>
          <cell r="AY41">
            <v>1455.3243599691812</v>
          </cell>
          <cell r="AZ41">
            <v>530.58765525130559</v>
          </cell>
        </row>
        <row r="42">
          <cell r="A42">
            <v>2042</v>
          </cell>
          <cell r="B42">
            <v>3730.8453100833617</v>
          </cell>
          <cell r="C42">
            <v>1137.5202481709239</v>
          </cell>
          <cell r="D42">
            <v>-5212.2852242232038</v>
          </cell>
          <cell r="E42">
            <v>3630.8453100833617</v>
          </cell>
          <cell r="F42">
            <v>-100</v>
          </cell>
          <cell r="G42">
            <v>-1933.3505114870527</v>
          </cell>
          <cell r="H42">
            <v>-3070.8707596579766</v>
          </cell>
          <cell r="I42">
            <v>-9274.3400743610109</v>
          </cell>
          <cell r="J42">
            <v>-4062.0548501378071</v>
          </cell>
          <cell r="K42">
            <v>3630.8453100833617</v>
          </cell>
          <cell r="L42">
            <v>0</v>
          </cell>
          <cell r="M42">
            <v>-1933.3505114870527</v>
          </cell>
          <cell r="N42">
            <v>0</v>
          </cell>
          <cell r="O42">
            <v>-752.93014856903324</v>
          </cell>
          <cell r="P42">
            <v>8521.409925791977</v>
          </cell>
          <cell r="Q42">
            <v>2278.3245290314862</v>
          </cell>
          <cell r="R42">
            <v>-1352.5207810518755</v>
          </cell>
          <cell r="S42">
            <v>-15722.569159540968</v>
          </cell>
          <cell r="T42">
            <v>-13789.218648053915</v>
          </cell>
          <cell r="U42">
            <v>-16675.429615950263</v>
          </cell>
          <cell r="V42">
            <v>-15922.499467381229</v>
          </cell>
          <cell r="W42">
            <v>2701.592870810161</v>
          </cell>
          <cell r="X42">
            <v>423.26834177867477</v>
          </cell>
          <cell r="Y42">
            <v>-4427.6634323577919</v>
          </cell>
          <cell r="Z42">
            <v>11294.905727183177</v>
          </cell>
          <cell r="AA42">
            <v>-1909.4020295360358</v>
          </cell>
          <cell r="AB42">
            <v>14766.027586414228</v>
          </cell>
          <cell r="AC42">
            <v>2991.1259631908647</v>
          </cell>
          <cell r="AD42">
            <v>289.53309238070369</v>
          </cell>
          <cell r="AE42">
            <v>884.32276041487967</v>
          </cell>
          <cell r="AF42">
            <v>5311.9861927726715</v>
          </cell>
          <cell r="AG42">
            <v>4578.2918367333505</v>
          </cell>
          <cell r="AH42">
            <v>6487.6938662693865</v>
          </cell>
          <cell r="AI42">
            <v>2950.4048328548911</v>
          </cell>
          <cell r="AJ42">
            <v>-40.721130335973612</v>
          </cell>
          <cell r="AK42">
            <v>-371.09176584461557</v>
          </cell>
          <cell r="AL42">
            <v>-1255.4145262594952</v>
          </cell>
          <cell r="AM42">
            <v>2957.9121859493735</v>
          </cell>
          <cell r="AN42">
            <v>-1620.379650783977</v>
          </cell>
          <cell r="AO42">
            <v>2967.679539972914</v>
          </cell>
          <cell r="AP42">
            <v>17.274707118022889</v>
          </cell>
          <cell r="AQ42">
            <v>129.87474057806048</v>
          </cell>
          <cell r="AR42">
            <v>500.96650642267605</v>
          </cell>
          <cell r="AS42">
            <v>3603.1042851597281</v>
          </cell>
          <cell r="AT42">
            <v>645.19209921035463</v>
          </cell>
          <cell r="AU42">
            <v>2994.9762565662936</v>
          </cell>
          <cell r="AV42">
            <v>27.296716593379642</v>
          </cell>
          <cell r="AW42">
            <v>599.02123221511465</v>
          </cell>
          <cell r="AX42">
            <v>469.14649163705417</v>
          </cell>
          <cell r="AY42">
            <v>4169.8978248945095</v>
          </cell>
          <cell r="AZ42">
            <v>566.79353973478146</v>
          </cell>
        </row>
        <row r="43">
          <cell r="A43">
            <v>2043</v>
          </cell>
          <cell r="B43">
            <v>4062.9920337946405</v>
          </cell>
          <cell r="C43">
            <v>5200.5122819655644</v>
          </cell>
          <cell r="D43">
            <v>-1597.6580849269972</v>
          </cell>
          <cell r="E43">
            <v>3962.9920337946401</v>
          </cell>
          <cell r="F43">
            <v>-100.00000000000045</v>
          </cell>
          <cell r="G43">
            <v>2029.6415223075874</v>
          </cell>
          <cell r="H43">
            <v>-3170.870759657977</v>
          </cell>
          <cell r="I43">
            <v>-5832.0321477701482</v>
          </cell>
          <cell r="J43">
            <v>-4234.3740628431515</v>
          </cell>
          <cell r="K43">
            <v>3962.9920337946401</v>
          </cell>
          <cell r="L43">
            <v>0</v>
          </cell>
          <cell r="M43">
            <v>2029.6415223075874</v>
          </cell>
          <cell r="N43">
            <v>0</v>
          </cell>
          <cell r="O43">
            <v>2896.2605372176149</v>
          </cell>
          <cell r="P43">
            <v>8728.2926849877622</v>
          </cell>
          <cell r="Q43">
            <v>2534.9409607908865</v>
          </cell>
          <cell r="R43">
            <v>-1428.0510730037536</v>
          </cell>
          <cell r="S43">
            <v>-13187.628198750081</v>
          </cell>
          <cell r="T43">
            <v>-15217.269721057668</v>
          </cell>
          <cell r="U43">
            <v>-14743.869610582673</v>
          </cell>
          <cell r="V43">
            <v>-17640.130147800286</v>
          </cell>
          <cell r="W43">
            <v>2959.8149854679177</v>
          </cell>
          <cell r="X43">
            <v>424.87402467703123</v>
          </cell>
          <cell r="Y43">
            <v>-1467.8484468898741</v>
          </cell>
          <cell r="Z43">
            <v>11719.779751860206</v>
          </cell>
          <cell r="AA43">
            <v>710.05411309166732</v>
          </cell>
          <cell r="AB43">
            <v>15453.923723674341</v>
          </cell>
          <cell r="AC43">
            <v>3252.8920295804955</v>
          </cell>
          <cell r="AD43">
            <v>293.07704411257782</v>
          </cell>
          <cell r="AE43">
            <v>4137.2147899953752</v>
          </cell>
          <cell r="AF43">
            <v>5605.0632368852494</v>
          </cell>
          <cell r="AG43">
            <v>7602.5423284648932</v>
          </cell>
          <cell r="AH43">
            <v>6892.488215373226</v>
          </cell>
          <cell r="AI43">
            <v>3212.786061137946</v>
          </cell>
          <cell r="AJ43">
            <v>-40.105968442549511</v>
          </cell>
          <cell r="AK43">
            <v>2841.6942952933305</v>
          </cell>
          <cell r="AL43">
            <v>-1295.5204947020447</v>
          </cell>
          <cell r="AM43">
            <v>5914.8424470127393</v>
          </cell>
          <cell r="AN43">
            <v>-1687.6998814521539</v>
          </cell>
          <cell r="AO43">
            <v>3230.0607682559703</v>
          </cell>
          <cell r="AP43">
            <v>17.274707118024253</v>
          </cell>
          <cell r="AQ43">
            <v>3359.9355088340308</v>
          </cell>
          <cell r="AR43">
            <v>518.2412135407003</v>
          </cell>
          <cell r="AS43">
            <v>6588.1427596926869</v>
          </cell>
          <cell r="AT43">
            <v>673.30031267994764</v>
          </cell>
          <cell r="AU43">
            <v>3258.0452624775071</v>
          </cell>
          <cell r="AV43">
            <v>27.984494221536806</v>
          </cell>
          <cell r="AW43">
            <v>3857.0664946926217</v>
          </cell>
          <cell r="AX43">
            <v>497.13098585859098</v>
          </cell>
          <cell r="AY43">
            <v>7192.4378993610235</v>
          </cell>
          <cell r="AZ43">
            <v>604.29513966833656</v>
          </cell>
        </row>
        <row r="44">
          <cell r="A44">
            <v>2044</v>
          </cell>
          <cell r="B44">
            <v>4307.5815590255916</v>
          </cell>
          <cell r="C44">
            <v>9508.093840991156</v>
          </cell>
          <cell r="D44">
            <v>2339.4085917946177</v>
          </cell>
          <cell r="E44">
            <v>4207.5815590255916</v>
          </cell>
          <cell r="F44">
            <v>-100</v>
          </cell>
          <cell r="G44">
            <v>6237.2230813331789</v>
          </cell>
          <cell r="H44">
            <v>-3270.870759657977</v>
          </cell>
          <cell r="I44">
            <v>-2070.3405909742714</v>
          </cell>
          <cell r="J44">
            <v>-4409.7491827688891</v>
          </cell>
          <cell r="K44">
            <v>4207.5815590255916</v>
          </cell>
          <cell r="L44">
            <v>0</v>
          </cell>
          <cell r="M44">
            <v>6237.2230813331789</v>
          </cell>
          <cell r="N44">
            <v>0</v>
          </cell>
          <cell r="O44">
            <v>6859.6837497500146</v>
          </cell>
          <cell r="P44">
            <v>8930.0243407242851</v>
          </cell>
          <cell r="Q44">
            <v>2709.7832567371693</v>
          </cell>
          <cell r="R44">
            <v>-1497.7983022884223</v>
          </cell>
          <cell r="S44">
            <v>-10477.844942012911</v>
          </cell>
          <cell r="T44">
            <v>-16715.068023346088</v>
          </cell>
          <cell r="U44">
            <v>-12595.126417994117</v>
          </cell>
          <cell r="V44">
            <v>-19454.81016774413</v>
          </cell>
          <cell r="W44">
            <v>3136.1032685405257</v>
          </cell>
          <cell r="X44">
            <v>426.32001180335646</v>
          </cell>
          <cell r="Y44">
            <v>1668.2548216506516</v>
          </cell>
          <cell r="Z44">
            <v>12146.099763663562</v>
          </cell>
          <cell r="AA44">
            <v>3559.5980961386299</v>
          </cell>
          <cell r="AB44">
            <v>16154.724514132748</v>
          </cell>
          <cell r="AC44">
            <v>3432.570525693689</v>
          </cell>
          <cell r="AD44">
            <v>296.46725715316325</v>
          </cell>
          <cell r="AE44">
            <v>7569.7853156890642</v>
          </cell>
          <cell r="AF44">
            <v>5901.5304940384121</v>
          </cell>
          <cell r="AG44">
            <v>10865.212099843857</v>
          </cell>
          <cell r="AH44">
            <v>7305.6140037052264</v>
          </cell>
          <cell r="AI44">
            <v>3393.0424824783399</v>
          </cell>
          <cell r="AJ44">
            <v>-39.528043215349044</v>
          </cell>
          <cell r="AK44">
            <v>6234.7367777716699</v>
          </cell>
          <cell r="AL44">
            <v>-1335.0485379173942</v>
          </cell>
          <cell r="AM44">
            <v>9109.6406280149768</v>
          </cell>
          <cell r="AN44">
            <v>-1755.57147182888</v>
          </cell>
          <cell r="AO44">
            <v>3410.3171895963637</v>
          </cell>
          <cell r="AP44">
            <v>17.274707118023798</v>
          </cell>
          <cell r="AQ44">
            <v>6770.252698430395</v>
          </cell>
          <cell r="AR44">
            <v>535.51592065872501</v>
          </cell>
          <cell r="AS44">
            <v>9811.5211229154138</v>
          </cell>
          <cell r="AT44">
            <v>701.88049490043704</v>
          </cell>
          <cell r="AU44">
            <v>3438.9792972446576</v>
          </cell>
          <cell r="AV44">
            <v>28.662107648293841</v>
          </cell>
          <cell r="AW44">
            <v>7296.0457919372793</v>
          </cell>
          <cell r="AX44">
            <v>525.79309350688436</v>
          </cell>
          <cell r="AY44">
            <v>10454.625170296447</v>
          </cell>
          <cell r="AZ44">
            <v>643.10404738103352</v>
          </cell>
        </row>
        <row r="45">
          <cell r="A45">
            <v>2045</v>
          </cell>
          <cell r="B45">
            <v>4625.391906896637</v>
          </cell>
          <cell r="C45">
            <v>14133.485747887793</v>
          </cell>
          <cell r="D45">
            <v>6667.3883308002887</v>
          </cell>
          <cell r="E45">
            <v>4525.391906896637</v>
          </cell>
          <cell r="F45">
            <v>-100</v>
          </cell>
          <cell r="G45">
            <v>10762.614988229816</v>
          </cell>
          <cell r="H45">
            <v>-3370.870759657977</v>
          </cell>
          <cell r="I45">
            <v>2081.3596555575687</v>
          </cell>
          <cell r="J45">
            <v>-4586.0286752427201</v>
          </cell>
          <cell r="K45">
            <v>4525.391906896637</v>
          </cell>
          <cell r="L45">
            <v>0</v>
          </cell>
          <cell r="M45">
            <v>10762.614988229816</v>
          </cell>
          <cell r="N45">
            <v>0</v>
          </cell>
          <cell r="O45">
            <v>11201.506758066402</v>
          </cell>
          <cell r="P45">
            <v>9120.1471025088322</v>
          </cell>
          <cell r="Q45">
            <v>2944.0494338554081</v>
          </cell>
          <cell r="R45">
            <v>-1581.3424730412289</v>
          </cell>
          <cell r="S45">
            <v>-7533.7955081575028</v>
          </cell>
          <cell r="T45">
            <v>-18296.410496387318</v>
          </cell>
          <cell r="U45">
            <v>-10181.239303399843</v>
          </cell>
          <cell r="V45">
            <v>-21382.746061466245</v>
          </cell>
          <cell r="W45">
            <v>3371.3565692704055</v>
          </cell>
          <cell r="X45">
            <v>427.30713541499745</v>
          </cell>
          <cell r="Y45">
            <v>5039.6113909210571</v>
          </cell>
          <cell r="Z45">
            <v>12573.40689907856</v>
          </cell>
          <cell r="AA45">
            <v>6684.9537338333721</v>
          </cell>
          <cell r="AB45">
            <v>16866.193037233214</v>
          </cell>
          <cell r="AC45">
            <v>3670.7922204159377</v>
          </cell>
          <cell r="AD45">
            <v>299.43565114553212</v>
          </cell>
          <cell r="AE45">
            <v>11240.577536105002</v>
          </cell>
          <cell r="AF45">
            <v>6200.9661451839447</v>
          </cell>
          <cell r="AG45">
            <v>14413.536422674664</v>
          </cell>
          <cell r="AH45">
            <v>7728.5826888412921</v>
          </cell>
          <cell r="AI45">
            <v>3631.8303745200888</v>
          </cell>
          <cell r="AJ45">
            <v>-38.96184589584891</v>
          </cell>
          <cell r="AK45">
            <v>9866.5671522917582</v>
          </cell>
          <cell r="AL45">
            <v>-1374.0103838132436</v>
          </cell>
          <cell r="AM45">
            <v>12589.520886901688</v>
          </cell>
          <cell r="AN45">
            <v>-1824.0155357729764</v>
          </cell>
          <cell r="AO45">
            <v>3649.1050816381121</v>
          </cell>
          <cell r="AP45">
            <v>17.274707118023343</v>
          </cell>
          <cell r="AQ45">
            <v>10419.357780068507</v>
          </cell>
          <cell r="AR45">
            <v>552.79062777674881</v>
          </cell>
          <cell r="AS45">
            <v>13320.461457663587</v>
          </cell>
          <cell r="AT45">
            <v>730.94057076189893</v>
          </cell>
          <cell r="AU45">
            <v>3678.4347887216318</v>
          </cell>
          <cell r="AV45">
            <v>29.329707083519679</v>
          </cell>
          <cell r="AW45">
            <v>10974.48058065891</v>
          </cell>
          <cell r="AX45">
            <v>555.12280059040313</v>
          </cell>
          <cell r="AY45">
            <v>14003.693657723721</v>
          </cell>
          <cell r="AZ45">
            <v>683.23220006013435</v>
          </cell>
        </row>
        <row r="46">
          <cell r="A46">
            <v>2046</v>
          </cell>
          <cell r="B46">
            <v>4870.5386057980486</v>
          </cell>
          <cell r="C46">
            <v>19004.02435368584</v>
          </cell>
          <cell r="D46">
            <v>11330.10712100067</v>
          </cell>
          <cell r="E46">
            <v>4770.5386057980495</v>
          </cell>
          <cell r="F46">
            <v>-99.999999999999091</v>
          </cell>
          <cell r="G46">
            <v>15533.153594027866</v>
          </cell>
          <cell r="H46">
            <v>-3470.8707596579734</v>
          </cell>
          <cell r="I46">
            <v>6566.7910562942943</v>
          </cell>
          <cell r="J46">
            <v>-4763.316064706376</v>
          </cell>
          <cell r="K46">
            <v>4770.5386057980495</v>
          </cell>
          <cell r="L46">
            <v>0</v>
          </cell>
          <cell r="M46">
            <v>15533.153594027866</v>
          </cell>
          <cell r="N46">
            <v>0</v>
          </cell>
          <cell r="O46">
            <v>15870.472516224771</v>
          </cell>
          <cell r="P46">
            <v>9303.6814599304762</v>
          </cell>
          <cell r="Q46">
            <v>3108.3158776552809</v>
          </cell>
          <cell r="R46">
            <v>-1662.2227281427686</v>
          </cell>
          <cell r="S46">
            <v>-4425.4796305022219</v>
          </cell>
          <cell r="T46">
            <v>-19958.633224530087</v>
          </cell>
          <cell r="U46">
            <v>-7551.0656497922855</v>
          </cell>
          <cell r="V46">
            <v>-23421.538166017057</v>
          </cell>
          <cell r="W46">
            <v>3536.5379443425559</v>
          </cell>
          <cell r="X46">
            <v>428.22206668727495</v>
          </cell>
          <cell r="Y46">
            <v>8576.1493352636135</v>
          </cell>
          <cell r="Z46">
            <v>13001.628965765834</v>
          </cell>
          <cell r="AA46">
            <v>10037.098182792375</v>
          </cell>
          <cell r="AB46">
            <v>17588.163832584662</v>
          </cell>
          <cell r="AC46">
            <v>3839.0525483232304</v>
          </cell>
          <cell r="AD46">
            <v>302.51460398067456</v>
          </cell>
          <cell r="AE46">
            <v>15079.630084428232</v>
          </cell>
          <cell r="AF46">
            <v>6503.4807491646188</v>
          </cell>
          <cell r="AG46">
            <v>18198.774714098414</v>
          </cell>
          <cell r="AH46">
            <v>8161.6765313060387</v>
          </cell>
          <cell r="AI46">
            <v>3800.6806852949676</v>
          </cell>
          <cell r="AJ46">
            <v>-38.371863028262851</v>
          </cell>
          <cell r="AK46">
            <v>13667.247837586725</v>
          </cell>
          <cell r="AL46">
            <v>-1412.3822468415074</v>
          </cell>
          <cell r="AM46">
            <v>16305.764413416417</v>
          </cell>
          <cell r="AN46">
            <v>-1893.0103006819973</v>
          </cell>
          <cell r="AO46">
            <v>3817.9553924129909</v>
          </cell>
          <cell r="AP46">
            <v>17.274707118023343</v>
          </cell>
          <cell r="AQ46">
            <v>14237.313172481498</v>
          </cell>
          <cell r="AR46">
            <v>570.0653348947726</v>
          </cell>
          <cell r="AS46">
            <v>17066.253011638695</v>
          </cell>
          <cell r="AT46">
            <v>760.4885982222786</v>
          </cell>
          <cell r="AU46">
            <v>3847.9428329302318</v>
          </cell>
          <cell r="AV46">
            <v>29.987440517240884</v>
          </cell>
          <cell r="AW46">
            <v>14822.423413589142</v>
          </cell>
          <cell r="AX46">
            <v>585.11024110764447</v>
          </cell>
          <cell r="AY46">
            <v>17790.944894960532</v>
          </cell>
          <cell r="AZ46">
            <v>724.69188332183694</v>
          </cell>
        </row>
        <row r="47">
          <cell r="A47">
            <v>2047</v>
          </cell>
          <cell r="B47">
            <v>5070.5747558319035</v>
          </cell>
          <cell r="C47">
            <v>24074.599109517745</v>
          </cell>
          <cell r="D47">
            <v>16270.901200745478</v>
          </cell>
          <cell r="E47">
            <v>4970.5747558319026</v>
          </cell>
          <cell r="F47">
            <v>-100.00000000000091</v>
          </cell>
          <cell r="G47">
            <v>20503.728349859768</v>
          </cell>
          <cell r="H47">
            <v>-3570.870759657977</v>
          </cell>
          <cell r="I47">
            <v>11327.32089043887</v>
          </cell>
          <cell r="J47">
            <v>-4943.5803103066082</v>
          </cell>
          <cell r="K47">
            <v>4970.5747558319026</v>
          </cell>
          <cell r="L47">
            <v>0</v>
          </cell>
          <cell r="M47">
            <v>20503.728349859768</v>
          </cell>
          <cell r="N47">
            <v>0</v>
          </cell>
          <cell r="O47">
            <v>20815.4691241199</v>
          </cell>
          <cell r="P47">
            <v>9488.1482336810295</v>
          </cell>
          <cell r="Q47">
            <v>3236.8604889474545</v>
          </cell>
          <cell r="R47">
            <v>-1733.7142668844481</v>
          </cell>
          <cell r="S47">
            <v>-1188.6191415547673</v>
          </cell>
          <cell r="T47">
            <v>-21692.347491414534</v>
          </cell>
          <cell r="U47">
            <v>-4747.30211174738</v>
          </cell>
          <cell r="V47">
            <v>-25562.77123586728</v>
          </cell>
          <cell r="W47">
            <v>3666.4559078083521</v>
          </cell>
          <cell r="X47">
            <v>429.59541886089755</v>
          </cell>
          <cell r="Y47">
            <v>12242.605243071965</v>
          </cell>
          <cell r="Z47">
            <v>13431.224384626732</v>
          </cell>
          <cell r="AA47">
            <v>13573.823639207822</v>
          </cell>
          <cell r="AB47">
            <v>18321.125750955202</v>
          </cell>
          <cell r="AC47">
            <v>3972.4137032466206</v>
          </cell>
          <cell r="AD47">
            <v>305.95779543826848</v>
          </cell>
          <cell r="AE47">
            <v>19052.043787674855</v>
          </cell>
          <cell r="AF47">
            <v>6809.43854460289</v>
          </cell>
          <cell r="AG47">
            <v>22179.271963512798</v>
          </cell>
          <cell r="AH47">
            <v>8605.4483243049763</v>
          </cell>
          <cell r="AI47">
            <v>3934.6971665154106</v>
          </cell>
          <cell r="AJ47">
            <v>-37.716536731209999</v>
          </cell>
          <cell r="AK47">
            <v>17601.945004102134</v>
          </cell>
          <cell r="AL47">
            <v>-1450.098783572721</v>
          </cell>
          <cell r="AM47">
            <v>20216.776745198018</v>
          </cell>
          <cell r="AN47">
            <v>-1962.4952183147798</v>
          </cell>
          <cell r="AO47">
            <v>3951.9718736334339</v>
          </cell>
          <cell r="AP47">
            <v>17.274707118023343</v>
          </cell>
          <cell r="AQ47">
            <v>18189.285046114932</v>
          </cell>
          <cell r="AR47">
            <v>587.34004201279822</v>
          </cell>
          <cell r="AS47">
            <v>21007.309515739798</v>
          </cell>
          <cell r="AT47">
            <v>790.53277054178034</v>
          </cell>
          <cell r="AU47">
            <v>3982.6073273858674</v>
          </cell>
          <cell r="AV47">
            <v>30.635453752433477</v>
          </cell>
          <cell r="AW47">
            <v>18805.030740975009</v>
          </cell>
          <cell r="AX47">
            <v>615.74569486007749</v>
          </cell>
          <cell r="AY47">
            <v>21774.805250614518</v>
          </cell>
          <cell r="AZ47">
            <v>767.49573487471935</v>
          </cell>
        </row>
        <row r="48">
          <cell r="A48">
            <v>2048</v>
          </cell>
          <cell r="B48">
            <v>5223.7766473259735</v>
          </cell>
          <cell r="C48">
            <v>29298.375756843718</v>
          </cell>
          <cell r="D48">
            <v>21446.022939884617</v>
          </cell>
          <cell r="E48">
            <v>5123.7766473259735</v>
          </cell>
          <cell r="F48">
            <v>-100</v>
          </cell>
          <cell r="G48">
            <v>25627.504997185741</v>
          </cell>
          <cell r="H48">
            <v>-3670.870759657977</v>
          </cell>
          <cell r="I48">
            <v>16319.151543053867</v>
          </cell>
          <cell r="J48">
            <v>-5126.8713968307493</v>
          </cell>
          <cell r="K48">
            <v>5123.7766473259735</v>
          </cell>
          <cell r="L48">
            <v>0</v>
          </cell>
          <cell r="M48">
            <v>25627.504997185741</v>
          </cell>
          <cell r="N48">
            <v>0</v>
          </cell>
          <cell r="O48">
            <v>25993.557437477048</v>
          </cell>
          <cell r="P48">
            <v>9674.4058944231801</v>
          </cell>
          <cell r="Q48">
            <v>3319.628727467486</v>
          </cell>
          <cell r="R48">
            <v>-1804.1479198584875</v>
          </cell>
          <cell r="S48">
            <v>2131.0095859127186</v>
          </cell>
          <cell r="T48">
            <v>-23496.495411273023</v>
          </cell>
          <cell r="U48">
            <v>-1814.1971529729692</v>
          </cell>
          <cell r="V48">
            <v>-27807.754590450018</v>
          </cell>
          <cell r="W48">
            <v>3751.2658844485813</v>
          </cell>
          <cell r="X48">
            <v>431.63715698109536</v>
          </cell>
          <cell r="Y48">
            <v>15993.871127520546</v>
          </cell>
          <cell r="Z48">
            <v>13862.861541607828</v>
          </cell>
          <cell r="AA48">
            <v>17251.591883524576</v>
          </cell>
          <cell r="AB48">
            <v>19065.789036497546</v>
          </cell>
          <cell r="AC48">
            <v>4061.2421990602347</v>
          </cell>
          <cell r="AD48">
            <v>309.97631461165338</v>
          </cell>
          <cell r="AE48">
            <v>23113.285986735089</v>
          </cell>
          <cell r="AF48">
            <v>7119.414859214543</v>
          </cell>
          <cell r="AG48">
            <v>26312.252389020738</v>
          </cell>
          <cell r="AH48">
            <v>9060.6605054961619</v>
          </cell>
          <cell r="AI48">
            <v>4024.1049824335014</v>
          </cell>
          <cell r="AJ48">
            <v>-37.137216626733334</v>
          </cell>
          <cell r="AK48">
            <v>21626.049986535636</v>
          </cell>
          <cell r="AL48">
            <v>-1487.236000199453</v>
          </cell>
          <cell r="AM48">
            <v>24279.682835604086</v>
          </cell>
          <cell r="AN48">
            <v>-2032.5695534166516</v>
          </cell>
          <cell r="AO48">
            <v>4041.3796895515247</v>
          </cell>
          <cell r="AP48">
            <v>17.274707118023343</v>
          </cell>
          <cell r="AQ48">
            <v>22230.664735666458</v>
          </cell>
          <cell r="AR48">
            <v>604.61474913082202</v>
          </cell>
          <cell r="AS48">
            <v>25100.764254158807</v>
          </cell>
          <cell r="AT48">
            <v>821.08141855472059</v>
          </cell>
          <cell r="AU48">
            <v>4072.6535799888848</v>
          </cell>
          <cell r="AV48">
            <v>31.273890437360023</v>
          </cell>
          <cell r="AW48">
            <v>22877.684320963894</v>
          </cell>
          <cell r="AX48">
            <v>647.0195852974357</v>
          </cell>
          <cell r="AY48">
            <v>25912.42100243588</v>
          </cell>
          <cell r="AZ48">
            <v>811.65674827707335</v>
          </cell>
        </row>
        <row r="49">
          <cell r="A49">
            <v>2049</v>
          </cell>
          <cell r="B49">
            <v>5476.4560132364204</v>
          </cell>
          <cell r="C49">
            <v>34774.831770080142</v>
          </cell>
          <cell r="D49">
            <v>26960.70893917682</v>
          </cell>
          <cell r="E49">
            <v>5376.4560132364213</v>
          </cell>
          <cell r="F49">
            <v>-99.999999999999091</v>
          </cell>
          <cell r="G49">
            <v>31003.961010422161</v>
          </cell>
          <cell r="H49">
            <v>-3770.8707596579807</v>
          </cell>
          <cell r="I49">
            <v>21647.468790809489</v>
          </cell>
          <cell r="J49">
            <v>-5313.2401483673311</v>
          </cell>
          <cell r="K49">
            <v>5376.4560132364213</v>
          </cell>
          <cell r="L49">
            <v>0</v>
          </cell>
          <cell r="M49">
            <v>31003.961010422161</v>
          </cell>
          <cell r="N49">
            <v>0</v>
          </cell>
          <cell r="O49">
            <v>31508.624911918207</v>
          </cell>
          <cell r="P49">
            <v>9861.1561211087173</v>
          </cell>
          <cell r="Q49">
            <v>3555.8164605212946</v>
          </cell>
          <cell r="R49">
            <v>-1820.6395527151267</v>
          </cell>
          <cell r="S49">
            <v>5686.8260464340128</v>
          </cell>
          <cell r="T49">
            <v>-25317.134963988148</v>
          </cell>
          <cell r="U49">
            <v>1409.3046761429575</v>
          </cell>
          <cell r="V49">
            <v>-30099.320235775249</v>
          </cell>
          <cell r="W49">
            <v>3988.2662697251926</v>
          </cell>
          <cell r="X49">
            <v>432.44980920389798</v>
          </cell>
          <cell r="Y49">
            <v>19982.137397245737</v>
          </cell>
          <cell r="Z49">
            <v>14295.311350811724</v>
          </cell>
          <cell r="AA49">
            <v>21230.216151796554</v>
          </cell>
          <cell r="AB49">
            <v>19820.911475653596</v>
          </cell>
          <cell r="AC49">
            <v>4301.6997858842287</v>
          </cell>
          <cell r="AD49">
            <v>313.43351615903612</v>
          </cell>
          <cell r="AE49">
            <v>27414.985772619319</v>
          </cell>
          <cell r="AF49">
            <v>7432.8483753735818</v>
          </cell>
          <cell r="AG49">
            <v>30757.161114859704</v>
          </cell>
          <cell r="AH49">
            <v>9526.9449630631498</v>
          </cell>
          <cell r="AI49">
            <v>4265.1142217457927</v>
          </cell>
          <cell r="AJ49">
            <v>-36.585564138435984</v>
          </cell>
          <cell r="AK49">
            <v>25891.164208281429</v>
          </cell>
          <cell r="AL49">
            <v>-1523.8215643378899</v>
          </cell>
          <cell r="AM49">
            <v>28653.886590093818</v>
          </cell>
          <cell r="AN49">
            <v>-2103.2745247658859</v>
          </cell>
          <cell r="AO49">
            <v>4282.3889288638165</v>
          </cell>
          <cell r="AP49">
            <v>17.274707118023798</v>
          </cell>
          <cell r="AQ49">
            <v>26513.053664530275</v>
          </cell>
          <cell r="AR49">
            <v>621.88945624884582</v>
          </cell>
          <cell r="AS49">
            <v>29506.029603073388</v>
          </cell>
          <cell r="AT49">
            <v>852.1430129795699</v>
          </cell>
          <cell r="AU49">
            <v>4314.2918209611971</v>
          </cell>
          <cell r="AV49">
            <v>31.902892097380573</v>
          </cell>
          <cell r="AW49">
            <v>27191.97614192509</v>
          </cell>
          <cell r="AX49">
            <v>678.92247739481536</v>
          </cell>
          <cell r="AY49">
            <v>30363.217879862506</v>
          </cell>
          <cell r="AZ49">
            <v>857.18827678911839</v>
          </cell>
        </row>
        <row r="50">
          <cell r="A50">
            <v>2050</v>
          </cell>
          <cell r="B50">
            <v>6036.6445528358954</v>
          </cell>
          <cell r="C50">
            <v>40811.476322916038</v>
          </cell>
          <cell r="D50">
            <v>33130.065866942256</v>
          </cell>
          <cell r="E50">
            <v>5936.6445528358954</v>
          </cell>
          <cell r="F50">
            <v>-100</v>
          </cell>
          <cell r="G50">
            <v>36940.605563258054</v>
          </cell>
          <cell r="H50">
            <v>-3870.8707596579843</v>
          </cell>
          <cell r="I50">
            <v>27627.327624543319</v>
          </cell>
          <cell r="J50">
            <v>-5502.7382423989366</v>
          </cell>
          <cell r="K50">
            <v>5936.6445528358954</v>
          </cell>
          <cell r="L50">
            <v>0</v>
          </cell>
          <cell r="M50">
            <v>36940.605563258054</v>
          </cell>
          <cell r="N50">
            <v>0</v>
          </cell>
          <cell r="O50">
            <v>37674.255705225121</v>
          </cell>
          <cell r="P50">
            <v>10046.928080681802</v>
          </cell>
          <cell r="Q50">
            <v>4100.8525195281172</v>
          </cell>
          <cell r="R50">
            <v>-1835.7920333077782</v>
          </cell>
          <cell r="S50">
            <v>9787.678565962131</v>
          </cell>
          <cell r="T50">
            <v>-27152.926997295923</v>
          </cell>
          <cell r="U50">
            <v>5231.5911634087352</v>
          </cell>
          <cell r="V50">
            <v>-32442.664541816386</v>
          </cell>
          <cell r="W50">
            <v>4531.6462373230424</v>
          </cell>
          <cell r="X50">
            <v>430.79371779492521</v>
          </cell>
          <cell r="Y50">
            <v>24513.783634568779</v>
          </cell>
          <cell r="Z50">
            <v>14726.105068606648</v>
          </cell>
          <cell r="AA50">
            <v>25816.906902324146</v>
          </cell>
          <cell r="AB50">
            <v>20585.315738915411</v>
          </cell>
          <cell r="AC50">
            <v>4845.9475167017245</v>
          </cell>
          <cell r="AD50">
            <v>314.30127937868201</v>
          </cell>
          <cell r="AE50">
            <v>32260.933289321045</v>
          </cell>
          <cell r="AF50">
            <v>7747.1496547522656</v>
          </cell>
          <cell r="AG50">
            <v>35818.806288427055</v>
          </cell>
          <cell r="AH50">
            <v>10001.899386102908</v>
          </cell>
          <cell r="AI50">
            <v>4809.7246042309316</v>
          </cell>
          <cell r="AJ50">
            <v>-36.222912470792835</v>
          </cell>
          <cell r="AK50">
            <v>30700.888812512359</v>
          </cell>
          <cell r="AL50">
            <v>-1560.0444768086854</v>
          </cell>
          <cell r="AM50">
            <v>33643.966938538979</v>
          </cell>
          <cell r="AN50">
            <v>-2174.839349888076</v>
          </cell>
          <cell r="AO50">
            <v>4826.9993113489554</v>
          </cell>
          <cell r="AP50">
            <v>17.274707118023798</v>
          </cell>
          <cell r="AQ50">
            <v>31340.052975879229</v>
          </cell>
          <cell r="AR50">
            <v>639.16416336686962</v>
          </cell>
          <cell r="AS50">
            <v>34527.693105306724</v>
          </cell>
          <cell r="AT50">
            <v>883.72616676774487</v>
          </cell>
          <cell r="AU50">
            <v>4859.5219095153216</v>
          </cell>
          <cell r="AV50">
            <v>32.522598166366151</v>
          </cell>
          <cell r="AW50">
            <v>32051.498051440412</v>
          </cell>
          <cell r="AX50">
            <v>711.44507556118333</v>
          </cell>
          <cell r="AY50">
            <v>35431.797142628049</v>
          </cell>
          <cell r="AZ50">
            <v>904.10403732132545</v>
          </cell>
        </row>
      </sheetData>
      <sheetData sheetId="10">
        <row r="9">
          <cell r="A9">
            <v>2009</v>
          </cell>
          <cell r="D9">
            <v>42040</v>
          </cell>
          <cell r="I9">
            <v>42040</v>
          </cell>
          <cell r="J9">
            <v>0</v>
          </cell>
          <cell r="O9">
            <v>42040</v>
          </cell>
          <cell r="P9">
            <v>0</v>
          </cell>
          <cell r="U9">
            <v>42040</v>
          </cell>
          <cell r="V9">
            <v>0</v>
          </cell>
          <cell r="AA9">
            <v>42040</v>
          </cell>
          <cell r="AB9">
            <v>0</v>
          </cell>
          <cell r="AG9">
            <v>42040</v>
          </cell>
          <cell r="AH9">
            <v>0</v>
          </cell>
          <cell r="AM9">
            <v>42040</v>
          </cell>
          <cell r="AN9">
            <v>0</v>
          </cell>
          <cell r="AS9">
            <v>42040</v>
          </cell>
          <cell r="AT9">
            <v>0</v>
          </cell>
          <cell r="AY9">
            <v>42040</v>
          </cell>
          <cell r="AZ9">
            <v>0</v>
          </cell>
        </row>
        <row r="10">
          <cell r="A10">
            <v>2010</v>
          </cell>
          <cell r="B10">
            <v>-705.86444697792263</v>
          </cell>
          <cell r="C10">
            <v>-705.86444697792263</v>
          </cell>
          <cell r="D10">
            <v>41465.059877436208</v>
          </cell>
          <cell r="E10">
            <v>-705.86444697792263</v>
          </cell>
          <cell r="F10">
            <v>0</v>
          </cell>
          <cell r="G10">
            <v>-705.86444697792263</v>
          </cell>
          <cell r="H10">
            <v>0</v>
          </cell>
          <cell r="I10">
            <v>41465.059877436208</v>
          </cell>
          <cell r="J10">
            <v>0</v>
          </cell>
          <cell r="K10">
            <v>-705.86444697792263</v>
          </cell>
          <cell r="L10">
            <v>0</v>
          </cell>
          <cell r="M10">
            <v>-705.86444697792263</v>
          </cell>
          <cell r="N10">
            <v>0</v>
          </cell>
          <cell r="O10">
            <v>41465.059877436208</v>
          </cell>
          <cell r="P10">
            <v>0</v>
          </cell>
          <cell r="Q10">
            <v>-705.86444697792263</v>
          </cell>
          <cell r="R10">
            <v>0</v>
          </cell>
          <cell r="S10">
            <v>-705.86444697792263</v>
          </cell>
          <cell r="T10">
            <v>0</v>
          </cell>
          <cell r="U10">
            <v>41465.059877436208</v>
          </cell>
          <cell r="V10">
            <v>0</v>
          </cell>
          <cell r="W10">
            <v>-705.86444697792285</v>
          </cell>
          <cell r="X10">
            <v>0</v>
          </cell>
          <cell r="Y10">
            <v>-705.86444697792285</v>
          </cell>
          <cell r="Z10">
            <v>0</v>
          </cell>
          <cell r="AA10">
            <v>41465.059877436208</v>
          </cell>
          <cell r="AB10">
            <v>0</v>
          </cell>
          <cell r="AC10">
            <v>-705.86444697792285</v>
          </cell>
          <cell r="AD10">
            <v>0</v>
          </cell>
          <cell r="AE10">
            <v>-705.86444697792285</v>
          </cell>
          <cell r="AF10">
            <v>0</v>
          </cell>
          <cell r="AG10">
            <v>41465.059877436208</v>
          </cell>
          <cell r="AH10">
            <v>0</v>
          </cell>
          <cell r="AI10">
            <v>-705.86444697792285</v>
          </cell>
          <cell r="AJ10">
            <v>0</v>
          </cell>
          <cell r="AK10">
            <v>-705.86444697792285</v>
          </cell>
          <cell r="AL10">
            <v>0</v>
          </cell>
          <cell r="AM10">
            <v>41465.059877436208</v>
          </cell>
          <cell r="AN10">
            <v>0</v>
          </cell>
          <cell r="AO10">
            <v>-705.86444697792285</v>
          </cell>
          <cell r="AP10">
            <v>0</v>
          </cell>
          <cell r="AQ10">
            <v>-705.86444697792285</v>
          </cell>
          <cell r="AR10">
            <v>0</v>
          </cell>
          <cell r="AS10">
            <v>41465.059877436208</v>
          </cell>
          <cell r="AT10">
            <v>0</v>
          </cell>
          <cell r="AU10">
            <v>-705.86444697792285</v>
          </cell>
          <cell r="AV10">
            <v>0</v>
          </cell>
          <cell r="AW10">
            <v>-705.86444697792285</v>
          </cell>
          <cell r="AX10">
            <v>0</v>
          </cell>
          <cell r="AY10">
            <v>41465.059877436208</v>
          </cell>
          <cell r="AZ10">
            <v>0</v>
          </cell>
        </row>
        <row r="11">
          <cell r="A11">
            <v>2011</v>
          </cell>
          <cell r="B11">
            <v>-1317.4429536826049</v>
          </cell>
          <cell r="C11">
            <v>-2023.3074006605275</v>
          </cell>
          <cell r="D11">
            <v>40133.633094637997</v>
          </cell>
          <cell r="E11">
            <v>-1423.9497779526048</v>
          </cell>
          <cell r="F11">
            <v>-106.50682426999992</v>
          </cell>
          <cell r="G11">
            <v>-2129.8142249305274</v>
          </cell>
          <cell r="H11">
            <v>-106.50682426999992</v>
          </cell>
          <cell r="I11">
            <v>40015.118795905531</v>
          </cell>
          <cell r="J11">
            <v>-118.51429873246525</v>
          </cell>
          <cell r="K11">
            <v>-1423.9497779526048</v>
          </cell>
          <cell r="L11">
            <v>0</v>
          </cell>
          <cell r="M11">
            <v>-2129.8142249305274</v>
          </cell>
          <cell r="N11">
            <v>0</v>
          </cell>
          <cell r="O11">
            <v>40015.118795905531</v>
          </cell>
          <cell r="P11">
            <v>0</v>
          </cell>
          <cell r="Q11">
            <v>-1428.8376980042151</v>
          </cell>
          <cell r="R11">
            <v>-4.8879200516103083</v>
          </cell>
          <cell r="S11">
            <v>-2134.7021449821377</v>
          </cell>
          <cell r="T11">
            <v>-4.8879200516103083</v>
          </cell>
          <cell r="U11">
            <v>40010.230875853915</v>
          </cell>
          <cell r="V11">
            <v>-4.8879200516166748</v>
          </cell>
          <cell r="W11">
            <v>-1381.7570620166807</v>
          </cell>
          <cell r="X11">
            <v>47.080635987534379</v>
          </cell>
          <cell r="Y11">
            <v>-2087.6215089946036</v>
          </cell>
          <cell r="Z11">
            <v>47.080635987534151</v>
          </cell>
          <cell r="AA11">
            <v>40057.31151184145</v>
          </cell>
          <cell r="AB11">
            <v>47.080635987535061</v>
          </cell>
          <cell r="AC11">
            <v>-1381.7570620166807</v>
          </cell>
          <cell r="AD11">
            <v>0</v>
          </cell>
          <cell r="AE11">
            <v>-2087.6215089946036</v>
          </cell>
          <cell r="AF11">
            <v>0</v>
          </cell>
          <cell r="AG11">
            <v>40057.31151184145</v>
          </cell>
          <cell r="AH11">
            <v>0</v>
          </cell>
          <cell r="AI11">
            <v>-1381.7570620166807</v>
          </cell>
          <cell r="AJ11">
            <v>0</v>
          </cell>
          <cell r="AK11">
            <v>-2087.6215089946036</v>
          </cell>
          <cell r="AL11">
            <v>0</v>
          </cell>
          <cell r="AM11">
            <v>40057.31151184145</v>
          </cell>
          <cell r="AN11">
            <v>0</v>
          </cell>
          <cell r="AO11">
            <v>-1381.7570620166807</v>
          </cell>
          <cell r="AP11">
            <v>0</v>
          </cell>
          <cell r="AQ11">
            <v>-2087.6215089946036</v>
          </cell>
          <cell r="AR11">
            <v>0</v>
          </cell>
          <cell r="AS11">
            <v>40057.31151184145</v>
          </cell>
          <cell r="AT11">
            <v>0</v>
          </cell>
          <cell r="AU11">
            <v>-1381.7570620166807</v>
          </cell>
          <cell r="AV11">
            <v>0</v>
          </cell>
          <cell r="AW11">
            <v>-2087.6215089946036</v>
          </cell>
          <cell r="AX11">
            <v>0</v>
          </cell>
          <cell r="AY11">
            <v>40057.31151184145</v>
          </cell>
          <cell r="AZ11">
            <v>0</v>
          </cell>
        </row>
        <row r="12">
          <cell r="A12">
            <v>2012</v>
          </cell>
          <cell r="B12">
            <v>-1126.5654674409975</v>
          </cell>
          <cell r="C12">
            <v>-3149.872868101525</v>
          </cell>
          <cell r="D12">
            <v>38935.990859943988</v>
          </cell>
          <cell r="E12">
            <v>-1428.5065971176678</v>
          </cell>
          <cell r="F12">
            <v>-301.94112967667024</v>
          </cell>
          <cell r="G12">
            <v>-3558.3208220481952</v>
          </cell>
          <cell r="H12">
            <v>-408.44795394667017</v>
          </cell>
          <cell r="I12">
            <v>38491.33492072513</v>
          </cell>
          <cell r="J12">
            <v>-444.65593921885738</v>
          </cell>
          <cell r="K12">
            <v>-1428.5065971176678</v>
          </cell>
          <cell r="L12">
            <v>0</v>
          </cell>
          <cell r="M12">
            <v>-3558.3208220481952</v>
          </cell>
          <cell r="N12">
            <v>0</v>
          </cell>
          <cell r="O12">
            <v>38491.33492072513</v>
          </cell>
          <cell r="P12">
            <v>0</v>
          </cell>
          <cell r="Q12">
            <v>-1436.5132768888634</v>
          </cell>
          <cell r="R12">
            <v>-8.0066797711956497</v>
          </cell>
          <cell r="S12">
            <v>-3571.2154218710011</v>
          </cell>
          <cell r="T12">
            <v>-12.894599822805958</v>
          </cell>
          <cell r="U12">
            <v>38477.286624344553</v>
          </cell>
          <cell r="V12">
            <v>-14.048296380577085</v>
          </cell>
          <cell r="W12">
            <v>-1479.517647767173</v>
          </cell>
          <cell r="X12">
            <v>-43.004370878309601</v>
          </cell>
          <cell r="Y12">
            <v>-3567.1391567617766</v>
          </cell>
          <cell r="Z12">
            <v>4.0762651092245505</v>
          </cell>
          <cell r="AA12">
            <v>38456.491115867713</v>
          </cell>
          <cell r="AB12">
            <v>-20.795508476840041</v>
          </cell>
          <cell r="AC12">
            <v>-1477.6327876077928</v>
          </cell>
          <cell r="AD12">
            <v>1.8848601593801959</v>
          </cell>
          <cell r="AE12">
            <v>-3565.2542966023966</v>
          </cell>
          <cell r="AF12">
            <v>1.8848601593799685</v>
          </cell>
          <cell r="AG12">
            <v>38458.287121513822</v>
          </cell>
          <cell r="AH12">
            <v>1.7960056461088243</v>
          </cell>
          <cell r="AI12">
            <v>-1478.9824483577909</v>
          </cell>
          <cell r="AJ12">
            <v>-1.3496607499980655</v>
          </cell>
          <cell r="AK12">
            <v>-3566.6039573523944</v>
          </cell>
          <cell r="AL12">
            <v>-1.3496607499978381</v>
          </cell>
          <cell r="AM12">
            <v>38456.937460763816</v>
          </cell>
          <cell r="AN12">
            <v>-1.3496607500055688</v>
          </cell>
          <cell r="AO12">
            <v>-1478.9824483577909</v>
          </cell>
          <cell r="AP12">
            <v>0</v>
          </cell>
          <cell r="AQ12">
            <v>-3566.6039573523944</v>
          </cell>
          <cell r="AR12">
            <v>0</v>
          </cell>
          <cell r="AS12">
            <v>38456.937460763816</v>
          </cell>
          <cell r="AT12">
            <v>0</v>
          </cell>
          <cell r="AU12">
            <v>-1474.8605987416645</v>
          </cell>
          <cell r="AV12">
            <v>4.1218496161263829</v>
          </cell>
          <cell r="AW12">
            <v>-3562.4821077362681</v>
          </cell>
          <cell r="AX12">
            <v>4.1218496161263829</v>
          </cell>
          <cell r="AY12">
            <v>38461.059310379947</v>
          </cell>
          <cell r="AZ12">
            <v>4.1218496161309304</v>
          </cell>
        </row>
        <row r="13">
          <cell r="A13">
            <v>2013</v>
          </cell>
          <cell r="B13">
            <v>-724.75159715072141</v>
          </cell>
          <cell r="C13">
            <v>-3874.6244652522464</v>
          </cell>
          <cell r="D13">
            <v>38071.29676947822</v>
          </cell>
          <cell r="E13">
            <v>-1221.0145407490543</v>
          </cell>
          <cell r="F13">
            <v>-496.26294359833287</v>
          </cell>
          <cell r="G13">
            <v>-4779.3353627972492</v>
          </cell>
          <cell r="H13">
            <v>-904.71089754500281</v>
          </cell>
          <cell r="I13">
            <v>37100.500897493628</v>
          </cell>
          <cell r="J13">
            <v>-970.79587198459194</v>
          </cell>
          <cell r="K13">
            <v>-1221.0145407490543</v>
          </cell>
          <cell r="L13">
            <v>0</v>
          </cell>
          <cell r="M13">
            <v>-4779.3353627972492</v>
          </cell>
          <cell r="N13">
            <v>0</v>
          </cell>
          <cell r="O13">
            <v>43939.983647558489</v>
          </cell>
          <cell r="P13">
            <v>6839.4827500648607</v>
          </cell>
          <cell r="Q13">
            <v>-1241.4418747084937</v>
          </cell>
          <cell r="R13">
            <v>-20.427333959439466</v>
          </cell>
          <cell r="S13">
            <v>-4812.6572965794949</v>
          </cell>
          <cell r="T13">
            <v>-33.321933782245651</v>
          </cell>
          <cell r="U13">
            <v>43905.088009007042</v>
          </cell>
          <cell r="V13">
            <v>-34.895638551446609</v>
          </cell>
          <cell r="W13">
            <v>-1285.7730958558532</v>
          </cell>
          <cell r="X13">
            <v>-44.331221147359429</v>
          </cell>
          <cell r="Y13">
            <v>-4852.9122526176297</v>
          </cell>
          <cell r="Z13">
            <v>-40.254956038134878</v>
          </cell>
          <cell r="AA13">
            <v>43854.166944526281</v>
          </cell>
          <cell r="AB13">
            <v>-50.921064480760833</v>
          </cell>
          <cell r="AC13">
            <v>-1282.5708120236118</v>
          </cell>
          <cell r="AD13">
            <v>3.2022838322413918</v>
          </cell>
          <cell r="AE13">
            <v>-4847.8251086260079</v>
          </cell>
          <cell r="AF13">
            <v>5.0871439916218151</v>
          </cell>
          <cell r="AG13">
            <v>43859.141247914245</v>
          </cell>
          <cell r="AH13">
            <v>4.9743033879640279</v>
          </cell>
          <cell r="AI13">
            <v>-1285.3164811241093</v>
          </cell>
          <cell r="AJ13">
            <v>-2.74566910049748</v>
          </cell>
          <cell r="AK13">
            <v>-4851.9204384765035</v>
          </cell>
          <cell r="AL13">
            <v>-4.0953298504955455</v>
          </cell>
          <cell r="AM13">
            <v>43855.023255730579</v>
          </cell>
          <cell r="AN13">
            <v>-4.1179921836665017</v>
          </cell>
          <cell r="AO13">
            <v>-1258.8491239447371</v>
          </cell>
          <cell r="AP13">
            <v>26.467357179372129</v>
          </cell>
          <cell r="AQ13">
            <v>-4825.4530812971316</v>
          </cell>
          <cell r="AR13">
            <v>26.467357179371902</v>
          </cell>
          <cell r="AS13">
            <v>43881.490612909955</v>
          </cell>
          <cell r="AT13">
            <v>26.46735717937554</v>
          </cell>
          <cell r="AU13">
            <v>-1250.6639985610007</v>
          </cell>
          <cell r="AV13">
            <v>8.1851253837364766</v>
          </cell>
          <cell r="AW13">
            <v>-4813.1461062972685</v>
          </cell>
          <cell r="AX13">
            <v>12.306974999863087</v>
          </cell>
          <cell r="AY13">
            <v>43893.866798434952</v>
          </cell>
          <cell r="AZ13">
            <v>12.376185524997709</v>
          </cell>
        </row>
        <row r="14">
          <cell r="A14">
            <v>2014</v>
          </cell>
          <cell r="B14">
            <v>-470.18336464841434</v>
          </cell>
          <cell r="C14">
            <v>-4344.8078299006611</v>
          </cell>
          <cell r="D14">
            <v>37406.900669561226</v>
          </cell>
          <cell r="E14">
            <v>-1160.7681221684165</v>
          </cell>
          <cell r="F14">
            <v>-690.5847575200022</v>
          </cell>
          <cell r="G14">
            <v>-5940.1034849656662</v>
          </cell>
          <cell r="H14">
            <v>-1595.2956550650051</v>
          </cell>
          <cell r="I14">
            <v>35706.484806926026</v>
          </cell>
          <cell r="J14">
            <v>-1700.4158626352</v>
          </cell>
          <cell r="K14">
            <v>-1160.7681221684165</v>
          </cell>
          <cell r="L14">
            <v>0</v>
          </cell>
          <cell r="M14">
            <v>-5940.1034849656662</v>
          </cell>
          <cell r="N14">
            <v>0</v>
          </cell>
          <cell r="O14">
            <v>42940.270377720328</v>
          </cell>
          <cell r="P14">
            <v>7233.7855707943017</v>
          </cell>
          <cell r="Q14">
            <v>-1197.644077357676</v>
          </cell>
          <cell r="R14">
            <v>-36.875955189259457</v>
          </cell>
          <cell r="S14">
            <v>-6010.3013739371709</v>
          </cell>
          <cell r="T14">
            <v>-70.197888971504653</v>
          </cell>
          <cell r="U14">
            <v>42866.840427193485</v>
          </cell>
          <cell r="V14">
            <v>-73.429950526842731</v>
          </cell>
          <cell r="W14">
            <v>-1244.1178154034387</v>
          </cell>
          <cell r="X14">
            <v>-46.47373804576273</v>
          </cell>
          <cell r="Y14">
            <v>-6097.0300680210685</v>
          </cell>
          <cell r="Z14">
            <v>-86.728694083897608</v>
          </cell>
          <cell r="AA14">
            <v>42768.153758794389</v>
          </cell>
          <cell r="AB14">
            <v>-98.686668399095652</v>
          </cell>
          <cell r="AC14">
            <v>-1240.5235048746874</v>
          </cell>
          <cell r="AD14">
            <v>3.5943105287512935</v>
          </cell>
          <cell r="AE14">
            <v>-6088.3486135006951</v>
          </cell>
          <cell r="AF14">
            <v>8.681454520373336</v>
          </cell>
          <cell r="AG14">
            <v>42776.632681750307</v>
          </cell>
          <cell r="AH14">
            <v>8.4789229559173691</v>
          </cell>
          <cell r="AI14">
            <v>-1244.5612684726452</v>
          </cell>
          <cell r="AJ14">
            <v>-4.0377635979577917</v>
          </cell>
          <cell r="AK14">
            <v>-6096.4817069491492</v>
          </cell>
          <cell r="AL14">
            <v>-8.1330934484540194</v>
          </cell>
          <cell r="AM14">
            <v>42768.407780214213</v>
          </cell>
          <cell r="AN14">
            <v>-8.2249015360939666</v>
          </cell>
          <cell r="AO14">
            <v>-1191.6265541139085</v>
          </cell>
          <cell r="AP14">
            <v>52.934714358736755</v>
          </cell>
          <cell r="AQ14">
            <v>-6017.0796354110398</v>
          </cell>
          <cell r="AR14">
            <v>79.40207153810934</v>
          </cell>
          <cell r="AS14">
            <v>42848.254268667013</v>
          </cell>
          <cell r="AT14">
            <v>79.846488452800259</v>
          </cell>
          <cell r="AU14">
            <v>-1179.4393627551603</v>
          </cell>
          <cell r="AV14">
            <v>12.187191358748123</v>
          </cell>
          <cell r="AW14">
            <v>-5992.5854690524284</v>
          </cell>
          <cell r="AX14">
            <v>24.494166358611437</v>
          </cell>
          <cell r="AY14">
            <v>42873.025455728006</v>
          </cell>
          <cell r="AZ14">
            <v>24.771187060992816</v>
          </cell>
        </row>
        <row r="15">
          <cell r="A15">
            <v>2015</v>
          </cell>
          <cell r="B15">
            <v>-280.90161092255545</v>
          </cell>
          <cell r="C15">
            <v>-4625.7094408232169</v>
          </cell>
          <cell r="D15">
            <v>36916.605438225241</v>
          </cell>
          <cell r="E15">
            <v>-1165.8081823642131</v>
          </cell>
          <cell r="F15">
            <v>-884.90657144165766</v>
          </cell>
          <cell r="G15">
            <v>-7105.9116673298795</v>
          </cell>
          <cell r="H15">
            <v>-2480.2022265066626</v>
          </cell>
          <cell r="I15">
            <v>34279.672866338784</v>
          </cell>
          <cell r="J15">
            <v>-2636.9325718864566</v>
          </cell>
          <cell r="K15">
            <v>-1165.8081823642131</v>
          </cell>
          <cell r="L15">
            <v>0</v>
          </cell>
          <cell r="M15">
            <v>-7105.9116673298795</v>
          </cell>
          <cell r="N15">
            <v>0</v>
          </cell>
          <cell r="O15">
            <v>41919.826633671488</v>
          </cell>
          <cell r="P15">
            <v>7640.1537673327039</v>
          </cell>
          <cell r="Q15">
            <v>-1225.4412487599045</v>
          </cell>
          <cell r="R15">
            <v>-59.633066395691458</v>
          </cell>
          <cell r="S15">
            <v>-7235.7426226970756</v>
          </cell>
          <cell r="T15">
            <v>-129.83095536719611</v>
          </cell>
          <cell r="U15">
            <v>41783.91438195981</v>
          </cell>
          <cell r="V15">
            <v>-135.91225171167753</v>
          </cell>
          <cell r="W15">
            <v>-1274.173301728757</v>
          </cell>
          <cell r="X15">
            <v>-48.732052968852486</v>
          </cell>
          <cell r="Y15">
            <v>-7371.2033697498255</v>
          </cell>
          <cell r="Z15">
            <v>-135.46074705274987</v>
          </cell>
          <cell r="AA15">
            <v>41634.39408576666</v>
          </cell>
          <cell r="AB15">
            <v>-149.52029619314999</v>
          </cell>
          <cell r="AC15">
            <v>-1270.9177916112583</v>
          </cell>
          <cell r="AD15">
            <v>3.2555101174987158</v>
          </cell>
          <cell r="AE15">
            <v>-7359.2664051119536</v>
          </cell>
          <cell r="AF15">
            <v>11.936964637871824</v>
          </cell>
          <cell r="AG15">
            <v>41646.030447595425</v>
          </cell>
          <cell r="AH15">
            <v>11.636361828765075</v>
          </cell>
          <cell r="AI15">
            <v>-1276.1159634641738</v>
          </cell>
          <cell r="AJ15">
            <v>-5.1981718529154932</v>
          </cell>
          <cell r="AK15">
            <v>-7372.5976704133227</v>
          </cell>
          <cell r="AL15">
            <v>-13.331265301369058</v>
          </cell>
          <cell r="AM15">
            <v>41632.469268790774</v>
          </cell>
          <cell r="AN15">
            <v>-13.561178804651718</v>
          </cell>
          <cell r="AO15">
            <v>-1196.7138919260653</v>
          </cell>
          <cell r="AP15">
            <v>79.40207153810843</v>
          </cell>
          <cell r="AQ15">
            <v>-7213.7935273371049</v>
          </cell>
          <cell r="AR15">
            <v>158.80414307621777</v>
          </cell>
          <cell r="AS15">
            <v>41793.058541789273</v>
          </cell>
          <cell r="AT15">
            <v>160.58927299849893</v>
          </cell>
          <cell r="AU15">
            <v>-1180.5837784244525</v>
          </cell>
          <cell r="AV15">
            <v>16.130113501612868</v>
          </cell>
          <cell r="AW15">
            <v>-7173.1692474768806</v>
          </cell>
          <cell r="AX15">
            <v>40.624279860224306</v>
          </cell>
          <cell r="AY15">
            <v>41834.375778648508</v>
          </cell>
          <cell r="AZ15">
            <v>41.317236859234981</v>
          </cell>
        </row>
        <row r="16">
          <cell r="A16">
            <v>2016</v>
          </cell>
          <cell r="B16">
            <v>42.407290741151655</v>
          </cell>
          <cell r="C16">
            <v>-4583.3021500820651</v>
          </cell>
          <cell r="D16">
            <v>36719.360707949134</v>
          </cell>
          <cell r="E16">
            <v>-1036.8210946221827</v>
          </cell>
          <cell r="F16">
            <v>-1079.2283853633344</v>
          </cell>
          <cell r="G16">
            <v>-8142.732761952062</v>
          </cell>
          <cell r="H16">
            <v>-3559.4306118699969</v>
          </cell>
          <cell r="I16">
            <v>32935.540677890458</v>
          </cell>
          <cell r="J16">
            <v>-3783.8200300586759</v>
          </cell>
          <cell r="K16">
            <v>-1036.8210946221827</v>
          </cell>
          <cell r="L16">
            <v>0</v>
          </cell>
          <cell r="M16">
            <v>-8142.732761952062</v>
          </cell>
          <cell r="N16">
            <v>0</v>
          </cell>
          <cell r="O16">
            <v>40982.642009094525</v>
          </cell>
          <cell r="P16">
            <v>8047.1013312040668</v>
          </cell>
          <cell r="Q16">
            <v>-1112.2507877942894</v>
          </cell>
          <cell r="R16">
            <v>-75.429693172106681</v>
          </cell>
          <cell r="S16">
            <v>-8347.9934104913646</v>
          </cell>
          <cell r="T16">
            <v>-205.26064853930257</v>
          </cell>
          <cell r="U16">
            <v>40767.632657033442</v>
          </cell>
          <cell r="V16">
            <v>-215.00935206108261</v>
          </cell>
          <cell r="W16">
            <v>-1162.9422221311283</v>
          </cell>
          <cell r="X16">
            <v>-50.691434336838938</v>
          </cell>
          <cell r="Y16">
            <v>-8534.1455918809534</v>
          </cell>
          <cell r="Z16">
            <v>-186.1521813895888</v>
          </cell>
          <cell r="AA16">
            <v>40564.469058362643</v>
          </cell>
          <cell r="AB16">
            <v>-203.16359867079882</v>
          </cell>
          <cell r="AC16">
            <v>-1160.5316744093602</v>
          </cell>
          <cell r="AD16">
            <v>2.4105477217681255</v>
          </cell>
          <cell r="AE16">
            <v>-8519.7980795213134</v>
          </cell>
          <cell r="AF16">
            <v>14.34751235963995</v>
          </cell>
          <cell r="AG16">
            <v>40578.418757889245</v>
          </cell>
          <cell r="AH16">
            <v>13.949699526601762</v>
          </cell>
          <cell r="AI16">
            <v>-1166.7905330957126</v>
          </cell>
          <cell r="AJ16">
            <v>-6.2588586863523687</v>
          </cell>
          <cell r="AK16">
            <v>-8539.3882035090355</v>
          </cell>
          <cell r="AL16">
            <v>-19.590123987722109</v>
          </cell>
          <cell r="AM16">
            <v>40558.37101284122</v>
          </cell>
          <cell r="AN16">
            <v>-20.047745048024808</v>
          </cell>
          <cell r="AO16">
            <v>-1087.3884615576037</v>
          </cell>
          <cell r="AP16">
            <v>79.402071538108885</v>
          </cell>
          <cell r="AQ16">
            <v>-8301.1819888947084</v>
          </cell>
          <cell r="AR16">
            <v>238.20621461432711</v>
          </cell>
          <cell r="AS16">
            <v>40801.058833219919</v>
          </cell>
          <cell r="AT16">
            <v>242.68782037869823</v>
          </cell>
          <cell r="AU16">
            <v>-1067.3736956984844</v>
          </cell>
          <cell r="AV16">
            <v>20.014765859119279</v>
          </cell>
          <cell r="AW16">
            <v>-8240.5429431753655</v>
          </cell>
          <cell r="AX16">
            <v>60.639045719342903</v>
          </cell>
          <cell r="AY16">
            <v>40863.084599157766</v>
          </cell>
          <cell r="AZ16">
            <v>62.025765937847609</v>
          </cell>
        </row>
        <row r="17">
          <cell r="A17">
            <v>2017</v>
          </cell>
          <cell r="B17">
            <v>722.60272796459913</v>
          </cell>
          <cell r="C17">
            <v>-3860.6994221174659</v>
          </cell>
          <cell r="D17">
            <v>37204.79767500177</v>
          </cell>
          <cell r="E17">
            <v>-550.94747132041221</v>
          </cell>
          <cell r="F17">
            <v>-1273.5501992850113</v>
          </cell>
          <cell r="G17">
            <v>-8693.6802332724747</v>
          </cell>
          <cell r="H17">
            <v>-4832.9808111550083</v>
          </cell>
          <cell r="I17">
            <v>32060.187074624424</v>
          </cell>
          <cell r="J17">
            <v>-5144.6106003773457</v>
          </cell>
          <cell r="K17">
            <v>-550.94747132041221</v>
          </cell>
          <cell r="L17">
            <v>0</v>
          </cell>
          <cell r="M17">
            <v>-8693.6802332724747</v>
          </cell>
          <cell r="N17">
            <v>0</v>
          </cell>
          <cell r="O17">
            <v>40491.224426933673</v>
          </cell>
          <cell r="P17">
            <v>8431.0373523092494</v>
          </cell>
          <cell r="Q17">
            <v>-642.35755164359853</v>
          </cell>
          <cell r="R17">
            <v>-91.410080323186321</v>
          </cell>
          <cell r="S17">
            <v>-8990.3509621349622</v>
          </cell>
          <cell r="T17">
            <v>-296.67072886248752</v>
          </cell>
          <cell r="U17">
            <v>40179.776622103738</v>
          </cell>
          <cell r="V17">
            <v>-311.44780482993519</v>
          </cell>
          <cell r="W17">
            <v>-694.57943134278776</v>
          </cell>
          <cell r="X17">
            <v>-52.22187969918923</v>
          </cell>
          <cell r="Y17">
            <v>-9228.725023223742</v>
          </cell>
          <cell r="Z17">
            <v>-238.37406108877985</v>
          </cell>
          <cell r="AA17">
            <v>39920.570362233098</v>
          </cell>
          <cell r="AB17">
            <v>-259.20625987063977</v>
          </cell>
          <cell r="AC17">
            <v>-693.37179859641674</v>
          </cell>
          <cell r="AD17">
            <v>1.2076327463710186</v>
          </cell>
          <cell r="AE17">
            <v>-9213.1698781177292</v>
          </cell>
          <cell r="AF17">
            <v>15.555145106012787</v>
          </cell>
          <cell r="AG17">
            <v>39935.629106590597</v>
          </cell>
          <cell r="AH17">
            <v>15.058744357498654</v>
          </cell>
          <cell r="AI17">
            <v>-700.54590377686509</v>
          </cell>
          <cell r="AJ17">
            <v>-7.1741051804483504</v>
          </cell>
          <cell r="AK17">
            <v>-9239.9341072859006</v>
          </cell>
          <cell r="AL17">
            <v>-26.764229168171369</v>
          </cell>
          <cell r="AM17">
            <v>39908.070632008574</v>
          </cell>
          <cell r="AN17">
            <v>-27.558474582023337</v>
          </cell>
          <cell r="AO17">
            <v>-621.1438322387562</v>
          </cell>
          <cell r="AP17">
            <v>79.402071538108885</v>
          </cell>
          <cell r="AQ17">
            <v>-8922.3258211334651</v>
          </cell>
          <cell r="AR17">
            <v>317.60828615243554</v>
          </cell>
          <cell r="AS17">
            <v>40234.235527396027</v>
          </cell>
          <cell r="AT17">
            <v>326.16489538745373</v>
          </cell>
          <cell r="AU17">
            <v>-597.3018226776652</v>
          </cell>
          <cell r="AV17">
            <v>23.842009561091004</v>
          </cell>
          <cell r="AW17">
            <v>-8837.8447658530313</v>
          </cell>
          <cell r="AX17">
            <v>84.481055280433793</v>
          </cell>
          <cell r="AY17">
            <v>40321.144785780562</v>
          </cell>
          <cell r="AZ17">
            <v>86.909258384534041</v>
          </cell>
        </row>
        <row r="18">
          <cell r="A18">
            <v>2018</v>
          </cell>
          <cell r="B18">
            <v>1183.0427888392569</v>
          </cell>
          <cell r="C18">
            <v>-2677.656633278209</v>
          </cell>
          <cell r="D18">
            <v>38124.109845842911</v>
          </cell>
          <cell r="E18">
            <v>-77.960084477412238</v>
          </cell>
          <cell r="F18">
            <v>-1261.0028733166691</v>
          </cell>
          <cell r="G18">
            <v>-8771.6403177498869</v>
          </cell>
          <cell r="H18">
            <v>-6093.9836844716774</v>
          </cell>
          <cell r="I18">
            <v>31631.405250356158</v>
          </cell>
          <cell r="J18">
            <v>-6492.7045954867535</v>
          </cell>
          <cell r="K18">
            <v>-77.960084477412238</v>
          </cell>
          <cell r="L18">
            <v>0</v>
          </cell>
          <cell r="M18">
            <v>-8771.6403177498869</v>
          </cell>
          <cell r="N18">
            <v>0</v>
          </cell>
          <cell r="O18">
            <v>40459.189146205608</v>
          </cell>
          <cell r="P18">
            <v>8827.7838958494503</v>
          </cell>
          <cell r="Q18">
            <v>-193.39472961950608</v>
          </cell>
          <cell r="R18">
            <v>-115.43464514209384</v>
          </cell>
          <cell r="S18">
            <v>-9183.7456917544678</v>
          </cell>
          <cell r="T18">
            <v>-412.10537400458088</v>
          </cell>
          <cell r="U18">
            <v>40024.936816428548</v>
          </cell>
          <cell r="V18">
            <v>-434.25232977706037</v>
          </cell>
          <cell r="W18">
            <v>-247.57629506043077</v>
          </cell>
          <cell r="X18">
            <v>-54.181565440924686</v>
          </cell>
          <cell r="Y18">
            <v>-9476.3013182841732</v>
          </cell>
          <cell r="Z18">
            <v>-292.55562652970548</v>
          </cell>
          <cell r="AA18">
            <v>39706.776901770951</v>
          </cell>
          <cell r="AB18">
            <v>-318.15991465759726</v>
          </cell>
          <cell r="AC18">
            <v>-248.85670874129846</v>
          </cell>
          <cell r="AD18">
            <v>-1.2804136808676958</v>
          </cell>
          <cell r="AE18">
            <v>-9462.0265868590286</v>
          </cell>
          <cell r="AF18">
            <v>14.274731425144637</v>
          </cell>
          <cell r="AG18">
            <v>39720.365284810672</v>
          </cell>
          <cell r="AH18">
            <v>13.588383039721521</v>
          </cell>
          <cell r="AI18">
            <v>-256.65113385357336</v>
          </cell>
          <cell r="AJ18">
            <v>-7.7944251122748938</v>
          </cell>
          <cell r="AK18">
            <v>-9496.5852411394735</v>
          </cell>
          <cell r="AL18">
            <v>-34.558654280444898</v>
          </cell>
          <cell r="AM18">
            <v>39684.549647104264</v>
          </cell>
          <cell r="AN18">
            <v>-35.81563770640787</v>
          </cell>
          <cell r="AO18">
            <v>-177.24906231546447</v>
          </cell>
          <cell r="AP18">
            <v>79.402071538108885</v>
          </cell>
          <cell r="AQ18">
            <v>-9099.5748834489295</v>
          </cell>
          <cell r="AR18">
            <v>397.01035769054397</v>
          </cell>
          <cell r="AS18">
            <v>40095.593292169811</v>
          </cell>
          <cell r="AT18">
            <v>411.04364506554703</v>
          </cell>
          <cell r="AU18">
            <v>-149.6363693041535</v>
          </cell>
          <cell r="AV18">
            <v>27.612693011310967</v>
          </cell>
          <cell r="AW18">
            <v>-8987.4811351571843</v>
          </cell>
          <cell r="AX18">
            <v>112.09374829174521</v>
          </cell>
          <cell r="AY18">
            <v>40211.57454848256</v>
          </cell>
          <cell r="AZ18">
            <v>115.98125631274888</v>
          </cell>
        </row>
        <row r="19">
          <cell r="A19">
            <v>2019</v>
          </cell>
          <cell r="B19">
            <v>1033.9470475251228</v>
          </cell>
          <cell r="C19">
            <v>-1643.7095857530862</v>
          </cell>
          <cell r="D19">
            <v>38850.855818974182</v>
          </cell>
          <cell r="E19">
            <v>-241.49916530820971</v>
          </cell>
          <cell r="F19">
            <v>-1275.4462128333325</v>
          </cell>
          <cell r="G19">
            <v>-9013.1394830580957</v>
          </cell>
          <cell r="H19">
            <v>-7369.4298973050099</v>
          </cell>
          <cell r="I19">
            <v>30969.955867266694</v>
          </cell>
          <cell r="J19">
            <v>-7880.8999517074881</v>
          </cell>
          <cell r="K19">
            <v>-241.49916530820971</v>
          </cell>
          <cell r="L19">
            <v>0</v>
          </cell>
          <cell r="M19">
            <v>-9013.1394830580957</v>
          </cell>
          <cell r="N19">
            <v>0</v>
          </cell>
          <cell r="O19">
            <v>40274.840296935989</v>
          </cell>
          <cell r="P19">
            <v>9304.8844296692951</v>
          </cell>
          <cell r="Q19">
            <v>-385.86191210560128</v>
          </cell>
          <cell r="R19">
            <v>-144.36274679739157</v>
          </cell>
          <cell r="S19">
            <v>-9569.6076038600695</v>
          </cell>
          <cell r="T19">
            <v>-556.46812080197378</v>
          </cell>
          <cell r="U19">
            <v>39686.324083497871</v>
          </cell>
          <cell r="V19">
            <v>-588.51621343811712</v>
          </cell>
          <cell r="W19">
            <v>-443.40749063053136</v>
          </cell>
          <cell r="X19">
            <v>-57.545578524930079</v>
          </cell>
          <cell r="Y19">
            <v>-9919.7088089147037</v>
          </cell>
          <cell r="Z19">
            <v>-350.10120505463419</v>
          </cell>
          <cell r="AA19">
            <v>39304.768576685907</v>
          </cell>
          <cell r="AB19">
            <v>-381.55550681196473</v>
          </cell>
          <cell r="AC19">
            <v>-449.11581699682029</v>
          </cell>
          <cell r="AD19">
            <v>-5.7083263662889294</v>
          </cell>
          <cell r="AE19">
            <v>-9911.1424038558489</v>
          </cell>
          <cell r="AF19">
            <v>8.566405058854798</v>
          </cell>
          <cell r="AG19">
            <v>39312.274335975839</v>
          </cell>
          <cell r="AH19">
            <v>7.5057592899320298</v>
          </cell>
          <cell r="AI19">
            <v>-457.20428927372404</v>
          </cell>
          <cell r="AJ19">
            <v>-8.088472276903758</v>
          </cell>
          <cell r="AK19">
            <v>-9953.789530413198</v>
          </cell>
          <cell r="AL19">
            <v>-42.647126557349111</v>
          </cell>
          <cell r="AM19">
            <v>39267.76884085613</v>
          </cell>
          <cell r="AN19">
            <v>-44.505495119708939</v>
          </cell>
          <cell r="AO19">
            <v>-377.80221773561516</v>
          </cell>
          <cell r="AP19">
            <v>79.402071538108885</v>
          </cell>
          <cell r="AQ19">
            <v>-9477.3771011845456</v>
          </cell>
          <cell r="AR19">
            <v>476.4124292286524</v>
          </cell>
          <cell r="AS19">
            <v>39765.116445974912</v>
          </cell>
          <cell r="AT19">
            <v>497.34760511878267</v>
          </cell>
          <cell r="AU19">
            <v>-346.47456566004666</v>
          </cell>
          <cell r="AV19">
            <v>31.327652075568494</v>
          </cell>
          <cell r="AW19">
            <v>-9333.9557008172305</v>
          </cell>
          <cell r="AX19">
            <v>143.42140036731507</v>
          </cell>
          <cell r="AY19">
            <v>39914.372811064059</v>
          </cell>
          <cell r="AZ19">
            <v>149.25636508914613</v>
          </cell>
        </row>
        <row r="20">
          <cell r="A20">
            <v>2020</v>
          </cell>
          <cell r="B20">
            <v>865.10996982909001</v>
          </cell>
          <cell r="C20">
            <v>-778.59961592399623</v>
          </cell>
          <cell r="D20">
            <v>39416.511609064102</v>
          </cell>
          <cell r="E20">
            <v>-462.11982147091021</v>
          </cell>
          <cell r="F20">
            <v>-1327.2297913000002</v>
          </cell>
          <cell r="G20">
            <v>-9475.259304529005</v>
          </cell>
          <cell r="H20">
            <v>-8696.6596886050083</v>
          </cell>
          <cell r="I20">
            <v>30068.089584087087</v>
          </cell>
          <cell r="J20">
            <v>-9348.4220249770151</v>
          </cell>
          <cell r="K20">
            <v>-462.11982147091021</v>
          </cell>
          <cell r="L20">
            <v>0</v>
          </cell>
          <cell r="M20">
            <v>-9475.259304529005</v>
          </cell>
          <cell r="N20">
            <v>0</v>
          </cell>
          <cell r="O20">
            <v>39863.705924456124</v>
          </cell>
          <cell r="P20">
            <v>9795.6163403690371</v>
          </cell>
          <cell r="Q20">
            <v>-640.28001515839151</v>
          </cell>
          <cell r="R20">
            <v>-178.1601936874813</v>
          </cell>
          <cell r="S20">
            <v>-10209.88761901846</v>
          </cell>
          <cell r="T20">
            <v>-734.62831448945508</v>
          </cell>
          <cell r="U20">
            <v>39084.072783329473</v>
          </cell>
          <cell r="V20">
            <v>-779.63314112665103</v>
          </cell>
          <cell r="W20">
            <v>-701.01803854981245</v>
          </cell>
          <cell r="X20">
            <v>-60.738023391420938</v>
          </cell>
          <cell r="Y20">
            <v>-10620.726847464517</v>
          </cell>
          <cell r="Z20">
            <v>-410.83922844605695</v>
          </cell>
          <cell r="AA20">
            <v>38634.856357267643</v>
          </cell>
          <cell r="AB20">
            <v>-449.21642606183013</v>
          </cell>
          <cell r="AC20">
            <v>-712.03126668802895</v>
          </cell>
          <cell r="AD20">
            <v>-11.013228138216505</v>
          </cell>
          <cell r="AE20">
            <v>-10623.173670543878</v>
          </cell>
          <cell r="AF20">
            <v>-2.4468230793609109</v>
          </cell>
          <cell r="AG20">
            <v>38630.785089220481</v>
          </cell>
          <cell r="AH20">
            <v>-4.0712680471624481</v>
          </cell>
          <cell r="AI20">
            <v>-720.25069389358168</v>
          </cell>
          <cell r="AJ20">
            <v>-8.2194272055527335</v>
          </cell>
          <cell r="AK20">
            <v>-10674.04022430678</v>
          </cell>
          <cell r="AL20">
            <v>-50.866553762902186</v>
          </cell>
          <cell r="AM20">
            <v>38577.312869207228</v>
          </cell>
          <cell r="AN20">
            <v>-53.472220013252809</v>
          </cell>
          <cell r="AO20">
            <v>-640.8486223554728</v>
          </cell>
          <cell r="AP20">
            <v>79.402071538108885</v>
          </cell>
          <cell r="AQ20">
            <v>-10118.225723540017</v>
          </cell>
          <cell r="AR20">
            <v>555.81450076676265</v>
          </cell>
          <cell r="AS20">
            <v>39162.413575651342</v>
          </cell>
          <cell r="AT20">
            <v>585.10070644411462</v>
          </cell>
          <cell r="AU20">
            <v>-605.86091208852122</v>
          </cell>
          <cell r="AV20">
            <v>34.987710266951581</v>
          </cell>
          <cell r="AW20">
            <v>-9939.8166129057518</v>
          </cell>
          <cell r="AX20">
            <v>178.40911063426574</v>
          </cell>
          <cell r="AY20">
            <v>39349.16383448548</v>
          </cell>
          <cell r="AZ20">
            <v>186.75025883413764</v>
          </cell>
        </row>
        <row r="21">
          <cell r="A21">
            <v>2021</v>
          </cell>
          <cell r="B21">
            <v>777.42183102797253</v>
          </cell>
          <cell r="C21">
            <v>-1.1777848960236952</v>
          </cell>
          <cell r="D21">
            <v>39891.308304787672</v>
          </cell>
          <cell r="E21">
            <v>-222.57816897202747</v>
          </cell>
          <cell r="F21">
            <v>-1000</v>
          </cell>
          <cell r="G21">
            <v>-9697.8374735010329</v>
          </cell>
          <cell r="H21">
            <v>-9696.6596886050102</v>
          </cell>
          <cell r="I21">
            <v>29381.142797841108</v>
          </cell>
          <cell r="J21">
            <v>-10510.165506946563</v>
          </cell>
          <cell r="K21">
            <v>-222.57816897202747</v>
          </cell>
          <cell r="L21">
            <v>0</v>
          </cell>
          <cell r="M21">
            <v>-9697.8374735010329</v>
          </cell>
          <cell r="N21">
            <v>0</v>
          </cell>
          <cell r="O21">
            <v>39633.158602950476</v>
          </cell>
          <cell r="P21">
            <v>10252.015805109368</v>
          </cell>
          <cell r="Q21">
            <v>-440.96334489308623</v>
          </cell>
          <cell r="R21">
            <v>-218.38517592105876</v>
          </cell>
          <cell r="S21">
            <v>-10650.850963911545</v>
          </cell>
          <cell r="T21">
            <v>-953.01349041051253</v>
          </cell>
          <cell r="U21">
            <v>38618.370568699167</v>
          </cell>
          <cell r="V21">
            <v>-1014.788034251309</v>
          </cell>
          <cell r="W21">
            <v>-503.79760730675889</v>
          </cell>
          <cell r="X21">
            <v>-62.834262413672661</v>
          </cell>
          <cell r="Y21">
            <v>-11124.524454771275</v>
          </cell>
          <cell r="Z21">
            <v>-473.67349085973001</v>
          </cell>
          <cell r="AA21">
            <v>38098.302037444329</v>
          </cell>
          <cell r="AB21">
            <v>-520.06853125483758</v>
          </cell>
          <cell r="AC21">
            <v>-520.69970121409949</v>
          </cell>
          <cell r="AD21">
            <v>-16.9020939073406</v>
          </cell>
          <cell r="AE21">
            <v>-11143.873371757978</v>
          </cell>
          <cell r="AF21">
            <v>-19.348916986702534</v>
          </cell>
          <cell r="AG21">
            <v>38076.491462855469</v>
          </cell>
          <cell r="AH21">
            <v>-21.810574588860618</v>
          </cell>
          <cell r="AI21">
            <v>-528.91210673239129</v>
          </cell>
          <cell r="AJ21">
            <v>-8.2124055182918028</v>
          </cell>
          <cell r="AK21">
            <v>-11202.952331039171</v>
          </cell>
          <cell r="AL21">
            <v>-59.07895928119251</v>
          </cell>
          <cell r="AM21">
            <v>38013.908978165608</v>
          </cell>
          <cell r="AN21">
            <v>-62.582484689861303</v>
          </cell>
          <cell r="AO21">
            <v>-449.51003519428292</v>
          </cell>
          <cell r="AP21">
            <v>79.402071538108373</v>
          </cell>
          <cell r="AQ21">
            <v>-10567.735758734301</v>
          </cell>
          <cell r="AR21">
            <v>635.21657230486926</v>
          </cell>
          <cell r="AS21">
            <v>38688.236259931007</v>
          </cell>
          <cell r="AT21">
            <v>674.32728176539968</v>
          </cell>
          <cell r="AU21">
            <v>-410.91635626586685</v>
          </cell>
          <cell r="AV21">
            <v>38.593678928416068</v>
          </cell>
          <cell r="AW21">
            <v>-10350.732969171619</v>
          </cell>
          <cell r="AX21">
            <v>217.00278956268266</v>
          </cell>
          <cell r="AY21">
            <v>38916.715946128359</v>
          </cell>
          <cell r="AZ21">
            <v>228.47968619735184</v>
          </cell>
        </row>
        <row r="22">
          <cell r="A22">
            <v>2022</v>
          </cell>
          <cell r="B22">
            <v>446.15916105522956</v>
          </cell>
          <cell r="C22">
            <v>444.98137615920587</v>
          </cell>
          <cell r="D22">
            <v>40062.450889847431</v>
          </cell>
          <cell r="E22">
            <v>-553.84083894477033</v>
          </cell>
          <cell r="F22">
            <v>-999.99999999999989</v>
          </cell>
          <cell r="G22">
            <v>-10251.678312445803</v>
          </cell>
          <cell r="H22">
            <v>-10696.65968860501</v>
          </cell>
          <cell r="I22">
            <v>28373.558650535389</v>
          </cell>
          <cell r="J22">
            <v>-11688.892239312041</v>
          </cell>
          <cell r="K22">
            <v>-553.84083894477033</v>
          </cell>
          <cell r="L22">
            <v>0</v>
          </cell>
          <cell r="M22">
            <v>-10251.678312445803</v>
          </cell>
          <cell r="N22">
            <v>0</v>
          </cell>
          <cell r="O22">
            <v>39129.11233994033</v>
          </cell>
          <cell r="P22">
            <v>10755.55368940494</v>
          </cell>
          <cell r="Q22">
            <v>-820.04163495102057</v>
          </cell>
          <cell r="R22">
            <v>-266.20079600625024</v>
          </cell>
          <cell r="S22">
            <v>-11470.892598862567</v>
          </cell>
          <cell r="T22">
            <v>-1219.2142864167636</v>
          </cell>
          <cell r="U22">
            <v>37826.685193776684</v>
          </cell>
          <cell r="V22">
            <v>-1302.4271461636454</v>
          </cell>
          <cell r="W22">
            <v>-885.39029159956726</v>
          </cell>
          <cell r="X22">
            <v>-65.348656648546694</v>
          </cell>
          <cell r="Y22">
            <v>-12009.914746370843</v>
          </cell>
          <cell r="Z22">
            <v>-539.02214750827625</v>
          </cell>
          <cell r="AA22">
            <v>37232.021537542729</v>
          </cell>
          <cell r="AB22">
            <v>-594.66365623395541</v>
          </cell>
          <cell r="AC22">
            <v>-909.24249350011075</v>
          </cell>
          <cell r="AD22">
            <v>-23.852201900543491</v>
          </cell>
          <cell r="AE22">
            <v>-12053.115865258089</v>
          </cell>
          <cell r="AF22">
            <v>-43.201118887245684</v>
          </cell>
          <cell r="AG22">
            <v>37185.117304030508</v>
          </cell>
          <cell r="AH22">
            <v>-46.904233512221253</v>
          </cell>
          <cell r="AI22">
            <v>-917.28643080149186</v>
          </cell>
          <cell r="AJ22">
            <v>-8.0439373013811064</v>
          </cell>
          <cell r="AK22">
            <v>-12120.238761840663</v>
          </cell>
          <cell r="AL22">
            <v>-67.122896582573958</v>
          </cell>
          <cell r="AM22">
            <v>37113.440051215053</v>
          </cell>
          <cell r="AN22">
            <v>-71.677252815454267</v>
          </cell>
          <cell r="AO22">
            <v>-837.88435926338298</v>
          </cell>
          <cell r="AP22">
            <v>79.402071538108885</v>
          </cell>
          <cell r="AQ22">
            <v>-11405.620117997685</v>
          </cell>
          <cell r="AR22">
            <v>714.61864384297769</v>
          </cell>
          <cell r="AS22">
            <v>37878.492123595541</v>
          </cell>
          <cell r="AT22">
            <v>765.05207238048752</v>
          </cell>
          <cell r="AU22">
            <v>-795.73800185076425</v>
          </cell>
          <cell r="AV22">
            <v>42.146357412618727</v>
          </cell>
          <cell r="AW22">
            <v>-11146.470971022383</v>
          </cell>
          <cell r="AX22">
            <v>259.14914697530185</v>
          </cell>
          <cell r="AY22">
            <v>38152.954600005374</v>
          </cell>
          <cell r="AZ22">
            <v>274.46247640983347</v>
          </cell>
        </row>
        <row r="23">
          <cell r="A23">
            <v>2023</v>
          </cell>
          <cell r="B23">
            <v>59.621605073582948</v>
          </cell>
          <cell r="C23">
            <v>504.60298123278881</v>
          </cell>
          <cell r="D23">
            <v>39836.263252140932</v>
          </cell>
          <cell r="E23">
            <v>-940.37839492641717</v>
          </cell>
          <cell r="F23">
            <v>-1000.0000000000001</v>
          </cell>
          <cell r="G23">
            <v>-11192.056707372221</v>
          </cell>
          <cell r="H23">
            <v>-11696.65968860501</v>
          </cell>
          <cell r="I23">
            <v>26948.852123123794</v>
          </cell>
          <cell r="J23">
            <v>-12887.411129017139</v>
          </cell>
          <cell r="K23">
            <v>-940.37839492641717</v>
          </cell>
          <cell r="L23">
            <v>0</v>
          </cell>
          <cell r="M23">
            <v>-11192.056707372221</v>
          </cell>
          <cell r="N23">
            <v>0</v>
          </cell>
          <cell r="O23">
            <v>38227.981922344079</v>
          </cell>
          <cell r="P23">
            <v>11279.129799220285</v>
          </cell>
          <cell r="Q23">
            <v>-1259.9168274912763</v>
          </cell>
          <cell r="R23">
            <v>-319.53843256485914</v>
          </cell>
          <cell r="S23">
            <v>-12730.809426353844</v>
          </cell>
          <cell r="T23">
            <v>-1538.7527189816228</v>
          </cell>
          <cell r="U23">
            <v>36579.187353871588</v>
          </cell>
          <cell r="V23">
            <v>-1648.7945684724909</v>
          </cell>
          <cell r="W23">
            <v>-1328.1413482080397</v>
          </cell>
          <cell r="X23">
            <v>-68.224520716763436</v>
          </cell>
          <cell r="Y23">
            <v>-13338.056094578882</v>
          </cell>
          <cell r="Z23">
            <v>-607.24666822503787</v>
          </cell>
          <cell r="AA23">
            <v>35905.78452029347</v>
          </cell>
          <cell r="AB23">
            <v>-673.40283357811859</v>
          </cell>
          <cell r="AC23">
            <v>-1360.2036132937787</v>
          </cell>
          <cell r="AD23">
            <v>-32.062265085739</v>
          </cell>
          <cell r="AE23">
            <v>-13413.319478551868</v>
          </cell>
          <cell r="AF23">
            <v>-75.263383972986048</v>
          </cell>
          <cell r="AG23">
            <v>35825.039990283352</v>
          </cell>
          <cell r="AH23">
            <v>-80.74453001011716</v>
          </cell>
          <cell r="AI23">
            <v>-1368.0628401596266</v>
          </cell>
          <cell r="AJ23">
            <v>-7.8592268658478588</v>
          </cell>
          <cell r="AK23">
            <v>-13488.301602000289</v>
          </cell>
          <cell r="AL23">
            <v>-74.98212344842068</v>
          </cell>
          <cell r="AM23">
            <v>35744.299968316598</v>
          </cell>
          <cell r="AN23">
            <v>-80.740021966754284</v>
          </cell>
          <cell r="AO23">
            <v>-1288.6607686215175</v>
          </cell>
          <cell r="AP23">
            <v>79.402071538109112</v>
          </cell>
          <cell r="AQ23">
            <v>-12694.280886619203</v>
          </cell>
          <cell r="AR23">
            <v>794.02071538108612</v>
          </cell>
          <cell r="AS23">
            <v>36601.600203338232</v>
          </cell>
          <cell r="AT23">
            <v>857.30023502163385</v>
          </cell>
          <cell r="AU23">
            <v>-1243.0142353623967</v>
          </cell>
          <cell r="AV23">
            <v>45.646533259120815</v>
          </cell>
          <cell r="AW23">
            <v>-12389.485206384779</v>
          </cell>
          <cell r="AX23">
            <v>304.79568023442334</v>
          </cell>
          <cell r="AY23">
            <v>36926.31774895345</v>
          </cell>
          <cell r="AZ23">
            <v>324.71754561521811</v>
          </cell>
        </row>
        <row r="24">
          <cell r="A24">
            <v>2024</v>
          </cell>
          <cell r="B24">
            <v>-320.64121040497275</v>
          </cell>
          <cell r="C24">
            <v>183.96177082781605</v>
          </cell>
          <cell r="D24">
            <v>39216.147224153152</v>
          </cell>
          <cell r="E24">
            <v>-1320.641210404973</v>
          </cell>
          <cell r="F24">
            <v>-1000.0000000000002</v>
          </cell>
          <cell r="G24">
            <v>-12512.697917777194</v>
          </cell>
          <cell r="H24">
            <v>-12696.65968860501</v>
          </cell>
          <cell r="I24">
            <v>25110.09271534497</v>
          </cell>
          <cell r="J24">
            <v>-14106.054508808182</v>
          </cell>
          <cell r="K24">
            <v>-1320.641210404973</v>
          </cell>
          <cell r="L24">
            <v>0</v>
          </cell>
          <cell r="M24">
            <v>-12512.697917777194</v>
          </cell>
          <cell r="N24">
            <v>0</v>
          </cell>
          <cell r="O24">
            <v>36924.008739676887</v>
          </cell>
          <cell r="P24">
            <v>11813.916024331917</v>
          </cell>
          <cell r="Q24">
            <v>-1700.5463210099549</v>
          </cell>
          <cell r="R24">
            <v>-379.90511060498193</v>
          </cell>
          <cell r="S24">
            <v>-14431.355747363799</v>
          </cell>
          <cell r="T24">
            <v>-1918.6578295866057</v>
          </cell>
          <cell r="U24">
            <v>34861.974912527061</v>
          </cell>
          <cell r="V24">
            <v>-2062.0338271498258</v>
          </cell>
          <cell r="W24">
            <v>-1771.565485327965</v>
          </cell>
          <cell r="X24">
            <v>-71.019164318010098</v>
          </cell>
          <cell r="Y24">
            <v>-15109.621579906847</v>
          </cell>
          <cell r="Z24">
            <v>-678.26583254304751</v>
          </cell>
          <cell r="AA24">
            <v>34105.710333956536</v>
          </cell>
          <cell r="AB24">
            <v>-756.26457857052446</v>
          </cell>
          <cell r="AC24">
            <v>-1812.7937978686141</v>
          </cell>
          <cell r="AD24">
            <v>-41.228312540649085</v>
          </cell>
          <cell r="AE24">
            <v>-15226.113276420481</v>
          </cell>
          <cell r="AF24">
            <v>-116.49169651363445</v>
          </cell>
          <cell r="AG24">
            <v>33981.289785763627</v>
          </cell>
          <cell r="AH24">
            <v>-124.42054819290934</v>
          </cell>
          <cell r="AI24">
            <v>-1820.5058878719715</v>
          </cell>
          <cell r="AJ24">
            <v>-7.7120900033573889</v>
          </cell>
          <cell r="AK24">
            <v>-15308.807489872261</v>
          </cell>
          <cell r="AL24">
            <v>-82.694213451779433</v>
          </cell>
          <cell r="AM24">
            <v>33891.481957345852</v>
          </cell>
          <cell r="AN24">
            <v>-89.807828417775454</v>
          </cell>
          <cell r="AO24">
            <v>-1741.1038163338626</v>
          </cell>
          <cell r="AP24">
            <v>79.402071538108885</v>
          </cell>
          <cell r="AQ24">
            <v>-14435.384702953066</v>
          </cell>
          <cell r="AR24">
            <v>873.42278691919455</v>
          </cell>
          <cell r="AS24">
            <v>34842.579306177002</v>
          </cell>
          <cell r="AT24">
            <v>951.09734883115016</v>
          </cell>
          <cell r="AU24">
            <v>-1692.0088339648858</v>
          </cell>
          <cell r="AV24">
            <v>49.094982368976844</v>
          </cell>
          <cell r="AW24">
            <v>-14081.494040349666</v>
          </cell>
          <cell r="AX24">
            <v>353.89066260340041</v>
          </cell>
          <cell r="AY24">
            <v>35221.844209658659</v>
          </cell>
          <cell r="AZ24">
            <v>379.2649034816568</v>
          </cell>
        </row>
        <row r="25">
          <cell r="A25">
            <v>2025</v>
          </cell>
          <cell r="B25">
            <v>-702.97617206381074</v>
          </cell>
          <cell r="C25">
            <v>-519.01440123599468</v>
          </cell>
          <cell r="D25">
            <v>38188.684393500727</v>
          </cell>
          <cell r="E25">
            <v>-1702.976172063811</v>
          </cell>
          <cell r="F25">
            <v>-1000.0000000000002</v>
          </cell>
          <cell r="G25">
            <v>-14215.674089841004</v>
          </cell>
          <cell r="H25">
            <v>-13696.65968860501</v>
          </cell>
          <cell r="I25">
            <v>22843.524101825853</v>
          </cell>
          <cell r="J25">
            <v>-15345.160291674874</v>
          </cell>
          <cell r="K25">
            <v>-1702.976172063811</v>
          </cell>
          <cell r="L25">
            <v>0</v>
          </cell>
          <cell r="M25">
            <v>-14215.674089841004</v>
          </cell>
          <cell r="N25">
            <v>0</v>
          </cell>
          <cell r="O25">
            <v>35204.406137297003</v>
          </cell>
          <cell r="P25">
            <v>12360.88203547115</v>
          </cell>
          <cell r="Q25">
            <v>-2150.8959909797477</v>
          </cell>
          <cell r="R25">
            <v>-447.91981891593673</v>
          </cell>
          <cell r="S25">
            <v>-16582.251738343548</v>
          </cell>
          <cell r="T25">
            <v>-2366.5776485025435</v>
          </cell>
          <cell r="U25">
            <v>32653.426639854184</v>
          </cell>
          <cell r="V25">
            <v>-2550.9794974428187</v>
          </cell>
          <cell r="W25">
            <v>-2224.4774173790856</v>
          </cell>
          <cell r="X25">
            <v>-73.581426399337943</v>
          </cell>
          <cell r="Y25">
            <v>-17334.098997285932</v>
          </cell>
          <cell r="Z25">
            <v>-751.84725894238363</v>
          </cell>
          <cell r="AA25">
            <v>31810.339148537485</v>
          </cell>
          <cell r="AB25">
            <v>-843.08749131669902</v>
          </cell>
          <cell r="AC25">
            <v>-2275.7747405279447</v>
          </cell>
          <cell r="AD25">
            <v>-51.29732314885905</v>
          </cell>
          <cell r="AE25">
            <v>-17501.888016948426</v>
          </cell>
          <cell r="AF25">
            <v>-167.78901966249396</v>
          </cell>
          <cell r="AG25">
            <v>31631.333179294055</v>
          </cell>
          <cell r="AH25">
            <v>-179.00596924342972</v>
          </cell>
          <cell r="AI25">
            <v>-2283.4093367922719</v>
          </cell>
          <cell r="AJ25">
            <v>-7.6345962643272287</v>
          </cell>
          <cell r="AK25">
            <v>-17592.216826664531</v>
          </cell>
          <cell r="AL25">
            <v>-90.328809716105752</v>
          </cell>
          <cell r="AM25">
            <v>31532.382779420099</v>
          </cell>
          <cell r="AN25">
            <v>-98.950399873956485</v>
          </cell>
          <cell r="AO25">
            <v>-2204.007265254163</v>
          </cell>
          <cell r="AP25">
            <v>79.402071538108885</v>
          </cell>
          <cell r="AQ25">
            <v>-16639.39196820723</v>
          </cell>
          <cell r="AR25">
            <v>952.82485845730116</v>
          </cell>
          <cell r="AS25">
            <v>32578.852201874226</v>
          </cell>
          <cell r="AT25">
            <v>1046.4694224541272</v>
          </cell>
          <cell r="AU25">
            <v>-2151.5147960774466</v>
          </cell>
          <cell r="AV25">
            <v>52.49246917671644</v>
          </cell>
          <cell r="AW25">
            <v>-16233.008836427112</v>
          </cell>
          <cell r="AX25">
            <v>406.38313178011776</v>
          </cell>
          <cell r="AY25">
            <v>33016.977861971049</v>
          </cell>
          <cell r="AZ25">
            <v>438.12566009682268</v>
          </cell>
        </row>
        <row r="26">
          <cell r="A26">
            <v>2026</v>
          </cell>
          <cell r="B26">
            <v>-1185.7405100272392</v>
          </cell>
          <cell r="C26">
            <v>-1704.7549112632339</v>
          </cell>
          <cell r="D26">
            <v>36657.351044150884</v>
          </cell>
          <cell r="E26">
            <v>-2185.7405100272395</v>
          </cell>
          <cell r="F26">
            <v>-1000.0000000000002</v>
          </cell>
          <cell r="G26">
            <v>-16401.414599868243</v>
          </cell>
          <cell r="H26">
            <v>-14696.65968860501</v>
          </cell>
          <cell r="I26">
            <v>20052.278979602033</v>
          </cell>
          <cell r="J26">
            <v>-16605.072064548851</v>
          </cell>
          <cell r="K26">
            <v>-2185.7405100272395</v>
          </cell>
          <cell r="L26">
            <v>0</v>
          </cell>
          <cell r="M26">
            <v>-16401.414599868243</v>
          </cell>
          <cell r="N26">
            <v>0</v>
          </cell>
          <cell r="O26">
            <v>32976.105358873232</v>
          </cell>
          <cell r="P26">
            <v>12923.826379271199</v>
          </cell>
          <cell r="Q26">
            <v>-2708.6290307913314</v>
          </cell>
          <cell r="R26">
            <v>-522.88852076409194</v>
          </cell>
          <cell r="S26">
            <v>-19290.880769134877</v>
          </cell>
          <cell r="T26">
            <v>-2889.4661692666341</v>
          </cell>
          <cell r="U26">
            <v>29852.290585504561</v>
          </cell>
          <cell r="V26">
            <v>-3123.814773368671</v>
          </cell>
          <cell r="W26">
            <v>-2784.5220772248417</v>
          </cell>
          <cell r="X26">
            <v>-75.893046433510335</v>
          </cell>
          <cell r="Y26">
            <v>-20118.621074510775</v>
          </cell>
          <cell r="Z26">
            <v>-827.74030537589715</v>
          </cell>
          <cell r="AA26">
            <v>28918.601323264254</v>
          </cell>
          <cell r="AB26">
            <v>-933.68926224030656</v>
          </cell>
          <cell r="AC26">
            <v>-2846.8285491503261</v>
          </cell>
          <cell r="AD26">
            <v>-62.306471925484402</v>
          </cell>
          <cell r="AE26">
            <v>-20348.716566098752</v>
          </cell>
          <cell r="AF26">
            <v>-230.09549158797745</v>
          </cell>
          <cell r="AG26">
            <v>28672.968625917929</v>
          </cell>
          <cell r="AH26">
            <v>-245.63269734632559</v>
          </cell>
          <cell r="AI26">
            <v>-2854.4516010781581</v>
          </cell>
          <cell r="AJ26">
            <v>-7.6230519278319662</v>
          </cell>
          <cell r="AK26">
            <v>-20446.66842774269</v>
          </cell>
          <cell r="AL26">
            <v>-97.951861643938173</v>
          </cell>
          <cell r="AM26">
            <v>28564.733684790961</v>
          </cell>
          <cell r="AN26">
            <v>-108.2349411269679</v>
          </cell>
          <cell r="AO26">
            <v>-2775.0495295400488</v>
          </cell>
          <cell r="AP26">
            <v>79.40207153810934</v>
          </cell>
          <cell r="AQ26">
            <v>-19414.441497747277</v>
          </cell>
          <cell r="AR26">
            <v>1032.2269299954132</v>
          </cell>
          <cell r="AS26">
            <v>29708.176586041212</v>
          </cell>
          <cell r="AT26">
            <v>1143.4429012502515</v>
          </cell>
          <cell r="AU26">
            <v>-2719.2097827202415</v>
          </cell>
          <cell r="AV26">
            <v>55.83974681980726</v>
          </cell>
          <cell r="AW26">
            <v>-18952.218619147352</v>
          </cell>
          <cell r="AX26">
            <v>462.22287859992502</v>
          </cell>
          <cell r="AY26">
            <v>30209.498619189399</v>
          </cell>
          <cell r="AZ26">
            <v>501.32203314818616</v>
          </cell>
        </row>
        <row r="27">
          <cell r="A27">
            <v>2027</v>
          </cell>
          <cell r="B27">
            <v>-1654.6554347784438</v>
          </cell>
          <cell r="C27">
            <v>-3359.4103460416777</v>
          </cell>
          <cell r="D27">
            <v>34621.084467369736</v>
          </cell>
          <cell r="E27">
            <v>-2654.6554347784436</v>
          </cell>
          <cell r="F27">
            <v>-999.99999999999977</v>
          </cell>
          <cell r="G27">
            <v>-19056.070034646687</v>
          </cell>
          <cell r="H27">
            <v>-15696.65968860501</v>
          </cell>
          <cell r="I27">
            <v>16734.945283794113</v>
          </cell>
          <cell r="J27">
            <v>-17886.139183575622</v>
          </cell>
          <cell r="K27">
            <v>-2654.6554347784436</v>
          </cell>
          <cell r="L27">
            <v>0</v>
          </cell>
          <cell r="M27">
            <v>-19056.070034646687</v>
          </cell>
          <cell r="N27">
            <v>0</v>
          </cell>
          <cell r="O27">
            <v>30231.358568768395</v>
          </cell>
          <cell r="P27">
            <v>13496.413284974282</v>
          </cell>
          <cell r="Q27">
            <v>-3259.0178997498942</v>
          </cell>
          <cell r="R27">
            <v>-604.36246497145066</v>
          </cell>
          <cell r="S27">
            <v>-22549.898668884773</v>
          </cell>
          <cell r="T27">
            <v>-3493.8286342380852</v>
          </cell>
          <cell r="U27">
            <v>26442.940420650299</v>
          </cell>
          <cell r="V27">
            <v>-3788.4181481180967</v>
          </cell>
          <cell r="W27">
            <v>-3336.9238700723608</v>
          </cell>
          <cell r="X27">
            <v>-77.905970322466601</v>
          </cell>
          <cell r="Y27">
            <v>-23455.544944583136</v>
          </cell>
          <cell r="Z27">
            <v>-905.64627569836375</v>
          </cell>
          <cell r="AA27">
            <v>25415.111624601705</v>
          </cell>
          <cell r="AB27">
            <v>-1027.8287960485941</v>
          </cell>
          <cell r="AC27">
            <v>-3411.033799502804</v>
          </cell>
          <cell r="AD27">
            <v>-74.109929430443117</v>
          </cell>
          <cell r="AE27">
            <v>-23759.750365601554</v>
          </cell>
          <cell r="AF27">
            <v>-304.20542101841784</v>
          </cell>
          <cell r="AG27">
            <v>25089.826180024043</v>
          </cell>
          <cell r="AH27">
            <v>-325.28544457766111</v>
          </cell>
          <cell r="AI27">
            <v>-3418.6803300910155</v>
          </cell>
          <cell r="AJ27">
            <v>-7.6465305882115899</v>
          </cell>
          <cell r="AK27">
            <v>-23865.348757833704</v>
          </cell>
          <cell r="AL27">
            <v>-105.59839223215022</v>
          </cell>
          <cell r="AM27">
            <v>24972.127321016618</v>
          </cell>
          <cell r="AN27">
            <v>-117.6988590074252</v>
          </cell>
          <cell r="AO27">
            <v>-3339.2782585529058</v>
          </cell>
          <cell r="AP27">
            <v>79.402071538109794</v>
          </cell>
          <cell r="AQ27">
            <v>-22753.719756300183</v>
          </cell>
          <cell r="AR27">
            <v>1111.6290015335217</v>
          </cell>
          <cell r="AS27">
            <v>26214.171995643406</v>
          </cell>
          <cell r="AT27">
            <v>1242.044674626788</v>
          </cell>
          <cell r="AU27">
            <v>-3280.1407012472932</v>
          </cell>
          <cell r="AV27">
            <v>59.137557305612518</v>
          </cell>
          <cell r="AW27">
            <v>-22232.359320394644</v>
          </cell>
          <cell r="AX27">
            <v>521.36043590553891</v>
          </cell>
          <cell r="AY27">
            <v>26783.049351034108</v>
          </cell>
          <cell r="AZ27">
            <v>568.87735539070127</v>
          </cell>
        </row>
        <row r="28">
          <cell r="A28">
            <v>2028</v>
          </cell>
          <cell r="B28">
            <v>-2141.8059103693513</v>
          </cell>
          <cell r="C28">
            <v>-5501.2162564110295</v>
          </cell>
          <cell r="D28">
            <v>32066.932078623602</v>
          </cell>
          <cell r="E28">
            <v>-3141.8059103693517</v>
          </cell>
          <cell r="F28">
            <v>-1000.0000000000005</v>
          </cell>
          <cell r="G28">
            <v>-22197.87594501604</v>
          </cell>
          <cell r="H28">
            <v>-16696.65968860501</v>
          </cell>
          <cell r="I28">
            <v>12878.215207637386</v>
          </cell>
          <cell r="J28">
            <v>-19188.716870986216</v>
          </cell>
          <cell r="K28">
            <v>-3141.8059103693517</v>
          </cell>
          <cell r="L28">
            <v>0</v>
          </cell>
          <cell r="M28">
            <v>-22197.87594501604</v>
          </cell>
          <cell r="N28">
            <v>0</v>
          </cell>
          <cell r="O28">
            <v>26955.462393051788</v>
          </cell>
          <cell r="P28">
            <v>14077.247185414402</v>
          </cell>
          <cell r="Q28">
            <v>-3833.8847291678067</v>
          </cell>
          <cell r="R28">
            <v>-692.0788187984549</v>
          </cell>
          <cell r="S28">
            <v>-26383.783398052579</v>
          </cell>
          <cell r="T28">
            <v>-4185.9074530365397</v>
          </cell>
          <cell r="U28">
            <v>22402.90112266377</v>
          </cell>
          <cell r="V28">
            <v>-4552.5612703880179</v>
          </cell>
          <cell r="W28">
            <v>-3913.5841498992986</v>
          </cell>
          <cell r="X28">
            <v>-79.699420731491955</v>
          </cell>
          <cell r="Y28">
            <v>-27369.129094482436</v>
          </cell>
          <cell r="Z28">
            <v>-985.34569642985662</v>
          </cell>
          <cell r="AA28">
            <v>21277.559063151475</v>
          </cell>
          <cell r="AB28">
            <v>-1125.3420595122952</v>
          </cell>
          <cell r="AC28">
            <v>-4000.2234686644147</v>
          </cell>
          <cell r="AD28">
            <v>-86.639318765116059</v>
          </cell>
          <cell r="AE28">
            <v>-27759.973834265969</v>
          </cell>
          <cell r="AF28">
            <v>-390.84473978353344</v>
          </cell>
          <cell r="AG28">
            <v>20858.65743428699</v>
          </cell>
          <cell r="AH28">
            <v>-418.90162886448525</v>
          </cell>
          <cell r="AI28">
            <v>-4007.9172673937669</v>
          </cell>
          <cell r="AJ28">
            <v>-7.6937987293522383</v>
          </cell>
          <cell r="AK28">
            <v>-27873.266025227473</v>
          </cell>
          <cell r="AL28">
            <v>-113.29219096150337</v>
          </cell>
          <cell r="AM28">
            <v>20731.288479354094</v>
          </cell>
          <cell r="AN28">
            <v>-127.36895493289558</v>
          </cell>
          <cell r="AO28">
            <v>-3928.515195855658</v>
          </cell>
          <cell r="AP28">
            <v>79.402071538108885</v>
          </cell>
          <cell r="AQ28">
            <v>-26682.234952155843</v>
          </cell>
          <cell r="AR28">
            <v>1191.0310730716301</v>
          </cell>
          <cell r="AS28">
            <v>22073.590562848709</v>
          </cell>
          <cell r="AT28">
            <v>1342.3020834946146</v>
          </cell>
          <cell r="AU28">
            <v>-3866.1285641797922</v>
          </cell>
          <cell r="AV28">
            <v>62.386631675865829</v>
          </cell>
          <cell r="AW28">
            <v>-26098.487884574435</v>
          </cell>
          <cell r="AX28">
            <v>583.74706758140746</v>
          </cell>
          <cell r="AY28">
            <v>22714.40664525313</v>
          </cell>
          <cell r="AZ28">
            <v>640.81608240442074</v>
          </cell>
        </row>
        <row r="29">
          <cell r="A29">
            <v>2029</v>
          </cell>
          <cell r="B29">
            <v>-2533.0081412394293</v>
          </cell>
          <cell r="C29">
            <v>-8034.2243976504587</v>
          </cell>
          <cell r="D29">
            <v>29067.940693647357</v>
          </cell>
          <cell r="E29">
            <v>-3533.008141239422</v>
          </cell>
          <cell r="F29">
            <v>-999.99999999999272</v>
          </cell>
          <cell r="G29">
            <v>-25730.884086255461</v>
          </cell>
          <cell r="H29">
            <v>-17696.659688605003</v>
          </cell>
          <cell r="I29">
            <v>8554.7743800519929</v>
          </cell>
          <cell r="J29">
            <v>-20513.166313595364</v>
          </cell>
          <cell r="K29">
            <v>-3533.008141239422</v>
          </cell>
          <cell r="L29">
            <v>0</v>
          </cell>
          <cell r="M29">
            <v>-25730.884086255461</v>
          </cell>
          <cell r="N29">
            <v>0</v>
          </cell>
          <cell r="O29">
            <v>23218.229687172388</v>
          </cell>
          <cell r="P29">
            <v>14663.455307120395</v>
          </cell>
          <cell r="Q29">
            <v>-4318.7349597747416</v>
          </cell>
          <cell r="R29">
            <v>-785.72681853531958</v>
          </cell>
          <cell r="S29">
            <v>-30702.518357827321</v>
          </cell>
          <cell r="T29">
            <v>-4971.6342715718602</v>
          </cell>
          <cell r="U29">
            <v>17794.398089623872</v>
          </cell>
          <cell r="V29">
            <v>-5423.8315975485166</v>
          </cell>
          <cell r="W29">
            <v>-4400.1307133414748</v>
          </cell>
          <cell r="X29">
            <v>-81.395753566733219</v>
          </cell>
          <cell r="Y29">
            <v>-31769.25980782391</v>
          </cell>
          <cell r="Z29">
            <v>-1066.7414499965889</v>
          </cell>
          <cell r="AA29">
            <v>16568.210274177723</v>
          </cell>
          <cell r="AB29">
            <v>-1226.1878154461483</v>
          </cell>
          <cell r="AC29">
            <v>-4500.0323355781038</v>
          </cell>
          <cell r="AD29">
            <v>-99.901622236629009</v>
          </cell>
          <cell r="AE29">
            <v>-32260.006169844073</v>
          </cell>
          <cell r="AF29">
            <v>-490.74636202016336</v>
          </cell>
          <cell r="AG29">
            <v>16040.766432913504</v>
          </cell>
          <cell r="AH29">
            <v>-527.44384126421937</v>
          </cell>
          <cell r="AI29">
            <v>-4507.7692990925807</v>
          </cell>
          <cell r="AJ29">
            <v>-7.7369635144768836</v>
          </cell>
          <cell r="AK29">
            <v>-32381.035324320052</v>
          </cell>
          <cell r="AL29">
            <v>-121.02915447597843</v>
          </cell>
          <cell r="AM29">
            <v>15903.521845403155</v>
          </cell>
          <cell r="AN29">
            <v>-137.24458751034945</v>
          </cell>
          <cell r="AO29">
            <v>-4428.3672275544732</v>
          </cell>
          <cell r="AP29">
            <v>79.402071538107521</v>
          </cell>
          <cell r="AQ29">
            <v>-31110.602179710317</v>
          </cell>
          <cell r="AR29">
            <v>1270.4331446097349</v>
          </cell>
          <cell r="AS29">
            <v>17347.764773252627</v>
          </cell>
          <cell r="AT29">
            <v>1444.2429278494728</v>
          </cell>
          <cell r="AU29">
            <v>-4362.7795373857471</v>
          </cell>
          <cell r="AV29">
            <v>65.587690168726112</v>
          </cell>
          <cell r="AW29">
            <v>-30461.267421960183</v>
          </cell>
          <cell r="AX29">
            <v>649.33475775013358</v>
          </cell>
          <cell r="AY29">
            <v>18064.928573897119</v>
          </cell>
          <cell r="AZ29">
            <v>717.16380064449186</v>
          </cell>
        </row>
        <row r="30">
          <cell r="A30">
            <v>2030</v>
          </cell>
          <cell r="B30">
            <v>-2865.5447317980961</v>
          </cell>
          <cell r="C30">
            <v>-10899.769129448556</v>
          </cell>
          <cell r="D30">
            <v>25687.440837337537</v>
          </cell>
          <cell r="E30">
            <v>-3865.5447317980961</v>
          </cell>
          <cell r="F30">
            <v>-1000</v>
          </cell>
          <cell r="G30">
            <v>-29596.428818053559</v>
          </cell>
          <cell r="H30">
            <v>-18696.659688605003</v>
          </cell>
          <cell r="I30">
            <v>3827.586074383868</v>
          </cell>
          <cell r="J30">
            <v>-21859.85476295367</v>
          </cell>
          <cell r="K30">
            <v>-3865.5447317980961</v>
          </cell>
          <cell r="L30">
            <v>0</v>
          </cell>
          <cell r="M30">
            <v>-29596.428818053559</v>
          </cell>
          <cell r="N30">
            <v>0</v>
          </cell>
          <cell r="O30">
            <v>19083.713177306137</v>
          </cell>
          <cell r="P30">
            <v>15256.12710292227</v>
          </cell>
          <cell r="Q30">
            <v>-4750.9955281585117</v>
          </cell>
          <cell r="R30">
            <v>-885.45079636041555</v>
          </cell>
          <cell r="S30">
            <v>-35453.513885985834</v>
          </cell>
          <cell r="T30">
            <v>-5857.0850679322757</v>
          </cell>
          <cell r="U30">
            <v>12673.589983430185</v>
          </cell>
          <cell r="V30">
            <v>-6410.123193875952</v>
          </cell>
          <cell r="W30">
            <v>-4834.218520464774</v>
          </cell>
          <cell r="X30">
            <v>-83.222992306262313</v>
          </cell>
          <cell r="Y30">
            <v>-36603.478328288686</v>
          </cell>
          <cell r="Z30">
            <v>-1149.9644423028512</v>
          </cell>
          <cell r="AA30">
            <v>11343.038019314354</v>
          </cell>
          <cell r="AB30">
            <v>-1330.5519641158317</v>
          </cell>
          <cell r="AC30">
            <v>-4948.3061681338831</v>
          </cell>
          <cell r="AD30">
            <v>-114.08764766910917</v>
          </cell>
          <cell r="AE30">
            <v>-37208.312337977957</v>
          </cell>
          <cell r="AF30">
            <v>-604.83400968927162</v>
          </cell>
          <cell r="AG30">
            <v>10690.946467731945</v>
          </cell>
          <cell r="AH30">
            <v>-652.09155158240901</v>
          </cell>
          <cell r="AI30">
            <v>-4956.0719414762989</v>
          </cell>
          <cell r="AJ30">
            <v>-7.7657733424157414</v>
          </cell>
          <cell r="AK30">
            <v>-37337.107265796352</v>
          </cell>
          <cell r="AL30">
            <v>-128.79492781839508</v>
          </cell>
          <cell r="AM30">
            <v>10543.631614756086</v>
          </cell>
          <cell r="AN30">
            <v>-147.31485297585823</v>
          </cell>
          <cell r="AO30">
            <v>-4876.6698699381895</v>
          </cell>
          <cell r="AP30">
            <v>79.40207153810934</v>
          </cell>
          <cell r="AQ30">
            <v>-35987.272049648505</v>
          </cell>
          <cell r="AR30">
            <v>1349.8352161478469</v>
          </cell>
          <cell r="AS30">
            <v>12091.527089236612</v>
          </cell>
          <cell r="AT30">
            <v>1547.8954744805251</v>
          </cell>
          <cell r="AU30">
            <v>-4807.9284275597502</v>
          </cell>
          <cell r="AV30">
            <v>68.741442378439388</v>
          </cell>
          <cell r="AW30">
            <v>-35269.195849519936</v>
          </cell>
          <cell r="AX30">
            <v>718.07620012856933</v>
          </cell>
          <cell r="AY30">
            <v>12889.474325022486</v>
          </cell>
          <cell r="AZ30">
            <v>797.947235785874</v>
          </cell>
        </row>
        <row r="31">
          <cell r="A31">
            <v>2031</v>
          </cell>
          <cell r="B31">
            <v>-3117.0188165011905</v>
          </cell>
          <cell r="C31">
            <v>-14016.787945949745</v>
          </cell>
          <cell r="D31">
            <v>21992.480396395709</v>
          </cell>
          <cell r="E31">
            <v>-4117.0188165011914</v>
          </cell>
          <cell r="F31">
            <v>-1000.0000000000009</v>
          </cell>
          <cell r="G31">
            <v>-33713.447634554752</v>
          </cell>
          <cell r="H31">
            <v>-19696.659688605007</v>
          </cell>
          <cell r="I31">
            <v>-1236.67524078564</v>
          </cell>
          <cell r="J31">
            <v>-23229.155637181349</v>
          </cell>
          <cell r="K31">
            <v>-4117.0188165011914</v>
          </cell>
          <cell r="L31">
            <v>0</v>
          </cell>
          <cell r="M31">
            <v>-33713.447634554752</v>
          </cell>
          <cell r="N31">
            <v>0</v>
          </cell>
          <cell r="O31">
            <v>14618.212498061634</v>
          </cell>
          <cell r="P31">
            <v>15854.887738847274</v>
          </cell>
          <cell r="Q31">
            <v>-5108.9064307941408</v>
          </cell>
          <cell r="R31">
            <v>-991.88761429294937</v>
          </cell>
          <cell r="S31">
            <v>-40562.420316779971</v>
          </cell>
          <cell r="T31">
            <v>-6848.9726822252196</v>
          </cell>
          <cell r="U31">
            <v>7098.0703663400018</v>
          </cell>
          <cell r="V31">
            <v>-7520.1421317216318</v>
          </cell>
          <cell r="W31">
            <v>-5193.9297239237658</v>
          </cell>
          <cell r="X31">
            <v>-85.023293129625017</v>
          </cell>
          <cell r="Y31">
            <v>-41797.40805221245</v>
          </cell>
          <cell r="Z31">
            <v>-1234.9877354324781</v>
          </cell>
          <cell r="AA31">
            <v>5659.6027940326812</v>
          </cell>
          <cell r="AB31">
            <v>-1438.4675723073206</v>
          </cell>
          <cell r="AC31">
            <v>-5323.0994192162298</v>
          </cell>
          <cell r="AD31">
            <v>-129.16969529246398</v>
          </cell>
          <cell r="AE31">
            <v>-42531.41175719419</v>
          </cell>
          <cell r="AF31">
            <v>-734.00370498174016</v>
          </cell>
          <cell r="AG31">
            <v>4865.5852153567503</v>
          </cell>
          <cell r="AH31">
            <v>-794.01757867593096</v>
          </cell>
          <cell r="AI31">
            <v>-5330.8760872639305</v>
          </cell>
          <cell r="AJ31">
            <v>-7.7766680477006958</v>
          </cell>
          <cell r="AK31">
            <v>-42667.983353060285</v>
          </cell>
          <cell r="AL31">
            <v>-136.57159586609487</v>
          </cell>
          <cell r="AM31">
            <v>4708.0201110432736</v>
          </cell>
          <cell r="AN31">
            <v>-157.5651043134767</v>
          </cell>
          <cell r="AO31">
            <v>-5251.474015725822</v>
          </cell>
          <cell r="AP31">
            <v>79.40207153810843</v>
          </cell>
          <cell r="AQ31">
            <v>-41238.746065374326</v>
          </cell>
          <cell r="AR31">
            <v>1429.237287685959</v>
          </cell>
          <cell r="AS31">
            <v>6361.3085758516336</v>
          </cell>
          <cell r="AT31">
            <v>1653.28846480836</v>
          </cell>
          <cell r="AU31">
            <v>-5179.6254283131875</v>
          </cell>
          <cell r="AV31">
            <v>71.848587412634515</v>
          </cell>
          <cell r="AW31">
            <v>-40448.821277833122</v>
          </cell>
          <cell r="AX31">
            <v>789.92478754120384</v>
          </cell>
          <cell r="AY31">
            <v>7244.5028372171319</v>
          </cell>
          <cell r="AZ31">
            <v>883.19426136549828</v>
          </cell>
        </row>
        <row r="32">
          <cell r="A32">
            <v>2032</v>
          </cell>
          <cell r="B32">
            <v>-3324.630253747473</v>
          </cell>
          <cell r="C32">
            <v>-17341.418199697218</v>
          </cell>
          <cell r="D32">
            <v>18026.555998249343</v>
          </cell>
          <cell r="E32">
            <v>-4324.630253747473</v>
          </cell>
          <cell r="F32">
            <v>-1000</v>
          </cell>
          <cell r="G32">
            <v>-38038.077888302229</v>
          </cell>
          <cell r="H32">
            <v>-20696.65968860501</v>
          </cell>
          <cell r="I32">
            <v>-6596.0586343467621</v>
          </cell>
          <cell r="J32">
            <v>-24622.614632596105</v>
          </cell>
          <cell r="K32">
            <v>-4324.630253747473</v>
          </cell>
          <cell r="L32">
            <v>0</v>
          </cell>
          <cell r="M32">
            <v>-38038.077888302229</v>
          </cell>
          <cell r="N32">
            <v>0</v>
          </cell>
          <cell r="O32">
            <v>9865.8712385312792</v>
          </cell>
          <cell r="P32">
            <v>16461.929872878041</v>
          </cell>
          <cell r="Q32">
            <v>-5446.6410727034827</v>
          </cell>
          <cell r="R32">
            <v>-1122.0108189560096</v>
          </cell>
          <cell r="S32">
            <v>-46009.061389483453</v>
          </cell>
          <cell r="T32">
            <v>-7970.9835011812247</v>
          </cell>
          <cell r="U32">
            <v>1084.7163467228793</v>
          </cell>
          <cell r="V32">
            <v>-8781.1548918084009</v>
          </cell>
          <cell r="W32">
            <v>-5533.4525425289112</v>
          </cell>
          <cell r="X32">
            <v>-86.811469825428503</v>
          </cell>
          <cell r="Y32">
            <v>-47330.86059474136</v>
          </cell>
          <cell r="Z32">
            <v>-1321.7992052579066</v>
          </cell>
          <cell r="AA32">
            <v>-465.26948941841226</v>
          </cell>
          <cell r="AB32">
            <v>-1549.9858361412917</v>
          </cell>
          <cell r="AC32">
            <v>-5678.5754788490749</v>
          </cell>
          <cell r="AD32">
            <v>-145.12293632016372</v>
          </cell>
          <cell r="AE32">
            <v>-48209.987236043264</v>
          </cell>
          <cell r="AF32">
            <v>-879.12664130190387</v>
          </cell>
          <cell r="AG32">
            <v>-1419.6524486184594</v>
          </cell>
          <cell r="AH32">
            <v>-954.38295920004714</v>
          </cell>
          <cell r="AI32">
            <v>-5686.3668821873507</v>
          </cell>
          <cell r="AJ32">
            <v>-7.7914033382758134</v>
          </cell>
          <cell r="AK32">
            <v>-48354.350235247635</v>
          </cell>
          <cell r="AL32">
            <v>-144.36299920437159</v>
          </cell>
          <cell r="AM32">
            <v>-1587.6546528936738</v>
          </cell>
          <cell r="AN32">
            <v>-168.00220427521435</v>
          </cell>
          <cell r="AO32">
            <v>-5606.9648106492423</v>
          </cell>
          <cell r="AP32">
            <v>79.40207153810843</v>
          </cell>
          <cell r="AQ32">
            <v>-46845.710876023571</v>
          </cell>
          <cell r="AR32">
            <v>1508.6393592240638</v>
          </cell>
          <cell r="AS32">
            <v>172.79646996090264</v>
          </cell>
          <cell r="AT32">
            <v>1760.4511228545764</v>
          </cell>
          <cell r="AU32">
            <v>-5532.0549966019244</v>
          </cell>
          <cell r="AV32">
            <v>74.909814047317923</v>
          </cell>
          <cell r="AW32">
            <v>-45980.876274435046</v>
          </cell>
          <cell r="AX32">
            <v>864.8346015885254</v>
          </cell>
          <cell r="AY32">
            <v>1145.730377685494</v>
          </cell>
          <cell r="AZ32">
            <v>972.93390772459134</v>
          </cell>
        </row>
        <row r="33">
          <cell r="A33">
            <v>2033</v>
          </cell>
          <cell r="B33">
            <v>-3459.4344546766802</v>
          </cell>
          <cell r="C33">
            <v>-20800.852654373899</v>
          </cell>
          <cell r="D33">
            <v>13850.646027273926</v>
          </cell>
          <cell r="E33">
            <v>-4459.4344546766797</v>
          </cell>
          <cell r="F33">
            <v>-999.99999999999955</v>
          </cell>
          <cell r="G33">
            <v>-42497.512342978909</v>
          </cell>
          <cell r="H33">
            <v>-21696.65968860501</v>
          </cell>
          <cell r="I33">
            <v>-12193.878488979793</v>
          </cell>
          <cell r="J33">
            <v>-26044.524516253718</v>
          </cell>
          <cell r="K33">
            <v>-4459.4344546766797</v>
          </cell>
          <cell r="L33">
            <v>0</v>
          </cell>
          <cell r="M33">
            <v>-42497.512342978909</v>
          </cell>
          <cell r="N33">
            <v>0</v>
          </cell>
          <cell r="O33">
            <v>4887.2617410844932</v>
          </cell>
          <cell r="P33">
            <v>17081.140230064288</v>
          </cell>
          <cell r="Q33">
            <v>-5737.1106772184503</v>
          </cell>
          <cell r="R33">
            <v>-1277.6762225417706</v>
          </cell>
          <cell r="S33">
            <v>-51746.172066701904</v>
          </cell>
          <cell r="T33">
            <v>-9248.6597237229944</v>
          </cell>
          <cell r="U33">
            <v>-5334.173312237991</v>
          </cell>
          <cell r="V33">
            <v>-10221.435053322484</v>
          </cell>
          <cell r="W33">
            <v>-5825.6675777336959</v>
          </cell>
          <cell r="X33">
            <v>-88.556900515245616</v>
          </cell>
          <cell r="Y33">
            <v>-53156.528172475053</v>
          </cell>
          <cell r="Z33">
            <v>-1410.3561057731495</v>
          </cell>
          <cell r="AA33">
            <v>-6999.7380428840843</v>
          </cell>
          <cell r="AB33">
            <v>-1665.5647306460933</v>
          </cell>
          <cell r="AC33">
            <v>-5987.6426826314882</v>
          </cell>
          <cell r="AD33">
            <v>-161.97510489779233</v>
          </cell>
          <cell r="AE33">
            <v>-54197.629918674749</v>
          </cell>
          <cell r="AF33">
            <v>-1041.1017461996962</v>
          </cell>
          <cell r="AG33">
            <v>-8135.0379938485657</v>
          </cell>
          <cell r="AH33">
            <v>-1135.2999509644815</v>
          </cell>
          <cell r="AI33">
            <v>-5995.4375561575871</v>
          </cell>
          <cell r="AJ33">
            <v>-7.7948735260988542</v>
          </cell>
          <cell r="AK33">
            <v>-54349.787791405222</v>
          </cell>
          <cell r="AL33">
            <v>-152.15787273047317</v>
          </cell>
          <cell r="AM33">
            <v>-8313.8144210853025</v>
          </cell>
          <cell r="AN33">
            <v>-178.77642723673671</v>
          </cell>
          <cell r="AO33">
            <v>-5916.0354846194787</v>
          </cell>
          <cell r="AP33">
            <v>79.40207153810843</v>
          </cell>
          <cell r="AQ33">
            <v>-52761.746360643054</v>
          </cell>
          <cell r="AR33">
            <v>1588.0414307621686</v>
          </cell>
          <cell r="AS33">
            <v>-6442.9043262102232</v>
          </cell>
          <cell r="AT33">
            <v>1870.9100948750793</v>
          </cell>
          <cell r="AU33">
            <v>-5838.1096837399673</v>
          </cell>
          <cell r="AV33">
            <v>77.925800879511371</v>
          </cell>
          <cell r="AW33">
            <v>-51818.985958175013</v>
          </cell>
          <cell r="AX33">
            <v>942.76040246804041</v>
          </cell>
          <cell r="AY33">
            <v>-5375.7079549565142</v>
          </cell>
          <cell r="AZ33">
            <v>1067.196371253709</v>
          </cell>
        </row>
        <row r="34">
          <cell r="A34">
            <v>2034</v>
          </cell>
          <cell r="B34">
            <v>-3573.5137185491944</v>
          </cell>
          <cell r="C34">
            <v>-24374.366372923094</v>
          </cell>
          <cell r="D34">
            <v>9488.2130533285235</v>
          </cell>
          <cell r="E34">
            <v>-4573.5137185491949</v>
          </cell>
          <cell r="F34">
            <v>-1000.0000000000005</v>
          </cell>
          <cell r="G34">
            <v>-47071.0260615281</v>
          </cell>
          <cell r="H34">
            <v>-22696.659688605007</v>
          </cell>
          <cell r="I34">
            <v>-18007.374768994698</v>
          </cell>
          <cell r="J34">
            <v>-27495.587822323221</v>
          </cell>
          <cell r="K34">
            <v>-4573.5137185491949</v>
          </cell>
          <cell r="L34">
            <v>0</v>
          </cell>
          <cell r="M34">
            <v>-47071.0260615281</v>
          </cell>
          <cell r="N34">
            <v>0</v>
          </cell>
          <cell r="O34">
            <v>-295.06229874330307</v>
          </cell>
          <cell r="P34">
            <v>17712.312470251396</v>
          </cell>
          <cell r="Q34">
            <v>-5992.868219855357</v>
          </cell>
          <cell r="R34">
            <v>-1419.3545013061621</v>
          </cell>
          <cell r="S34">
            <v>-57739.040286557261</v>
          </cell>
          <cell r="T34">
            <v>-10668.014225029161</v>
          </cell>
          <cell r="U34">
            <v>-12126.653458264011</v>
          </cell>
          <cell r="V34">
            <v>-11831.591159520707</v>
          </cell>
          <cell r="W34">
            <v>-6082.8368338530872</v>
          </cell>
          <cell r="X34">
            <v>-89.968613997730245</v>
          </cell>
          <cell r="Y34">
            <v>-59239.365006328138</v>
          </cell>
          <cell r="Z34">
            <v>-1500.324719770877</v>
          </cell>
          <cell r="AA34">
            <v>-13912.275338969532</v>
          </cell>
          <cell r="AB34">
            <v>-1785.6218807055211</v>
          </cell>
          <cell r="AC34">
            <v>-6262.372891073067</v>
          </cell>
          <cell r="AD34">
            <v>-179.53605721997974</v>
          </cell>
          <cell r="AE34">
            <v>-60460.002809747813</v>
          </cell>
          <cell r="AF34">
            <v>-1220.637803419675</v>
          </cell>
          <cell r="AG34">
            <v>-15249.367842981866</v>
          </cell>
          <cell r="AH34">
            <v>-1337.0925040123348</v>
          </cell>
          <cell r="AI34">
            <v>-6270.1756530446773</v>
          </cell>
          <cell r="AJ34">
            <v>-7.80276197161038</v>
          </cell>
          <cell r="AK34">
            <v>-60619.963444449902</v>
          </cell>
          <cell r="AL34">
            <v>-159.96063470208901</v>
          </cell>
          <cell r="AM34">
            <v>-15439.117451589487</v>
          </cell>
          <cell r="AN34">
            <v>-189.74960860762076</v>
          </cell>
          <cell r="AO34">
            <v>-6190.7735815065698</v>
          </cell>
          <cell r="AP34">
            <v>79.402071538107521</v>
          </cell>
          <cell r="AQ34">
            <v>-58952.519942149622</v>
          </cell>
          <cell r="AR34">
            <v>1667.4435023002807</v>
          </cell>
          <cell r="AS34">
            <v>-13455.626583986397</v>
          </cell>
          <cell r="AT34">
            <v>1983.49086760309</v>
          </cell>
          <cell r="AU34">
            <v>-6109.8763650288329</v>
          </cell>
          <cell r="AV34">
            <v>80.897216477736947</v>
          </cell>
          <cell r="AW34">
            <v>-57928.862323203844</v>
          </cell>
          <cell r="AX34">
            <v>1023.6576189457774</v>
          </cell>
          <cell r="AY34">
            <v>-12288.607346321389</v>
          </cell>
          <cell r="AZ34">
            <v>1167.0192376650084</v>
          </cell>
        </row>
        <row r="35">
          <cell r="A35">
            <v>2035</v>
          </cell>
          <cell r="B35">
            <v>-3645.4272918429033</v>
          </cell>
          <cell r="C35">
            <v>-28019.793664765995</v>
          </cell>
          <cell r="D35">
            <v>4981.6750964581652</v>
          </cell>
          <cell r="E35">
            <v>-4645.4272918429033</v>
          </cell>
          <cell r="F35">
            <v>-1000</v>
          </cell>
          <cell r="G35">
            <v>-51716.453353371006</v>
          </cell>
          <cell r="H35">
            <v>-23696.65968860501</v>
          </cell>
          <cell r="I35">
            <v>-23994.822325397912</v>
          </cell>
          <cell r="J35">
            <v>-28976.497421856078</v>
          </cell>
          <cell r="K35">
            <v>-4645.4272918429033</v>
          </cell>
          <cell r="L35">
            <v>0</v>
          </cell>
          <cell r="M35">
            <v>-51716.453353371006</v>
          </cell>
          <cell r="N35">
            <v>0</v>
          </cell>
          <cell r="O35">
            <v>-5644.9198250759991</v>
          </cell>
          <cell r="P35">
            <v>18349.902500321914</v>
          </cell>
          <cell r="Q35">
            <v>-6247.8646701184862</v>
          </cell>
          <cell r="R35">
            <v>-1602.4373782755829</v>
          </cell>
          <cell r="S35">
            <v>-63986.904956675746</v>
          </cell>
          <cell r="T35">
            <v>-12270.45160330474</v>
          </cell>
          <cell r="U35">
            <v>-19306.765224686038</v>
          </cell>
          <cell r="V35">
            <v>-13661.84539961004</v>
          </cell>
          <cell r="W35">
            <v>-6338.7795467519136</v>
          </cell>
          <cell r="X35">
            <v>-90.914876633427411</v>
          </cell>
          <cell r="Y35">
            <v>-65578.144553080056</v>
          </cell>
          <cell r="Z35">
            <v>-1591.2395964043099</v>
          </cell>
          <cell r="AA35">
            <v>-21215.51881131118</v>
          </cell>
          <cell r="AB35">
            <v>-1908.7535866251419</v>
          </cell>
          <cell r="AC35">
            <v>-6536.2457384303043</v>
          </cell>
          <cell r="AD35">
            <v>-197.46619167839071</v>
          </cell>
          <cell r="AE35">
            <v>-66996.248548178119</v>
          </cell>
          <cell r="AF35">
            <v>-1418.103995098063</v>
          </cell>
          <cell r="AG35">
            <v>-22775.99969136341</v>
          </cell>
          <cell r="AH35">
            <v>-1560.4808800522296</v>
          </cell>
          <cell r="AI35">
            <v>-6544.0984909310791</v>
          </cell>
          <cell r="AJ35">
            <v>-7.8527525007748409</v>
          </cell>
          <cell r="AK35">
            <v>-67164.061935380974</v>
          </cell>
          <cell r="AL35">
            <v>-167.81338720285567</v>
          </cell>
          <cell r="AM35">
            <v>-22976.967070161398</v>
          </cell>
          <cell r="AN35">
            <v>-200.9673787979882</v>
          </cell>
          <cell r="AO35">
            <v>-6464.6964193929707</v>
          </cell>
          <cell r="AP35">
            <v>79.40207153810843</v>
          </cell>
          <cell r="AQ35">
            <v>-65417.216361542596</v>
          </cell>
          <cell r="AR35">
            <v>1746.8455738383782</v>
          </cell>
          <cell r="AS35">
            <v>-20878.89892351591</v>
          </cell>
          <cell r="AT35">
            <v>2098.068146645488</v>
          </cell>
          <cell r="AU35">
            <v>-6380.8716998627915</v>
          </cell>
          <cell r="AV35">
            <v>83.824719530179209</v>
          </cell>
          <cell r="AW35">
            <v>-64309.734023066638</v>
          </cell>
          <cell r="AX35">
            <v>1107.4823384759584</v>
          </cell>
          <cell r="AY35">
            <v>-19607.359058657697</v>
          </cell>
          <cell r="AZ35">
            <v>1271.5398648582122</v>
          </cell>
        </row>
        <row r="36">
          <cell r="A36">
            <v>2036</v>
          </cell>
          <cell r="B36">
            <v>-3698.911482968615</v>
          </cell>
          <cell r="C36">
            <v>-31718.70514773461</v>
          </cell>
          <cell r="D36">
            <v>384.62169745385313</v>
          </cell>
          <cell r="E36">
            <v>-4698.911482968615</v>
          </cell>
          <cell r="F36">
            <v>-1000</v>
          </cell>
          <cell r="G36">
            <v>-56415.364836339621</v>
          </cell>
          <cell r="H36">
            <v>-24696.65968860501</v>
          </cell>
          <cell r="I36">
            <v>-30103.296781685149</v>
          </cell>
          <cell r="J36">
            <v>-30487.918479139003</v>
          </cell>
          <cell r="K36">
            <v>-4698.911482968615</v>
          </cell>
          <cell r="L36">
            <v>0</v>
          </cell>
          <cell r="M36">
            <v>-56415.364836339621</v>
          </cell>
          <cell r="N36">
            <v>0</v>
          </cell>
          <cell r="O36">
            <v>-11120.118574909628</v>
          </cell>
          <cell r="P36">
            <v>18983.178206775519</v>
          </cell>
          <cell r="Q36">
            <v>-6467.7738366844351</v>
          </cell>
          <cell r="R36">
            <v>-1768.8623537158201</v>
          </cell>
          <cell r="S36">
            <v>-70454.678793360188</v>
          </cell>
          <cell r="T36">
            <v>-14039.313957020568</v>
          </cell>
          <cell r="U36">
            <v>-26809.895377477613</v>
          </cell>
          <cell r="V36">
            <v>-15689.776802567985</v>
          </cell>
          <cell r="W36">
            <v>-6559.376683754861</v>
          </cell>
          <cell r="X36">
            <v>-91.602847070425923</v>
          </cell>
          <cell r="Y36">
            <v>-72137.521236834917</v>
          </cell>
          <cell r="Z36">
            <v>-1682.8424434747285</v>
          </cell>
          <cell r="AA36">
            <v>-28844.626680993737</v>
          </cell>
          <cell r="AB36">
            <v>-2034.7313035161242</v>
          </cell>
          <cell r="AC36">
            <v>-6775.0264419588393</v>
          </cell>
          <cell r="AD36">
            <v>-215.64975820397831</v>
          </cell>
          <cell r="AE36">
            <v>-73771.274990136953</v>
          </cell>
          <cell r="AF36">
            <v>-1633.7537533020368</v>
          </cell>
          <cell r="AG36">
            <v>-30650.695792382856</v>
          </cell>
          <cell r="AH36">
            <v>-1806.0691113891189</v>
          </cell>
          <cell r="AI36">
            <v>-6782.8773019329619</v>
          </cell>
          <cell r="AJ36">
            <v>-7.8508599741226135</v>
          </cell>
          <cell r="AK36">
            <v>-73946.939237313942</v>
          </cell>
          <cell r="AL36">
            <v>-175.66424717698828</v>
          </cell>
          <cell r="AM36">
            <v>-30863.077984670592</v>
          </cell>
          <cell r="AN36">
            <v>-212.38219228773596</v>
          </cell>
          <cell r="AO36">
            <v>-6703.4752303948517</v>
          </cell>
          <cell r="AP36">
            <v>79.402071538110249</v>
          </cell>
          <cell r="AQ36">
            <v>-72120.691591937444</v>
          </cell>
          <cell r="AR36">
            <v>1826.2476453764975</v>
          </cell>
          <cell r="AS36">
            <v>-28648.400646645005</v>
          </cell>
          <cell r="AT36">
            <v>2214.6773380255872</v>
          </cell>
          <cell r="AU36">
            <v>-6616.7662714041471</v>
          </cell>
          <cell r="AV36">
            <v>86.708958990704559</v>
          </cell>
          <cell r="AW36">
            <v>-70926.500294470781</v>
          </cell>
          <cell r="AX36">
            <v>1194.1912974666629</v>
          </cell>
          <cell r="AY36">
            <v>-27267.602347360178</v>
          </cell>
          <cell r="AZ36">
            <v>1380.7982992848265</v>
          </cell>
        </row>
        <row r="37">
          <cell r="A37">
            <v>2037</v>
          </cell>
          <cell r="B37">
            <v>-3631.5998535765443</v>
          </cell>
          <cell r="C37">
            <v>-35350.305001311157</v>
          </cell>
          <cell r="D37">
            <v>-4204.0381880983959</v>
          </cell>
          <cell r="E37">
            <v>-4631.5998535765457</v>
          </cell>
          <cell r="F37">
            <v>-1000.0000000000014</v>
          </cell>
          <cell r="G37">
            <v>-61046.964689916167</v>
          </cell>
          <cell r="H37">
            <v>-25696.65968860501</v>
          </cell>
          <cell r="I37">
            <v>-36234.515615292687</v>
          </cell>
          <cell r="J37">
            <v>-32030.477427194292</v>
          </cell>
          <cell r="K37">
            <v>-4631.5998535765457</v>
          </cell>
          <cell r="L37">
            <v>0</v>
          </cell>
          <cell r="M37">
            <v>-61046.964689916167</v>
          </cell>
          <cell r="N37">
            <v>0</v>
          </cell>
          <cell r="O37">
            <v>-16628.139852213997</v>
          </cell>
          <cell r="P37">
            <v>19606.375763078689</v>
          </cell>
          <cell r="Q37">
            <v>-6567.800620739954</v>
          </cell>
          <cell r="R37">
            <v>-1936.2007671634083</v>
          </cell>
          <cell r="S37">
            <v>-77022.479414100148</v>
          </cell>
          <cell r="T37">
            <v>-15975.51472418398</v>
          </cell>
          <cell r="U37">
            <v>-34549.463871193955</v>
          </cell>
          <cell r="V37">
            <v>-17921.324018979958</v>
          </cell>
          <cell r="W37">
            <v>-6659.5343486848815</v>
          </cell>
          <cell r="X37">
            <v>-91.733727944927523</v>
          </cell>
          <cell r="Y37">
            <v>-78797.055585519804</v>
          </cell>
          <cell r="Z37">
            <v>-1774.576171419656</v>
          </cell>
          <cell r="AA37">
            <v>-36712.513409754742</v>
          </cell>
          <cell r="AB37">
            <v>-2163.0495385607865</v>
          </cell>
          <cell r="AC37">
            <v>-6893.1663982180735</v>
          </cell>
          <cell r="AD37">
            <v>-233.632049533192</v>
          </cell>
          <cell r="AE37">
            <v>-80664.44138835503</v>
          </cell>
          <cell r="AF37">
            <v>-1867.3858028352261</v>
          </cell>
          <cell r="AG37">
            <v>-38786.543709578174</v>
          </cell>
          <cell r="AH37">
            <v>-2074.0302998234329</v>
          </cell>
          <cell r="AI37">
            <v>-6901.0753216463299</v>
          </cell>
          <cell r="AJ37">
            <v>-7.9089234282564576</v>
          </cell>
          <cell r="AK37">
            <v>-80848.014558960276</v>
          </cell>
          <cell r="AL37">
            <v>-183.57317060524656</v>
          </cell>
          <cell r="AM37">
            <v>-39010.601208999768</v>
          </cell>
          <cell r="AN37">
            <v>-224.05749942159309</v>
          </cell>
          <cell r="AO37">
            <v>-6821.6732501082197</v>
          </cell>
          <cell r="AP37">
            <v>79.402071538110249</v>
          </cell>
          <cell r="AQ37">
            <v>-78942.364842045659</v>
          </cell>
          <cell r="AR37">
            <v>1905.6497169146169</v>
          </cell>
          <cell r="AS37">
            <v>-36677.246733343003</v>
          </cell>
          <cell r="AT37">
            <v>2333.3544756567644</v>
          </cell>
          <cell r="AU37">
            <v>-6732.1226758854655</v>
          </cell>
          <cell r="AV37">
            <v>89.550574222754221</v>
          </cell>
          <cell r="AW37">
            <v>-77658.622970356242</v>
          </cell>
          <cell r="AX37">
            <v>1283.7418716894172</v>
          </cell>
          <cell r="AY37">
            <v>-35182.410796399832</v>
          </cell>
          <cell r="AZ37">
            <v>1494.835936943171</v>
          </cell>
        </row>
        <row r="38">
          <cell r="A38">
            <v>2038</v>
          </cell>
          <cell r="B38">
            <v>-3504.9499233823158</v>
          </cell>
          <cell r="C38">
            <v>-38855.254924693472</v>
          </cell>
          <cell r="D38">
            <v>-8721.3422676908576</v>
          </cell>
          <cell r="E38">
            <v>-4504.9499233823153</v>
          </cell>
          <cell r="F38">
            <v>-999.99999999999955</v>
          </cell>
          <cell r="G38">
            <v>-65551.91461329849</v>
          </cell>
          <cell r="H38">
            <v>-26696.659688605017</v>
          </cell>
          <cell r="I38">
            <v>-42322.097011442362</v>
          </cell>
          <cell r="J38">
            <v>-33600.754743751502</v>
          </cell>
          <cell r="K38">
            <v>-4504.9499233823153</v>
          </cell>
          <cell r="L38">
            <v>0</v>
          </cell>
          <cell r="M38">
            <v>-65551.91461329849</v>
          </cell>
          <cell r="N38">
            <v>0</v>
          </cell>
          <cell r="O38">
            <v>-22099.772982472005</v>
          </cell>
          <cell r="P38">
            <v>20222.324028970357</v>
          </cell>
          <cell r="Q38">
            <v>-6629.0747580374637</v>
          </cell>
          <cell r="R38">
            <v>-2124.1248346551483</v>
          </cell>
          <cell r="S38">
            <v>-83651.554172137607</v>
          </cell>
          <cell r="T38">
            <v>-18099.639558839117</v>
          </cell>
          <cell r="U38">
            <v>-42482.198465922156</v>
          </cell>
          <cell r="V38">
            <v>-20382.425483450152</v>
          </cell>
          <cell r="W38">
            <v>-6720.6439398720031</v>
          </cell>
          <cell r="X38">
            <v>-91.569181834539449</v>
          </cell>
          <cell r="Y38">
            <v>-85517.699525391799</v>
          </cell>
          <cell r="Z38">
            <v>-1866.1453532541927</v>
          </cell>
          <cell r="AA38">
            <v>-44775.658826134357</v>
          </cell>
          <cell r="AB38">
            <v>-2293.4603602122006</v>
          </cell>
          <cell r="AC38">
            <v>-6972.2952457629208</v>
          </cell>
          <cell r="AD38">
            <v>-251.65130589091768</v>
          </cell>
          <cell r="AE38">
            <v>-87636.736634117944</v>
          </cell>
          <cell r="AF38">
            <v>-2119.0371087261447</v>
          </cell>
          <cell r="AG38">
            <v>-47140.464483483796</v>
          </cell>
          <cell r="AH38">
            <v>-2364.8056573494396</v>
          </cell>
          <cell r="AI38">
            <v>-6980.2462188004592</v>
          </cell>
          <cell r="AJ38">
            <v>-7.9509730375384606</v>
          </cell>
          <cell r="AK38">
            <v>-87828.260777760734</v>
          </cell>
          <cell r="AL38">
            <v>-191.52414364278957</v>
          </cell>
          <cell r="AM38">
            <v>-47376.446389430203</v>
          </cell>
          <cell r="AN38">
            <v>-235.98190594640619</v>
          </cell>
          <cell r="AO38">
            <v>-6900.8441472623508</v>
          </cell>
          <cell r="AP38">
            <v>79.40207153810843</v>
          </cell>
          <cell r="AQ38">
            <v>-85843.208989308012</v>
          </cell>
          <cell r="AR38">
            <v>1985.0517884527217</v>
          </cell>
          <cell r="AS38">
            <v>-44922.310156952743</v>
          </cell>
          <cell r="AT38">
            <v>2454.13623247746</v>
          </cell>
          <cell r="AU38">
            <v>-6808.49395212132</v>
          </cell>
          <cell r="AV38">
            <v>92.350195141030781</v>
          </cell>
          <cell r="AW38">
            <v>-84467.116922477566</v>
          </cell>
          <cell r="AX38">
            <v>1376.0920668304461</v>
          </cell>
          <cell r="AY38">
            <v>-43308.614619090244</v>
          </cell>
          <cell r="AZ38">
            <v>1613.6955378624989</v>
          </cell>
        </row>
        <row r="39">
          <cell r="A39">
            <v>2039</v>
          </cell>
          <cell r="B39">
            <v>-3247.7033385946347</v>
          </cell>
          <cell r="C39">
            <v>-42102.958263288107</v>
          </cell>
          <cell r="D39">
            <v>-13046.885943004741</v>
          </cell>
          <cell r="E39">
            <v>-4247.7033385946352</v>
          </cell>
          <cell r="F39">
            <v>-1000.0000000000005</v>
          </cell>
          <cell r="G39">
            <v>-69799.617951893131</v>
          </cell>
          <cell r="H39">
            <v>-27696.659688605025</v>
          </cell>
          <cell r="I39">
            <v>-48245.765285774571</v>
          </cell>
          <cell r="J39">
            <v>-35198.879342769826</v>
          </cell>
          <cell r="K39">
            <v>-4247.7033385946352</v>
          </cell>
          <cell r="L39">
            <v>0</v>
          </cell>
          <cell r="M39">
            <v>-69799.617951893131</v>
          </cell>
          <cell r="N39">
            <v>0</v>
          </cell>
          <cell r="O39">
            <v>-27409.961224550007</v>
          </cell>
          <cell r="P39">
            <v>20835.804061224564</v>
          </cell>
          <cell r="Q39">
            <v>-6601.7448476435666</v>
          </cell>
          <cell r="R39">
            <v>-2354.0415090489314</v>
          </cell>
          <cell r="S39">
            <v>-90253.299019781174</v>
          </cell>
          <cell r="T39">
            <v>-20453.681067888043</v>
          </cell>
          <cell r="U39">
            <v>-50531.019630411916</v>
          </cell>
          <cell r="V39">
            <v>-23121.05840586191</v>
          </cell>
          <cell r="W39">
            <v>-6693.3793671063086</v>
          </cell>
          <cell r="X39">
            <v>-91.634519462741991</v>
          </cell>
          <cell r="Y39">
            <v>-92211.078892498103</v>
          </cell>
          <cell r="Z39">
            <v>-1957.7798727169284</v>
          </cell>
          <cell r="AA39">
            <v>-52957.261886194661</v>
          </cell>
          <cell r="AB39">
            <v>-2426.2422557827449</v>
          </cell>
          <cell r="AC39">
            <v>-6963.7063905090909</v>
          </cell>
          <cell r="AD39">
            <v>-270.32702340278229</v>
          </cell>
          <cell r="AE39">
            <v>-94600.443024627035</v>
          </cell>
          <cell r="AF39">
            <v>-2389.3641321289324</v>
          </cell>
          <cell r="AG39">
            <v>-55636.739486412582</v>
          </cell>
          <cell r="AH39">
            <v>-2679.4776002179206</v>
          </cell>
          <cell r="AI39">
            <v>-6971.6537286237199</v>
          </cell>
          <cell r="AJ39">
            <v>-7.9473381146290194</v>
          </cell>
          <cell r="AK39">
            <v>-94799.914506384448</v>
          </cell>
          <cell r="AL39">
            <v>-199.47148175741313</v>
          </cell>
          <cell r="AM39">
            <v>-55884.853631268743</v>
          </cell>
          <cell r="AN39">
            <v>-248.11414485616115</v>
          </cell>
          <cell r="AO39">
            <v>-6892.2516570856114</v>
          </cell>
          <cell r="AP39">
            <v>79.40207153810843</v>
          </cell>
          <cell r="AQ39">
            <v>-92735.460646393622</v>
          </cell>
          <cell r="AR39">
            <v>2064.4538599908265</v>
          </cell>
          <cell r="AS39">
            <v>-53307.793699485082</v>
          </cell>
          <cell r="AT39">
            <v>2577.0599317836604</v>
          </cell>
          <cell r="AU39">
            <v>-6797.1432147344585</v>
          </cell>
          <cell r="AV39">
            <v>95.108442351152917</v>
          </cell>
          <cell r="AW39">
            <v>-91264.260137212026</v>
          </cell>
          <cell r="AX39">
            <v>1471.2005091815954</v>
          </cell>
          <cell r="AY39">
            <v>-51570.372458501457</v>
          </cell>
          <cell r="AZ39">
            <v>1737.4212409836255</v>
          </cell>
        </row>
        <row r="40">
          <cell r="A40">
            <v>2040</v>
          </cell>
          <cell r="B40">
            <v>-2670.8453508487642</v>
          </cell>
          <cell r="C40">
            <v>-44773.803614136872</v>
          </cell>
          <cell r="D40">
            <v>-16860.995640602967</v>
          </cell>
          <cell r="E40">
            <v>-3670.8453508487651</v>
          </cell>
          <cell r="F40">
            <v>-1000.0000000000009</v>
          </cell>
          <cell r="G40">
            <v>-73470.463302741889</v>
          </cell>
          <cell r="H40">
            <v>-28696.659688605017</v>
          </cell>
          <cell r="I40">
            <v>-53686.340708285046</v>
          </cell>
          <cell r="J40">
            <v>-36825.345067682079</v>
          </cell>
          <cell r="K40">
            <v>-3670.8453508487651</v>
          </cell>
          <cell r="L40">
            <v>0</v>
          </cell>
          <cell r="M40">
            <v>-73470.463302741889</v>
          </cell>
          <cell r="N40">
            <v>0</v>
          </cell>
          <cell r="O40">
            <v>-32241.108254178162</v>
          </cell>
          <cell r="P40">
            <v>21445.232454106885</v>
          </cell>
          <cell r="Q40">
            <v>-6297.4903607415818</v>
          </cell>
          <cell r="R40">
            <v>-2626.6450098928167</v>
          </cell>
          <cell r="S40">
            <v>-96550.78938052275</v>
          </cell>
          <cell r="T40">
            <v>-23080.326077780861</v>
          </cell>
          <cell r="U40">
            <v>-58426.038284764822</v>
          </cell>
          <cell r="V40">
            <v>-26184.93003058666</v>
          </cell>
          <cell r="W40">
            <v>-6389.7890607443405</v>
          </cell>
          <cell r="X40">
            <v>-92.298700002758778</v>
          </cell>
          <cell r="Y40">
            <v>-98600.867953242443</v>
          </cell>
          <cell r="Z40">
            <v>-2050.0785727196926</v>
          </cell>
          <cell r="AA40">
            <v>-60988.073599741008</v>
          </cell>
          <cell r="AB40">
            <v>-2562.0353149761868</v>
          </cell>
          <cell r="AC40">
            <v>-6679.7318921555698</v>
          </cell>
          <cell r="AD40">
            <v>-289.94283141122924</v>
          </cell>
          <cell r="AE40">
            <v>-101280.17491678261</v>
          </cell>
          <cell r="AF40">
            <v>-2679.3069635401625</v>
          </cell>
          <cell r="AG40">
            <v>-64007.473667828031</v>
          </cell>
          <cell r="AH40">
            <v>-3019.4000680870231</v>
          </cell>
          <cell r="AI40">
            <v>-6687.6033552251811</v>
          </cell>
          <cell r="AJ40">
            <v>-7.871463069611309</v>
          </cell>
          <cell r="AK40">
            <v>-101487.51786160962</v>
          </cell>
          <cell r="AL40">
            <v>-207.34294482701807</v>
          </cell>
          <cell r="AM40">
            <v>-64267.859329554209</v>
          </cell>
          <cell r="AN40">
            <v>-260.3856617261772</v>
          </cell>
          <cell r="AO40">
            <v>-6608.2012836870736</v>
          </cell>
          <cell r="AP40">
            <v>79.402071538107521</v>
          </cell>
          <cell r="AQ40">
            <v>-99343.661930080692</v>
          </cell>
          <cell r="AR40">
            <v>2143.8559315289313</v>
          </cell>
          <cell r="AS40">
            <v>-61565.695770791957</v>
          </cell>
          <cell r="AT40">
            <v>2702.1635587622513</v>
          </cell>
          <cell r="AU40">
            <v>-6510.3753563998407</v>
          </cell>
          <cell r="AV40">
            <v>97.825927287232844</v>
          </cell>
          <cell r="AW40">
            <v>-97774.635493611873</v>
          </cell>
          <cell r="AX40">
            <v>1569.0264364688192</v>
          </cell>
          <cell r="AY40">
            <v>-59699.637191350936</v>
          </cell>
          <cell r="AZ40">
            <v>1866.0585794410217</v>
          </cell>
        </row>
        <row r="41">
          <cell r="A41">
            <v>2041</v>
          </cell>
          <cell r="B41">
            <v>-1942.0600555954261</v>
          </cell>
          <cell r="C41">
            <v>-46715.863669732295</v>
          </cell>
          <cell r="D41">
            <v>-20005.561554784501</v>
          </cell>
          <cell r="E41">
            <v>-2942.0600555954261</v>
          </cell>
          <cell r="F41">
            <v>-1000</v>
          </cell>
          <cell r="G41">
            <v>-76412.523358337319</v>
          </cell>
          <cell r="H41">
            <v>-29696.659688605025</v>
          </cell>
          <cell r="I41">
            <v>-58486.216074520133</v>
          </cell>
          <cell r="J41">
            <v>-38480.654519735632</v>
          </cell>
          <cell r="K41">
            <v>-2942.0600555954261</v>
          </cell>
          <cell r="L41">
            <v>0</v>
          </cell>
          <cell r="M41">
            <v>-76412.523358337319</v>
          </cell>
          <cell r="N41">
            <v>0</v>
          </cell>
          <cell r="O41">
            <v>-36436.886905188701</v>
          </cell>
          <cell r="P41">
            <v>22049.329169331431</v>
          </cell>
          <cell r="Q41">
            <v>-5807.3837658505536</v>
          </cell>
          <cell r="R41">
            <v>-2865.3237102551275</v>
          </cell>
          <cell r="S41">
            <v>-102358.1731463733</v>
          </cell>
          <cell r="T41">
            <v>-25945.649788035982</v>
          </cell>
          <cell r="U41">
            <v>-65976.077559886355</v>
          </cell>
          <cell r="V41">
            <v>-29539.190654697653</v>
          </cell>
          <cell r="W41">
            <v>-5900.0508295915697</v>
          </cell>
          <cell r="X41">
            <v>-92.667063741016136</v>
          </cell>
          <cell r="Y41">
            <v>-104500.91878283401</v>
          </cell>
          <cell r="Z41">
            <v>-2142.745636460706</v>
          </cell>
          <cell r="AA41">
            <v>-68676.658075014988</v>
          </cell>
          <cell r="AB41">
            <v>-2700.5805151286331</v>
          </cell>
          <cell r="AC41">
            <v>-6209.6954525932742</v>
          </cell>
          <cell r="AD41">
            <v>-309.64462300170453</v>
          </cell>
          <cell r="AE41">
            <v>-107489.87036937589</v>
          </cell>
          <cell r="AF41">
            <v>-2988.9515865418798</v>
          </cell>
          <cell r="AG41">
            <v>-72061.754906745962</v>
          </cell>
          <cell r="AH41">
            <v>-3385.0968317309744</v>
          </cell>
          <cell r="AI41">
            <v>-6217.4796571436846</v>
          </cell>
          <cell r="AJ41">
            <v>-7.7842045504103226</v>
          </cell>
          <cell r="AK41">
            <v>-107704.99751875331</v>
          </cell>
          <cell r="AL41">
            <v>-215.12714937742567</v>
          </cell>
          <cell r="AM41">
            <v>-72334.542449782224</v>
          </cell>
          <cell r="AN41">
            <v>-272.78754303626192</v>
          </cell>
          <cell r="AO41">
            <v>-6138.0775856055761</v>
          </cell>
          <cell r="AP41">
            <v>79.40207153810843</v>
          </cell>
          <cell r="AQ41">
            <v>-105481.73951568626</v>
          </cell>
          <cell r="AR41">
            <v>2223.2580030670506</v>
          </cell>
          <cell r="AS41">
            <v>-69505.056677553061</v>
          </cell>
          <cell r="AT41">
            <v>2829.4857722291636</v>
          </cell>
          <cell r="AU41">
            <v>-6037.574333258166</v>
          </cell>
          <cell r="AV41">
            <v>100.50325234741013</v>
          </cell>
          <cell r="AW41">
            <v>-103812.20982687004</v>
          </cell>
          <cell r="AX41">
            <v>1669.5296888162266</v>
          </cell>
          <cell r="AY41">
            <v>-67505.402181301644</v>
          </cell>
          <cell r="AZ41">
            <v>1999.6544962514163</v>
          </cell>
        </row>
        <row r="42">
          <cell r="A42">
            <v>2042</v>
          </cell>
          <cell r="B42">
            <v>-969.38299211502635</v>
          </cell>
          <cell r="C42">
            <v>-47685.246661847319</v>
          </cell>
          <cell r="D42">
            <v>-22231.329915867071</v>
          </cell>
          <cell r="E42">
            <v>-1969.3829921150264</v>
          </cell>
          <cell r="F42">
            <v>-1000</v>
          </cell>
          <cell r="G42">
            <v>-78381.906350452351</v>
          </cell>
          <cell r="H42">
            <v>-30696.659688605032</v>
          </cell>
          <cell r="I42">
            <v>-62396.649129170502</v>
          </cell>
          <cell r="J42">
            <v>-40165.319213303432</v>
          </cell>
          <cell r="K42">
            <v>-1969.3829921150264</v>
          </cell>
          <cell r="L42">
            <v>0</v>
          </cell>
          <cell r="M42">
            <v>-78381.906350452351</v>
          </cell>
          <cell r="N42">
            <v>0</v>
          </cell>
          <cell r="O42">
            <v>-39739.383476729068</v>
          </cell>
          <cell r="P42">
            <v>22657.265652441434</v>
          </cell>
          <cell r="Q42">
            <v>-5044.8721790098471</v>
          </cell>
          <cell r="R42">
            <v>-3075.4891868948207</v>
          </cell>
          <cell r="S42">
            <v>-107403.04532538315</v>
          </cell>
          <cell r="T42">
            <v>-29021.1389749308</v>
          </cell>
          <cell r="U42">
            <v>-72900.269202476993</v>
          </cell>
          <cell r="V42">
            <v>-33160.885725747925</v>
          </cell>
          <cell r="W42">
            <v>-5138.3082979995424</v>
          </cell>
          <cell r="X42">
            <v>-93.436118989695387</v>
          </cell>
          <cell r="Y42">
            <v>-109639.22708083355</v>
          </cell>
          <cell r="Z42">
            <v>-2236.1817554503941</v>
          </cell>
          <cell r="AA42">
            <v>-75742.608238154702</v>
          </cell>
          <cell r="AB42">
            <v>-2842.339035677709</v>
          </cell>
          <cell r="AC42">
            <v>-5468.7269375524211</v>
          </cell>
          <cell r="AD42">
            <v>-330.41863955287863</v>
          </cell>
          <cell r="AE42">
            <v>-112958.59730692831</v>
          </cell>
          <cell r="AF42">
            <v>-3319.3702260947612</v>
          </cell>
          <cell r="AG42">
            <v>-79520.744888633388</v>
          </cell>
          <cell r="AH42">
            <v>-3778.1366504786856</v>
          </cell>
          <cell r="AI42">
            <v>-5476.3959553569248</v>
          </cell>
          <cell r="AJ42">
            <v>-7.6690178045037101</v>
          </cell>
          <cell r="AK42">
            <v>-113181.39347411024</v>
          </cell>
          <cell r="AL42">
            <v>-222.79616718193574</v>
          </cell>
          <cell r="AM42">
            <v>-79806.039061074785</v>
          </cell>
          <cell r="AN42">
            <v>-285.29417244139768</v>
          </cell>
          <cell r="AO42">
            <v>-5396.9938838188236</v>
          </cell>
          <cell r="AP42">
            <v>79.402071538101154</v>
          </cell>
          <cell r="AQ42">
            <v>-110878.73339950509</v>
          </cell>
          <cell r="AR42">
            <v>2302.6600746051554</v>
          </cell>
          <cell r="AS42">
            <v>-76846.973144499527</v>
          </cell>
          <cell r="AT42">
            <v>2959.0659165752586</v>
          </cell>
          <cell r="AU42">
            <v>-5293.8528727914327</v>
          </cell>
          <cell r="AV42">
            <v>103.14101102739096</v>
          </cell>
          <cell r="AW42">
            <v>-109106.06269966147</v>
          </cell>
          <cell r="AX42">
            <v>1772.670699843613</v>
          </cell>
          <cell r="AY42">
            <v>-74708.715784085216</v>
          </cell>
          <cell r="AZ42">
            <v>2138.2573604143108</v>
          </cell>
        </row>
        <row r="43">
          <cell r="A43">
            <v>2043</v>
          </cell>
          <cell r="B43">
            <v>135.96679257668075</v>
          </cell>
          <cell r="C43">
            <v>-47549.279869270642</v>
          </cell>
          <cell r="D43">
            <v>-23395.486854824412</v>
          </cell>
          <cell r="E43">
            <v>-864.03320742331925</v>
          </cell>
          <cell r="F43">
            <v>-1000</v>
          </cell>
          <cell r="G43">
            <v>-79245.939557875667</v>
          </cell>
          <cell r="H43">
            <v>-31696.659688605025</v>
          </cell>
          <cell r="I43">
            <v>-65275.346588773689</v>
          </cell>
          <cell r="J43">
            <v>-41879.859733949277</v>
          </cell>
          <cell r="K43">
            <v>-864.03320742331925</v>
          </cell>
          <cell r="L43">
            <v>0</v>
          </cell>
          <cell r="M43">
            <v>-79245.939557875667</v>
          </cell>
          <cell r="N43">
            <v>0</v>
          </cell>
          <cell r="O43">
            <v>-42000.459665606249</v>
          </cell>
          <cell r="P43">
            <v>23274.88692316744</v>
          </cell>
          <cell r="Q43">
            <v>-4125.4578368777384</v>
          </cell>
          <cell r="R43">
            <v>-3261.4246294544191</v>
          </cell>
          <cell r="S43">
            <v>-111528.50316226089</v>
          </cell>
          <cell r="T43">
            <v>-32282.563604385228</v>
          </cell>
          <cell r="U43">
            <v>-79031.350052052105</v>
          </cell>
          <cell r="V43">
            <v>-37030.890386445855</v>
          </cell>
          <cell r="W43">
            <v>-4220.0617718025405</v>
          </cell>
          <cell r="X43">
            <v>-94.603934924802161</v>
          </cell>
          <cell r="Y43">
            <v>-113859.28885263609</v>
          </cell>
          <cell r="Z43">
            <v>-2330.7856903751963</v>
          </cell>
          <cell r="AA43">
            <v>-82019.124564449128</v>
          </cell>
          <cell r="AB43">
            <v>-2987.7745123970235</v>
          </cell>
          <cell r="AC43">
            <v>-4572.5392440325923</v>
          </cell>
          <cell r="AD43">
            <v>-352.47747223005172</v>
          </cell>
          <cell r="AE43">
            <v>-117531.1365509609</v>
          </cell>
          <cell r="AF43">
            <v>-3671.8476983248111</v>
          </cell>
          <cell r="AG43">
            <v>-86219.437297443539</v>
          </cell>
          <cell r="AH43">
            <v>-4200.3127329944109</v>
          </cell>
          <cell r="AI43">
            <v>-4580.0633221143098</v>
          </cell>
          <cell r="AJ43">
            <v>-7.5240780817175619</v>
          </cell>
          <cell r="AK43">
            <v>-117761.45679622455</v>
          </cell>
          <cell r="AL43">
            <v>-230.32024526364694</v>
          </cell>
          <cell r="AM43">
            <v>-86517.314952009954</v>
          </cell>
          <cell r="AN43">
            <v>-297.877654566415</v>
          </cell>
          <cell r="AO43">
            <v>-4500.6612505762087</v>
          </cell>
          <cell r="AP43">
            <v>79.402071538101154</v>
          </cell>
          <cell r="AQ43">
            <v>-115379.39465008129</v>
          </cell>
          <cell r="AR43">
            <v>2382.0621461432602</v>
          </cell>
          <cell r="AS43">
            <v>-83426.370918085406</v>
          </cell>
          <cell r="AT43">
            <v>3090.9440339245484</v>
          </cell>
          <cell r="AU43">
            <v>-4394.9214625242212</v>
          </cell>
          <cell r="AV43">
            <v>105.73978805198749</v>
          </cell>
          <cell r="AW43">
            <v>-113500.98416218569</v>
          </cell>
          <cell r="AX43">
            <v>1878.4104878955986</v>
          </cell>
          <cell r="AY43">
            <v>-81144.453934656092</v>
          </cell>
          <cell r="AZ43">
            <v>2281.9169834293134</v>
          </cell>
        </row>
        <row r="44">
          <cell r="A44">
            <v>2044</v>
          </cell>
          <cell r="B44">
            <v>1374.0058563298044</v>
          </cell>
          <cell r="C44">
            <v>-46175.274012940834</v>
          </cell>
          <cell r="D44">
            <v>-23345.9969652859</v>
          </cell>
          <cell r="E44">
            <v>374.00585632980432</v>
          </cell>
          <cell r="F44">
            <v>-1000</v>
          </cell>
          <cell r="G44">
            <v>-78871.933701545859</v>
          </cell>
          <cell r="H44">
            <v>-32696.659688605025</v>
          </cell>
          <cell r="I44">
            <v>-66970.802864582147</v>
          </cell>
          <cell r="J44">
            <v>-43624.805899296247</v>
          </cell>
          <cell r="K44">
            <v>374.00585632980432</v>
          </cell>
          <cell r="L44">
            <v>0</v>
          </cell>
          <cell r="M44">
            <v>-78871.933701545859</v>
          </cell>
          <cell r="N44">
            <v>0</v>
          </cell>
          <cell r="O44">
            <v>-43069.096821205392</v>
          </cell>
          <cell r="P44">
            <v>23901.706043376755</v>
          </cell>
          <cell r="Q44">
            <v>-3063.9552336936249</v>
          </cell>
          <cell r="R44">
            <v>-3437.9610900234293</v>
          </cell>
          <cell r="S44">
            <v>-114592.45839595451</v>
          </cell>
          <cell r="T44">
            <v>-35720.524694408654</v>
          </cell>
          <cell r="U44">
            <v>-84214.588170541174</v>
          </cell>
          <cell r="V44">
            <v>-41145.491349335782</v>
          </cell>
          <cell r="W44">
            <v>-3160.2403374481073</v>
          </cell>
          <cell r="X44">
            <v>-96.285103754482407</v>
          </cell>
          <cell r="Y44">
            <v>-117019.5291900842</v>
          </cell>
          <cell r="Z44">
            <v>-2427.070794129686</v>
          </cell>
          <cell r="AA44">
            <v>-87352.055938982783</v>
          </cell>
          <cell r="AB44">
            <v>-3137.4677684416092</v>
          </cell>
          <cell r="AC44">
            <v>-3536.0454710474846</v>
          </cell>
          <cell r="AD44">
            <v>-375.80513359937731</v>
          </cell>
          <cell r="AE44">
            <v>-121067.18202200839</v>
          </cell>
          <cell r="AF44">
            <v>-4047.6528319241916</v>
          </cell>
          <cell r="AG44">
            <v>-92005.456014126961</v>
          </cell>
          <cell r="AH44">
            <v>-4653.4000751441781</v>
          </cell>
          <cell r="AI44">
            <v>-3543.3892328091956</v>
          </cell>
          <cell r="AJ44">
            <v>-7.3437617617109936</v>
          </cell>
          <cell r="AK44">
            <v>-121304.84602903374</v>
          </cell>
          <cell r="AL44">
            <v>-237.66400702534884</v>
          </cell>
          <cell r="AM44">
            <v>-92315.959989846422</v>
          </cell>
          <cell r="AN44">
            <v>-310.50397571946087</v>
          </cell>
          <cell r="AO44">
            <v>-3463.9871612710945</v>
          </cell>
          <cell r="AP44">
            <v>79.402071538101154</v>
          </cell>
          <cell r="AQ44">
            <v>-118843.38181135239</v>
          </cell>
          <cell r="AR44">
            <v>2461.4642176813504</v>
          </cell>
          <cell r="AS44">
            <v>-89090.799113338813</v>
          </cell>
          <cell r="AT44">
            <v>3225.1608765076089</v>
          </cell>
          <cell r="AU44">
            <v>-3355.6870017662777</v>
          </cell>
          <cell r="AV44">
            <v>108.30015950481675</v>
          </cell>
          <cell r="AW44">
            <v>-116856.67116395196</v>
          </cell>
          <cell r="AX44">
            <v>1986.7106474004249</v>
          </cell>
          <cell r="AY44">
            <v>-86660.114477102499</v>
          </cell>
          <cell r="AZ44">
            <v>2430.684636236314</v>
          </cell>
        </row>
        <row r="45">
          <cell r="A45">
            <v>2045</v>
          </cell>
          <cell r="B45">
            <v>2752.1735052919616</v>
          </cell>
          <cell r="C45">
            <v>-43423.100507648873</v>
          </cell>
          <cell r="D45">
            <v>-21926.430623536722</v>
          </cell>
          <cell r="E45">
            <v>1752.1735052919614</v>
          </cell>
          <cell r="F45">
            <v>-1000.0000000000002</v>
          </cell>
          <cell r="G45">
            <v>-77119.76019625389</v>
          </cell>
          <cell r="H45">
            <v>-33696.659688605017</v>
          </cell>
          <cell r="I45">
            <v>-67327.127546284624</v>
          </cell>
          <cell r="J45">
            <v>-45400.696922747898</v>
          </cell>
          <cell r="K45">
            <v>1752.1735052919614</v>
          </cell>
          <cell r="L45">
            <v>0</v>
          </cell>
          <cell r="M45">
            <v>-77119.76019625389</v>
          </cell>
          <cell r="N45">
            <v>0</v>
          </cell>
          <cell r="O45">
            <v>-42794.197184545897</v>
          </cell>
          <cell r="P45">
            <v>24532.930361738727</v>
          </cell>
          <cell r="Q45">
            <v>-1901.8204672416243</v>
          </cell>
          <cell r="R45">
            <v>-3653.9939725335857</v>
          </cell>
          <cell r="S45">
            <v>-116494.27886319613</v>
          </cell>
          <cell r="T45">
            <v>-39374.51866694224</v>
          </cell>
          <cell r="U45">
            <v>-88347.046771292327</v>
          </cell>
          <cell r="V45">
            <v>-45552.84958674643</v>
          </cell>
          <cell r="W45">
            <v>-2000.1155662426993</v>
          </cell>
          <cell r="X45">
            <v>-98.295099001074959</v>
          </cell>
          <cell r="Y45">
            <v>-119019.6447563269</v>
          </cell>
          <cell r="Z45">
            <v>-2525.3658931307727</v>
          </cell>
          <cell r="AA45">
            <v>-91638.875885260612</v>
          </cell>
          <cell r="AB45">
            <v>-3291.8291139682842</v>
          </cell>
          <cell r="AC45">
            <v>-2399.9424998259542</v>
          </cell>
          <cell r="AD45">
            <v>-399.82693358325491</v>
          </cell>
          <cell r="AE45">
            <v>-123467.12452183434</v>
          </cell>
          <cell r="AF45">
            <v>-4447.4797655074362</v>
          </cell>
          <cell r="AG45">
            <v>-96777.483367135777</v>
          </cell>
          <cell r="AH45">
            <v>-5138.6074818751658</v>
          </cell>
          <cell r="AI45">
            <v>-2407.0917060638294</v>
          </cell>
          <cell r="AJ45">
            <v>-7.1492062378752053</v>
          </cell>
          <cell r="AK45">
            <v>-123711.93773509757</v>
          </cell>
          <cell r="AL45">
            <v>-244.81321326323086</v>
          </cell>
          <cell r="AM45">
            <v>-97100.643023539364</v>
          </cell>
          <cell r="AN45">
            <v>-323.15965640358627</v>
          </cell>
          <cell r="AO45">
            <v>-2327.6896345257287</v>
          </cell>
          <cell r="AP45">
            <v>79.402071538100699</v>
          </cell>
          <cell r="AQ45">
            <v>-121171.07144587811</v>
          </cell>
          <cell r="AR45">
            <v>2540.8662892194552</v>
          </cell>
          <cell r="AS45">
            <v>-93738.885104284651</v>
          </cell>
          <cell r="AT45">
            <v>3361.7579192547128</v>
          </cell>
          <cell r="AU45">
            <v>-2216.8669415698605</v>
          </cell>
          <cell r="AV45">
            <v>110.82269295586821</v>
          </cell>
          <cell r="AW45">
            <v>-119073.53810552182</v>
          </cell>
          <cell r="AX45">
            <v>2097.5333403562981</v>
          </cell>
          <cell r="AY45">
            <v>-91154.272037701099</v>
          </cell>
          <cell r="AZ45">
            <v>2584.6130665835517</v>
          </cell>
        </row>
        <row r="46">
          <cell r="A46">
            <v>2046</v>
          </cell>
          <cell r="B46">
            <v>4316.174721794031</v>
          </cell>
          <cell r="C46">
            <v>-39106.925785854844</v>
          </cell>
          <cell r="D46">
            <v>-18937.871531866422</v>
          </cell>
          <cell r="E46">
            <v>3316.1747217940319</v>
          </cell>
          <cell r="F46">
            <v>-999.99999999999909</v>
          </cell>
          <cell r="G46">
            <v>-73803.585474459862</v>
          </cell>
          <cell r="H46">
            <v>-34696.659688605017</v>
          </cell>
          <cell r="I46">
            <v>-66145.953111979383</v>
          </cell>
          <cell r="J46">
            <v>-47208.081580112965</v>
          </cell>
          <cell r="K46">
            <v>3316.1747217940319</v>
          </cell>
          <cell r="L46">
            <v>0</v>
          </cell>
          <cell r="M46">
            <v>-73803.585474459862</v>
          </cell>
          <cell r="N46">
            <v>0</v>
          </cell>
          <cell r="O46">
            <v>-40972.030942235702</v>
          </cell>
          <cell r="P46">
            <v>25173.922169743681</v>
          </cell>
          <cell r="Q46">
            <v>-555.59246676330804</v>
          </cell>
          <cell r="R46">
            <v>-3871.76718855734</v>
          </cell>
          <cell r="S46">
            <v>-117049.87132995944</v>
          </cell>
          <cell r="T46">
            <v>-43246.285855499576</v>
          </cell>
          <cell r="U46">
            <v>-91228.624093832143</v>
          </cell>
          <cell r="V46">
            <v>-50256.59315159644</v>
          </cell>
          <cell r="W46">
            <v>-656.64203985560914</v>
          </cell>
          <cell r="X46">
            <v>-101.0495730923011</v>
          </cell>
          <cell r="Y46">
            <v>-119676.28679618251</v>
          </cell>
          <cell r="Z46">
            <v>-2626.4154662230721</v>
          </cell>
          <cell r="AA46">
            <v>-94680.309460107906</v>
          </cell>
          <cell r="AB46">
            <v>-3451.685366275764</v>
          </cell>
          <cell r="AC46">
            <v>-1081.8870945138224</v>
          </cell>
          <cell r="AD46">
            <v>-425.24505465821323</v>
          </cell>
          <cell r="AE46">
            <v>-124549.01161634816</v>
          </cell>
          <cell r="AF46">
            <v>-4872.7248201656475</v>
          </cell>
          <cell r="AG46">
            <v>-100338.23453434113</v>
          </cell>
          <cell r="AH46">
            <v>-5657.9250742332224</v>
          </cell>
          <cell r="AI46">
            <v>-1088.7835686153774</v>
          </cell>
          <cell r="AJ46">
            <v>-6.8964741015549862</v>
          </cell>
          <cell r="AK46">
            <v>-124800.72130371294</v>
          </cell>
          <cell r="AL46">
            <v>-251.70968736478244</v>
          </cell>
          <cell r="AM46">
            <v>-100674.02157500909</v>
          </cell>
          <cell r="AN46">
            <v>-335.78704066795763</v>
          </cell>
          <cell r="AO46">
            <v>-1009.3814970772763</v>
          </cell>
          <cell r="AP46">
            <v>79.40207153810104</v>
          </cell>
          <cell r="AQ46">
            <v>-122180.45294295539</v>
          </cell>
          <cell r="AR46">
            <v>2620.2683607575455</v>
          </cell>
          <cell r="AS46">
            <v>-97173.244202396963</v>
          </cell>
          <cell r="AT46">
            <v>3500.7773726121231</v>
          </cell>
          <cell r="AU46">
            <v>-896.07354948983993</v>
          </cell>
          <cell r="AV46">
            <v>113.30794758743639</v>
          </cell>
          <cell r="AW46">
            <v>-119969.61165501166</v>
          </cell>
          <cell r="AX46">
            <v>2210.8412879437383</v>
          </cell>
          <cell r="AY46">
            <v>-94429.48768556735</v>
          </cell>
          <cell r="AZ46">
            <v>2743.7565168296132</v>
          </cell>
        </row>
        <row r="47">
          <cell r="A47">
            <v>2047</v>
          </cell>
          <cell r="B47">
            <v>5869.1696063845211</v>
          </cell>
          <cell r="C47">
            <v>-33237.756179470322</v>
          </cell>
          <cell r="D47">
            <v>-14356.736307677535</v>
          </cell>
          <cell r="E47">
            <v>4869.1696063845211</v>
          </cell>
          <cell r="F47">
            <v>-1000</v>
          </cell>
          <cell r="G47">
            <v>-68934.415868075346</v>
          </cell>
          <cell r="H47">
            <v>-35696.659688605025</v>
          </cell>
          <cell r="I47">
            <v>-63404.254686862521</v>
          </cell>
          <cell r="J47">
            <v>-49047.518379184985</v>
          </cell>
          <cell r="K47">
            <v>4869.1696063845211</v>
          </cell>
          <cell r="L47">
            <v>0</v>
          </cell>
          <cell r="M47">
            <v>-68934.415868075346</v>
          </cell>
          <cell r="N47">
            <v>0</v>
          </cell>
          <cell r="O47">
            <v>-37569.224700047147</v>
          </cell>
          <cell r="P47">
            <v>25835.029986815374</v>
          </cell>
          <cell r="Q47">
            <v>797.07269859915687</v>
          </cell>
          <cell r="R47">
            <v>-4072.0969077853642</v>
          </cell>
          <cell r="S47">
            <v>-116252.79863136029</v>
          </cell>
          <cell r="T47">
            <v>-47318.382763284942</v>
          </cell>
          <cell r="U47">
            <v>-92812.074582186367</v>
          </cell>
          <cell r="V47">
            <v>-55242.84988213922</v>
          </cell>
          <cell r="W47">
            <v>692.44500216644155</v>
          </cell>
          <cell r="X47">
            <v>-104.62769643271531</v>
          </cell>
          <cell r="Y47">
            <v>-118983.84179401607</v>
          </cell>
          <cell r="Z47">
            <v>-2731.0431626557838</v>
          </cell>
          <cell r="AA47">
            <v>-96430.037636681242</v>
          </cell>
          <cell r="AB47">
            <v>-3617.9630544948741</v>
          </cell>
          <cell r="AC47">
            <v>239.83679219768598</v>
          </cell>
          <cell r="AD47">
            <v>-452.60820996875555</v>
          </cell>
          <cell r="AE47">
            <v>-124309.17482415047</v>
          </cell>
          <cell r="AF47">
            <v>-5325.3330301343958</v>
          </cell>
          <cell r="AG47">
            <v>-102643.98683345174</v>
          </cell>
          <cell r="AH47">
            <v>-6213.9491967704962</v>
          </cell>
          <cell r="AI47">
            <v>233.26271432653084</v>
          </cell>
          <cell r="AJ47">
            <v>-6.57407787115514</v>
          </cell>
          <cell r="AK47">
            <v>-124567.45858938641</v>
          </cell>
          <cell r="AL47">
            <v>-258.28376523594488</v>
          </cell>
          <cell r="AM47">
            <v>-102992.30279606183</v>
          </cell>
          <cell r="AN47">
            <v>-348.3159626100969</v>
          </cell>
          <cell r="AO47">
            <v>312.66478586463199</v>
          </cell>
          <cell r="AP47">
            <v>79.402071538101154</v>
          </cell>
          <cell r="AQ47">
            <v>-121867.78815709076</v>
          </cell>
          <cell r="AR47">
            <v>2699.6704322956502</v>
          </cell>
          <cell r="AS47">
            <v>-99350.040600476117</v>
          </cell>
          <cell r="AT47">
            <v>3642.2621955857176</v>
          </cell>
          <cell r="AU47">
            <v>428.42126018269113</v>
          </cell>
          <cell r="AV47">
            <v>115.75647431805913</v>
          </cell>
          <cell r="AW47">
            <v>-119541.19039482897</v>
          </cell>
          <cell r="AX47">
            <v>2326.5977622617938</v>
          </cell>
          <cell r="AY47">
            <v>-96441.869858291087</v>
          </cell>
          <cell r="AZ47">
            <v>2908.1707421850297</v>
          </cell>
        </row>
        <row r="48">
          <cell r="A48">
            <v>2048</v>
          </cell>
          <cell r="B48">
            <v>7445.3441039701984</v>
          </cell>
          <cell r="C48">
            <v>-25792.412075500124</v>
          </cell>
          <cell r="D48">
            <v>-8131.734233631686</v>
          </cell>
          <cell r="E48">
            <v>6445.3441039701993</v>
          </cell>
          <cell r="F48">
            <v>-999.99999999999909</v>
          </cell>
          <cell r="G48">
            <v>-62489.071764105145</v>
          </cell>
          <cell r="H48">
            <v>-36696.659688605025</v>
          </cell>
          <cell r="I48">
            <v>-59051.309965960907</v>
          </cell>
          <cell r="J48">
            <v>-50919.57573232922</v>
          </cell>
          <cell r="K48">
            <v>6445.3441039701993</v>
          </cell>
          <cell r="L48">
            <v>0</v>
          </cell>
          <cell r="M48">
            <v>-62489.071764105145</v>
          </cell>
          <cell r="N48">
            <v>0</v>
          </cell>
          <cell r="O48">
            <v>-32537.556087944282</v>
          </cell>
          <cell r="P48">
            <v>26513.753878016625</v>
          </cell>
          <cell r="Q48">
            <v>2168.8371856969407</v>
          </cell>
          <cell r="R48">
            <v>-4276.5069182732586</v>
          </cell>
          <cell r="S48">
            <v>-114083.96144566334</v>
          </cell>
          <cell r="T48">
            <v>-51594.889681558197</v>
          </cell>
          <cell r="U48">
            <v>-93060.092306654988</v>
          </cell>
          <cell r="V48">
            <v>-60522.536218710709</v>
          </cell>
          <cell r="W48">
            <v>2059.8102706907557</v>
          </cell>
          <cell r="X48">
            <v>-109.02691500618494</v>
          </cell>
          <cell r="Y48">
            <v>-116924.03152332532</v>
          </cell>
          <cell r="Z48">
            <v>-2840.0700776619778</v>
          </cell>
          <cell r="AA48">
            <v>-96851.690837062517</v>
          </cell>
          <cell r="AB48">
            <v>-3791.5985304075293</v>
          </cell>
          <cell r="AC48">
            <v>1578.0310806672387</v>
          </cell>
          <cell r="AD48">
            <v>-481.779190023517</v>
          </cell>
          <cell r="AE48">
            <v>-122731.14374348323</v>
          </cell>
          <cell r="AF48">
            <v>-5807.1122201579128</v>
          </cell>
          <cell r="AG48">
            <v>-103660.80809817679</v>
          </cell>
          <cell r="AH48">
            <v>-6809.1172611142683</v>
          </cell>
          <cell r="AI48">
            <v>1571.8195261949186</v>
          </cell>
          <cell r="AJ48">
            <v>-6.211554472320131</v>
          </cell>
          <cell r="AK48">
            <v>-122995.6390631915</v>
          </cell>
          <cell r="AL48">
            <v>-264.49531970826501</v>
          </cell>
          <cell r="AM48">
            <v>-104021.51264710844</v>
          </cell>
          <cell r="AN48">
            <v>-360.70454893165152</v>
          </cell>
          <cell r="AO48">
            <v>1651.2215977330197</v>
          </cell>
          <cell r="AP48">
            <v>79.402071538101154</v>
          </cell>
          <cell r="AQ48">
            <v>-120216.56655935774</v>
          </cell>
          <cell r="AR48">
            <v>2779.072503833755</v>
          </cell>
          <cell r="AS48">
            <v>-100235.25653809242</v>
          </cell>
          <cell r="AT48">
            <v>3786.2561090160161</v>
          </cell>
          <cell r="AU48">
            <v>1769.3904136576036</v>
          </cell>
          <cell r="AV48">
            <v>118.1688159245839</v>
          </cell>
          <cell r="AW48">
            <v>-117771.79998117137</v>
          </cell>
          <cell r="AX48">
            <v>2444.7665781863761</v>
          </cell>
          <cell r="AY48">
            <v>-97157.343508692851</v>
          </cell>
          <cell r="AZ48">
            <v>3077.9130293995695</v>
          </cell>
        </row>
        <row r="49">
          <cell r="A49">
            <v>2049</v>
          </cell>
          <cell r="B49">
            <v>8969.416511390129</v>
          </cell>
          <cell r="C49">
            <v>-16822.995564109995</v>
          </cell>
          <cell r="D49">
            <v>-282.81456909838118</v>
          </cell>
          <cell r="E49">
            <v>7969.416511390129</v>
          </cell>
          <cell r="F49">
            <v>-1000</v>
          </cell>
          <cell r="G49">
            <v>-54519.65525271502</v>
          </cell>
          <cell r="H49">
            <v>-37696.659688605025</v>
          </cell>
          <cell r="I49">
            <v>-53107.646701228587</v>
          </cell>
          <cell r="J49">
            <v>-52824.832132130206</v>
          </cell>
          <cell r="K49">
            <v>7969.416511390129</v>
          </cell>
          <cell r="L49">
            <v>0</v>
          </cell>
          <cell r="M49">
            <v>-54519.65525271502</v>
          </cell>
          <cell r="N49">
            <v>0</v>
          </cell>
          <cell r="O49">
            <v>-25903.079666536618</v>
          </cell>
          <cell r="P49">
            <v>27204.567034691969</v>
          </cell>
          <cell r="Q49">
            <v>3618.2050237869553</v>
          </cell>
          <cell r="R49">
            <v>-4351.2114876031737</v>
          </cell>
          <cell r="S49">
            <v>-110465.75642187639</v>
          </cell>
          <cell r="T49">
            <v>-55946.101169161368</v>
          </cell>
          <cell r="U49">
            <v>-91862.361449272183</v>
          </cell>
          <cell r="V49">
            <v>-65959.281782735561</v>
          </cell>
          <cell r="W49">
            <v>3505.3111879524436</v>
          </cell>
          <cell r="X49">
            <v>-112.89383583451172</v>
          </cell>
          <cell r="Y49">
            <v>-113418.72033537288</v>
          </cell>
          <cell r="Z49">
            <v>-2952.9639134964964</v>
          </cell>
          <cell r="AA49">
            <v>-95834.516775344266</v>
          </cell>
          <cell r="AB49">
            <v>-3972.155326072083</v>
          </cell>
          <cell r="AC49">
            <v>2994.1729225533472</v>
          </cell>
          <cell r="AD49">
            <v>-511.13826539909633</v>
          </cell>
          <cell r="AE49">
            <v>-119736.97082092988</v>
          </cell>
          <cell r="AF49">
            <v>-6318.2504855570005</v>
          </cell>
          <cell r="AG49">
            <v>-103278.78793390559</v>
          </cell>
          <cell r="AH49">
            <v>-7444.2711585613288</v>
          </cell>
          <cell r="AI49">
            <v>2988.2730176151235</v>
          </cell>
          <cell r="AJ49">
            <v>-5.899904938223699</v>
          </cell>
          <cell r="AK49">
            <v>-120007.36604557637</v>
          </cell>
          <cell r="AL49">
            <v>-270.39522464649053</v>
          </cell>
          <cell r="AM49">
            <v>-103651.78911869247</v>
          </cell>
          <cell r="AN49">
            <v>-373.00118478687364</v>
          </cell>
          <cell r="AO49">
            <v>3067.6750891532242</v>
          </cell>
          <cell r="AP49">
            <v>79.402071538100699</v>
          </cell>
          <cell r="AQ49">
            <v>-117148.89147020451</v>
          </cell>
          <cell r="AR49">
            <v>2858.4745753718598</v>
          </cell>
          <cell r="AS49">
            <v>-99718.98550960407</v>
          </cell>
          <cell r="AT49">
            <v>3932.8036090883979</v>
          </cell>
          <cell r="AU49">
            <v>3188.2205963157498</v>
          </cell>
          <cell r="AV49">
            <v>120.54550716252561</v>
          </cell>
          <cell r="AW49">
            <v>-114583.57938485562</v>
          </cell>
          <cell r="AX49">
            <v>2565.3120853488945</v>
          </cell>
          <cell r="AY49">
            <v>-96465.943293702891</v>
          </cell>
          <cell r="AZ49">
            <v>3253.0422159011796</v>
          </cell>
        </row>
        <row r="50">
          <cell r="A50">
            <v>2050</v>
          </cell>
          <cell r="B50">
            <v>10296.816230087283</v>
          </cell>
          <cell r="C50">
            <v>-6526.1793340227123</v>
          </cell>
          <cell r="D50">
            <v>9013.5514549192558</v>
          </cell>
          <cell r="E50">
            <v>9296.8162300872827</v>
          </cell>
          <cell r="F50">
            <v>-1000</v>
          </cell>
          <cell r="G50">
            <v>-45222.839022627741</v>
          </cell>
          <cell r="H50">
            <v>-38696.659688605025</v>
          </cell>
          <cell r="I50">
            <v>-45750.324875235019</v>
          </cell>
          <cell r="J50">
            <v>-54763.876330154279</v>
          </cell>
          <cell r="K50">
            <v>9296.8162300872827</v>
          </cell>
          <cell r="L50">
            <v>0</v>
          </cell>
          <cell r="M50">
            <v>-45222.839022627741</v>
          </cell>
          <cell r="N50">
            <v>0</v>
          </cell>
          <cell r="O50">
            <v>-17843.977754158863</v>
          </cell>
          <cell r="P50">
            <v>27906.347121076156</v>
          </cell>
          <cell r="Q50">
            <v>4871.1533466991905</v>
          </cell>
          <cell r="R50">
            <v>-4425.6628833880923</v>
          </cell>
          <cell r="S50">
            <v>-105594.60307517719</v>
          </cell>
          <cell r="T50">
            <v>-60371.76405254945</v>
          </cell>
          <cell r="U50">
            <v>-89410.958964676989</v>
          </cell>
          <cell r="V50">
            <v>-71566.981210518134</v>
          </cell>
          <cell r="W50">
            <v>4756.5306832086353</v>
          </cell>
          <cell r="X50">
            <v>-114.62266349055517</v>
          </cell>
          <cell r="Y50">
            <v>-108662.18965216425</v>
          </cell>
          <cell r="Z50">
            <v>-3067.5865769870579</v>
          </cell>
          <cell r="AA50">
            <v>-93568.604006682232</v>
          </cell>
          <cell r="AB50">
            <v>-4157.6450420052424</v>
          </cell>
          <cell r="AC50">
            <v>4217.9890637205863</v>
          </cell>
          <cell r="AD50">
            <v>-538.54161948804904</v>
          </cell>
          <cell r="AE50">
            <v>-115518.9817572093</v>
          </cell>
          <cell r="AF50">
            <v>-6856.7921050450532</v>
          </cell>
          <cell r="AG50">
            <v>-101686.7598978584</v>
          </cell>
          <cell r="AH50">
            <v>-8118.1558911761676</v>
          </cell>
          <cell r="AI50">
            <v>4212.1799284570934</v>
          </cell>
          <cell r="AJ50">
            <v>-5.8091352634928626</v>
          </cell>
          <cell r="AK50">
            <v>-115795.18611711929</v>
          </cell>
          <cell r="AL50">
            <v>-276.20435990998521</v>
          </cell>
          <cell r="AM50">
            <v>-102072.1850172449</v>
          </cell>
          <cell r="AN50">
            <v>-385.42511938650568</v>
          </cell>
          <cell r="AO50">
            <v>4291.5819999951946</v>
          </cell>
          <cell r="AP50">
            <v>79.402071538101154</v>
          </cell>
          <cell r="AQ50">
            <v>-112857.30947020932</v>
          </cell>
          <cell r="AR50">
            <v>2937.8766469099646</v>
          </cell>
          <cell r="AS50">
            <v>-97990.23503616167</v>
          </cell>
          <cell r="AT50">
            <v>4081.9499810832349</v>
          </cell>
          <cell r="AU50">
            <v>4414.4690748798439</v>
          </cell>
          <cell r="AV50">
            <v>122.88707488464934</v>
          </cell>
          <cell r="AW50">
            <v>-110169.11030997577</v>
          </cell>
          <cell r="AX50">
            <v>2688.1991602335474</v>
          </cell>
          <cell r="AY50">
            <v>-94556.616326768723</v>
          </cell>
          <cell r="AZ50">
            <v>3433.6187093929475</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rier"/>
      <sheetName val="ACTUEL"/>
      <sheetName val="prest-réf"/>
      <sheetName val="écart dû à variante"/>
      <sheetName val="PRECEDENT"/>
      <sheetName val="ECART"/>
      <sheetName val="ACOMPTES"/>
      <sheetName val="REGULARISATIONS"/>
      <sheetName val="passage CA"/>
      <sheetName val="résultats mal"/>
      <sheetName val="MSA mal"/>
      <sheetName val="CANAM mal"/>
      <sheetName val="calage population mal"/>
    </sheetNames>
    <sheetDataSet>
      <sheetData sheetId="0" refreshError="1"/>
      <sheetData sheetId="1" refreshError="1">
        <row r="10">
          <cell r="A10">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splante"/>
      <sheetName val="Hoja1"/>
      <sheetName val="TRASPL"/>
    </sheetNames>
    <sheetDataSet>
      <sheetData sheetId="0" refreshError="1"/>
      <sheetData sheetId="1" refreshError="1"/>
      <sheetData sheetId="2" refreshError="1">
        <row r="81">
          <cell r="H81">
            <v>-80</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ptpr2017"/>
      <sheetName val="IV.1.1"/>
      <sheetName val="IV.1.2"/>
      <sheetName val="S10"/>
      <sheetName val="TC2"/>
      <sheetName val="rangos"/>
      <sheetName val="Tramoptpr2019"/>
      <sheetName val="Hoja1"/>
    </sheetNames>
    <sheetDataSet>
      <sheetData sheetId="0"/>
      <sheetData sheetId="1"/>
      <sheetData sheetId="2"/>
      <sheetData sheetId="3"/>
      <sheetData sheetId="4"/>
      <sheetData sheetId="5">
        <row r="2">
          <cell r="A2">
            <v>1</v>
          </cell>
          <cell r="E2">
            <v>1990</v>
          </cell>
          <cell r="F2" t="str">
            <v>Diciembre</v>
          </cell>
          <cell r="G2">
            <v>5773170</v>
          </cell>
          <cell r="H2">
            <v>6172748</v>
          </cell>
        </row>
        <row r="3">
          <cell r="E3">
            <v>1991</v>
          </cell>
          <cell r="F3" t="str">
            <v>Diciembre</v>
          </cell>
          <cell r="G3">
            <v>5913691</v>
          </cell>
          <cell r="H3">
            <v>6334592</v>
          </cell>
        </row>
        <row r="4">
          <cell r="E4">
            <v>1992</v>
          </cell>
          <cell r="F4" t="str">
            <v>Diciembre</v>
          </cell>
          <cell r="G4">
            <v>6054084</v>
          </cell>
          <cell r="H4">
            <v>6495123</v>
          </cell>
        </row>
        <row r="5">
          <cell r="E5">
            <v>1993</v>
          </cell>
          <cell r="F5" t="str">
            <v>Diciembre</v>
          </cell>
          <cell r="G5">
            <v>6268105</v>
          </cell>
          <cell r="H5">
            <v>6762638</v>
          </cell>
        </row>
        <row r="6">
          <cell r="E6">
            <v>1997</v>
          </cell>
          <cell r="F6" t="str">
            <v>Diciembre</v>
          </cell>
          <cell r="G6">
            <v>6740378</v>
          </cell>
          <cell r="H6">
            <v>7346463</v>
          </cell>
        </row>
        <row r="7">
          <cell r="E7">
            <v>1998</v>
          </cell>
          <cell r="F7" t="str">
            <v>Diciembre</v>
          </cell>
          <cell r="G7">
            <v>6846595</v>
          </cell>
          <cell r="H7">
            <v>7465751</v>
          </cell>
        </row>
        <row r="8">
          <cell r="E8">
            <v>1999</v>
          </cell>
          <cell r="F8" t="str">
            <v>Diciembre</v>
          </cell>
          <cell r="G8">
            <v>6932804</v>
          </cell>
          <cell r="H8">
            <v>7556230</v>
          </cell>
        </row>
        <row r="9">
          <cell r="E9">
            <v>2000</v>
          </cell>
          <cell r="F9" t="str">
            <v>Diciembre</v>
          </cell>
          <cell r="G9">
            <v>7017233</v>
          </cell>
          <cell r="H9">
            <v>7644320</v>
          </cell>
        </row>
        <row r="10">
          <cell r="E10">
            <v>2001</v>
          </cell>
          <cell r="F10" t="str">
            <v>Diciembre</v>
          </cell>
          <cell r="G10">
            <v>7121087</v>
          </cell>
          <cell r="H10">
            <v>7712203</v>
          </cell>
        </row>
        <row r="11">
          <cell r="E11">
            <v>2002</v>
          </cell>
          <cell r="F11" t="str">
            <v>Diciembre</v>
          </cell>
          <cell r="G11">
            <v>7190919</v>
          </cell>
          <cell r="H11">
            <v>7790250</v>
          </cell>
        </row>
        <row r="12">
          <cell r="E12">
            <v>2003</v>
          </cell>
          <cell r="F12" t="str">
            <v>Diciembre</v>
          </cell>
          <cell r="G12">
            <v>7247856</v>
          </cell>
          <cell r="H12">
            <v>7854176</v>
          </cell>
        </row>
        <row r="13">
          <cell r="E13">
            <v>2004</v>
          </cell>
          <cell r="F13" t="str">
            <v>Diciembre</v>
          </cell>
          <cell r="G13">
            <v>7300329</v>
          </cell>
          <cell r="H13">
            <v>7913385</v>
          </cell>
        </row>
        <row r="14">
          <cell r="E14">
            <v>2005</v>
          </cell>
          <cell r="F14" t="str">
            <v>Diciembre</v>
          </cell>
          <cell r="G14">
            <v>7388501</v>
          </cell>
          <cell r="H14">
            <v>8099910</v>
          </cell>
        </row>
        <row r="15">
          <cell r="E15">
            <v>2006</v>
          </cell>
          <cell r="F15" t="str">
            <v>Diciembre</v>
          </cell>
          <cell r="G15">
            <v>7494385</v>
          </cell>
          <cell r="H15">
            <v>8227243</v>
          </cell>
        </row>
        <row r="16">
          <cell r="E16">
            <v>2007</v>
          </cell>
          <cell r="F16" t="str">
            <v>Diciembre</v>
          </cell>
          <cell r="G16">
            <v>7586574</v>
          </cell>
          <cell r="H16">
            <v>8334316</v>
          </cell>
        </row>
        <row r="17">
          <cell r="E17">
            <v>2008</v>
          </cell>
          <cell r="F17" t="str">
            <v>Diciembre</v>
          </cell>
          <cell r="G17">
            <v>7700749</v>
          </cell>
          <cell r="H17">
            <v>8464342</v>
          </cell>
        </row>
        <row r="18">
          <cell r="E18">
            <v>2009</v>
          </cell>
          <cell r="F18" t="str">
            <v>Diciembre</v>
          </cell>
          <cell r="G18">
            <v>7826416</v>
          </cell>
          <cell r="H18">
            <v>8604119</v>
          </cell>
        </row>
        <row r="19">
          <cell r="E19">
            <v>2010</v>
          </cell>
          <cell r="F19" t="str">
            <v>Diciembre</v>
          </cell>
          <cell r="G19">
            <v>7948463</v>
          </cell>
          <cell r="H19">
            <v>8739732</v>
          </cell>
        </row>
        <row r="20">
          <cell r="E20">
            <v>2011</v>
          </cell>
          <cell r="F20" t="str">
            <v>Diciembre</v>
          </cell>
          <cell r="G20">
            <v>8061785</v>
          </cell>
          <cell r="H20">
            <v>8866277</v>
          </cell>
        </row>
        <row r="21">
          <cell r="E21">
            <v>2012</v>
          </cell>
          <cell r="F21" t="str">
            <v>Diciembre</v>
          </cell>
          <cell r="G21">
            <v>8182112</v>
          </cell>
          <cell r="H21">
            <v>8999045</v>
          </cell>
        </row>
        <row r="22">
          <cell r="E22">
            <v>2013</v>
          </cell>
          <cell r="F22" t="str">
            <v>Diciembre</v>
          </cell>
          <cell r="G22">
            <v>8315826</v>
          </cell>
          <cell r="H22">
            <v>9145966</v>
          </cell>
        </row>
        <row r="23">
          <cell r="E23">
            <v>2014</v>
          </cell>
          <cell r="F23" t="str">
            <v>Diciembre</v>
          </cell>
          <cell r="G23">
            <v>8428617</v>
          </cell>
          <cell r="H23">
            <v>9270942</v>
          </cell>
        </row>
        <row r="24">
          <cell r="E24">
            <v>2015</v>
          </cell>
          <cell r="F24" t="str">
            <v>Diciembre</v>
          </cell>
          <cell r="G24">
            <v>8508482</v>
          </cell>
          <cell r="H24">
            <v>9360799</v>
          </cell>
        </row>
        <row r="25">
          <cell r="E25">
            <v>2016</v>
          </cell>
          <cell r="F25" t="str">
            <v>Diciembre</v>
          </cell>
          <cell r="G25">
            <v>8609085</v>
          </cell>
          <cell r="H25">
            <v>9473482</v>
          </cell>
        </row>
        <row r="26">
          <cell r="E26">
            <v>2017</v>
          </cell>
          <cell r="F26" t="str">
            <v>Diciembre</v>
          </cell>
          <cell r="G26">
            <v>8705707</v>
          </cell>
          <cell r="H26">
            <v>9581770</v>
          </cell>
        </row>
      </sheetData>
      <sheetData sheetId="6"/>
      <sheetData sheetId="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inedj"/>
      <sheetName val="II.5.8"/>
      <sheetName val="EVO8"/>
      <sheetName val="Rangos"/>
    </sheetNames>
    <sheetDataSet>
      <sheetData sheetId="0">
        <row r="1">
          <cell r="E1">
            <v>43466</v>
          </cell>
        </row>
      </sheetData>
      <sheetData sheetId="1"/>
      <sheetData sheetId="2"/>
      <sheetData sheetId="3">
        <row r="2">
          <cell r="A2">
            <v>1</v>
          </cell>
          <cell r="B2" t="str">
            <v>enero</v>
          </cell>
        </row>
        <row r="3">
          <cell r="A3">
            <v>2</v>
          </cell>
          <cell r="B3" t="str">
            <v>febrero</v>
          </cell>
        </row>
        <row r="4">
          <cell r="A4">
            <v>3</v>
          </cell>
          <cell r="B4" t="str">
            <v>marzo</v>
          </cell>
        </row>
        <row r="5">
          <cell r="A5">
            <v>4</v>
          </cell>
          <cell r="B5" t="str">
            <v>abril</v>
          </cell>
        </row>
        <row r="6">
          <cell r="A6">
            <v>5</v>
          </cell>
          <cell r="B6" t="str">
            <v>mayo</v>
          </cell>
        </row>
        <row r="7">
          <cell r="A7">
            <v>6</v>
          </cell>
          <cell r="B7" t="str">
            <v>junio</v>
          </cell>
        </row>
        <row r="8">
          <cell r="A8">
            <v>7</v>
          </cell>
          <cell r="B8" t="str">
            <v>julio</v>
          </cell>
        </row>
        <row r="9">
          <cell r="A9">
            <v>8</v>
          </cell>
          <cell r="B9" t="str">
            <v>agosto</v>
          </cell>
        </row>
        <row r="10">
          <cell r="A10">
            <v>9</v>
          </cell>
          <cell r="B10" t="str">
            <v>septiembre</v>
          </cell>
        </row>
        <row r="11">
          <cell r="A11">
            <v>10</v>
          </cell>
          <cell r="B11" t="str">
            <v>octubre</v>
          </cell>
        </row>
        <row r="12">
          <cell r="A12">
            <v>11</v>
          </cell>
          <cell r="B12" t="str">
            <v>noviembre</v>
          </cell>
        </row>
        <row r="13">
          <cell r="A13">
            <v>12</v>
          </cell>
          <cell r="B13" t="str">
            <v>diciembre</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Desliz.Antigued.Z,I,T,S(08)"/>
      <sheetName val="IT(08)"/>
      <sheetName val="Antiguedad(08)"/>
      <sheetName val="NUEVOACUERDO(08)"/>
      <sheetName val="DEMANDA VARIABLE"/>
      <sheetName val="VARIACIONES 07"/>
      <sheetName val="VARIACIONES 08"/>
      <sheetName val="DESARROLLO-PROFESIONAL"/>
      <sheetName val="Prevision"/>
      <sheetName val="Gastos Reales"/>
      <sheetName val="Dif Prev y GReales"/>
      <sheetName val="Prevision II"/>
      <sheetName val="Extras sin Incr."/>
      <sheetName val="I(Extras)"/>
      <sheetName val="Prevision (I)"/>
      <sheetName val="PrevxConceptos"/>
      <sheetName val="PrevxCategorias"/>
      <sheetName val="PrevxRetribucione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 de Taller (Mantenimiento)</v>
          </cell>
        </row>
        <row r="17">
          <cell r="B17" t="str">
            <v>ADM.: J.Equipo Administrativo</v>
          </cell>
        </row>
        <row r="18">
          <cell r="B18" t="str">
            <v>ADM.: J.Grupo Administrativo</v>
          </cell>
        </row>
        <row r="19">
          <cell r="B19" t="str">
            <v>ADM.: J.Sección Administrativo</v>
          </cell>
        </row>
        <row r="20">
          <cell r="B20" t="str">
            <v>ADM.: J.Servicio Administrativo</v>
          </cell>
        </row>
        <row r="21">
          <cell r="B21" t="str">
            <v>ADM.: Maestro Industrial/Jefatura</v>
          </cell>
        </row>
        <row r="22">
          <cell r="B22" t="str">
            <v>ADM.: Subdirección Gestión HG-2</v>
          </cell>
        </row>
        <row r="23">
          <cell r="B23" t="str">
            <v>ADM.: Técnico Medio F. Administrativa</v>
          </cell>
        </row>
        <row r="24">
          <cell r="B24" t="str">
            <v>ADM.: Técnico Superior F. Administrativa</v>
          </cell>
        </row>
        <row r="25">
          <cell r="B25" t="str">
            <v>AUX. ENF.: Aux. Enf. Con Turnicidad</v>
          </cell>
        </row>
        <row r="26">
          <cell r="B26" t="str">
            <v>AUX. ENF.: Aux. Enf. Con Turnicidad y Variables</v>
          </cell>
        </row>
        <row r="27">
          <cell r="B27" t="str">
            <v>AUX. ENF.: Aux. Enf. Sin Turnicidad</v>
          </cell>
        </row>
        <row r="28">
          <cell r="B28" t="str">
            <v>CEL.: Celador  E. Turno Con Turnicidad</v>
          </cell>
        </row>
        <row r="29">
          <cell r="B29" t="str">
            <v>CEL.: Celador  E. Turno Sin Turnicidad</v>
          </cell>
        </row>
        <row r="30">
          <cell r="B30" t="str">
            <v>CEL.: Celador At. Pcte. Con Turnicidad</v>
          </cell>
        </row>
        <row r="31">
          <cell r="B31" t="str">
            <v>CEL.: Celador At. Pcte. Sin Turnicidad</v>
          </cell>
        </row>
        <row r="32">
          <cell r="B32" t="str">
            <v>CEL.: Celador Espta. Con Turnicidad</v>
          </cell>
        </row>
        <row r="33">
          <cell r="B33" t="str">
            <v>CEL.: Celador Espta. Sin Turnicidad</v>
          </cell>
        </row>
        <row r="34">
          <cell r="B34" t="str">
            <v>CEL.: Dif. Enc. Turno - Celador Con Turnicidad</v>
          </cell>
        </row>
        <row r="35">
          <cell r="B35" t="str">
            <v>Cocinero</v>
          </cell>
        </row>
        <row r="36">
          <cell r="B36" t="str">
            <v>Contrato Guardias ICTUS</v>
          </cell>
        </row>
        <row r="37">
          <cell r="B37" t="str">
            <v>Contrato Guardias Psiquiatría</v>
          </cell>
        </row>
        <row r="38">
          <cell r="B38" t="str">
            <v>F.E.A.: Dif. J.Secc. - F.E.A. Con espec.</v>
          </cell>
        </row>
        <row r="39">
          <cell r="B39" t="str">
            <v>F.E.A.: Dif. J.Serv. - F.E.A. Con espec.</v>
          </cell>
        </row>
        <row r="40">
          <cell r="B40" t="str">
            <v>F.E.A.: Dif. J.Serv. - J. Secc. Con espec.</v>
          </cell>
        </row>
        <row r="41">
          <cell r="B41" t="str">
            <v>F.E.A.: F.E.A. Con especifico</v>
          </cell>
        </row>
        <row r="42">
          <cell r="B42" t="str">
            <v>F.E.A.: Guardias Loc.(Sab.) 6g. x 14h.</v>
          </cell>
        </row>
        <row r="43">
          <cell r="B43" t="str">
            <v>F.E.A.: Guardias P.F. (L-V) 21g. x 7h.</v>
          </cell>
        </row>
        <row r="44">
          <cell r="B44" t="str">
            <v>F.E.A.: Guardias P.F.(Sab.+Fest.) 2g. x 14h.</v>
          </cell>
        </row>
        <row r="45">
          <cell r="B45" t="str">
            <v>F.E.A.: J.Sección Con especifico</v>
          </cell>
        </row>
        <row r="46">
          <cell r="B46" t="str">
            <v>F.E.A.: J.Servicio Con especifico</v>
          </cell>
        </row>
        <row r="47">
          <cell r="B47" t="str">
            <v>Fisioterapeuta</v>
          </cell>
        </row>
        <row r="48">
          <cell r="B48" t="str">
            <v>Gobernanta</v>
          </cell>
        </row>
        <row r="49">
          <cell r="B49" t="str">
            <v>M.I.R.: 1 - M.I.R. - 1 - 5 Guardias/Mensuales</v>
          </cell>
        </row>
        <row r="50">
          <cell r="B50" t="str">
            <v>M.I.R.: 3 - M.I.R. - 1 - 5 Guardias/Mensuales</v>
          </cell>
        </row>
        <row r="51">
          <cell r="B51" t="str">
            <v>M.I.R.: 4 - M.I.R. - 1 - 5 Guardias/Mensuales</v>
          </cell>
        </row>
        <row r="52">
          <cell r="B52" t="str">
            <v>M.I.R.: 5 - M.I.R. - 1 - 5 Guardias/Mensuales</v>
          </cell>
        </row>
        <row r="53">
          <cell r="B53" t="str">
            <v>Oficial Lencería-Costura</v>
          </cell>
        </row>
        <row r="54">
          <cell r="B54" t="str">
            <v>Oficial Mantenimiento</v>
          </cell>
        </row>
        <row r="55">
          <cell r="B55" t="str">
            <v>OP.S.: Operario de Servicios</v>
          </cell>
        </row>
        <row r="56">
          <cell r="B56" t="str">
            <v>Optico</v>
          </cell>
        </row>
        <row r="57">
          <cell r="B57" t="str">
            <v>Psicólogo</v>
          </cell>
        </row>
        <row r="58">
          <cell r="B58" t="str">
            <v>T.E.: T.E.L./T.E.R. Con Turnicidad</v>
          </cell>
        </row>
        <row r="59">
          <cell r="B59" t="str">
            <v>T.E.: T.E.L./T.E.R. Con Turnicidad y Variables</v>
          </cell>
        </row>
        <row r="60">
          <cell r="B60" t="str">
            <v>T.E.: T.E.L./T.E.R. Sin Turnicidad</v>
          </cell>
        </row>
        <row r="61">
          <cell r="B61" t="str">
            <v>Terapeuta Ocupacional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
      <sheetName val="MTP"/>
      <sheetName val="MRL"/>
      <sheetName val="MS"/>
      <sheetName val="MTS"/>
      <sheetName val="MTR"/>
      <sheetName val="MCTA"/>
      <sheetName val="SI(07)"/>
      <sheetName val="I(08)"/>
      <sheetName val="F.E.A.-M.I.R."/>
      <sheetName val="D.U.E."/>
      <sheetName val="T.E.L.-T.E.R."/>
      <sheetName val="AUX-SAN"/>
      <sheetName val="RESTO"/>
      <sheetName val="A(07)"/>
      <sheetName val="R(08)"/>
      <sheetName val="A(08)"/>
      <sheetName val="IT(08)"/>
      <sheetName val="C.Permanencia(08)"/>
      <sheetName val="NUEVOACUERDO(08)"/>
      <sheetName val="DEMANDA VARIABLE"/>
      <sheetName val="VARIACIONES 07"/>
      <sheetName val="VARIACIONES 08"/>
      <sheetName val="DESARROLLO-PROFESIONAL"/>
      <sheetName val="Prevision"/>
      <sheetName val="PrevxConceptos"/>
      <sheetName val="PrevxRetribuciones"/>
      <sheetName val="PrevxCategorias"/>
      <sheetName val="resumen previsiones 2006"/>
      <sheetName val="Resumen previsiones 2007"/>
      <sheetName val="Resumen previsiones 2008"/>
    </sheetNames>
    <sheetDataSet>
      <sheetData sheetId="0"/>
      <sheetData sheetId="1"/>
      <sheetData sheetId="2"/>
      <sheetData sheetId="3">
        <row r="3">
          <cell r="B3" t="str">
            <v>A. Patológica</v>
          </cell>
        </row>
        <row r="4">
          <cell r="B4" t="str">
            <v>Admisión</v>
          </cell>
        </row>
        <row r="5">
          <cell r="B5" t="str">
            <v>Alergología</v>
          </cell>
        </row>
        <row r="6">
          <cell r="B6" t="str">
            <v>Almacen</v>
          </cell>
        </row>
        <row r="7">
          <cell r="B7" t="str">
            <v>Anest-Reanimación</v>
          </cell>
        </row>
        <row r="8">
          <cell r="B8" t="str">
            <v>Autoconcertación</v>
          </cell>
        </row>
        <row r="9">
          <cell r="B9" t="str">
            <v>Banco Sangre</v>
          </cell>
        </row>
        <row r="10">
          <cell r="B10" t="str">
            <v>C. General</v>
          </cell>
        </row>
        <row r="11">
          <cell r="B11" t="str">
            <v>C. Vascular</v>
          </cell>
        </row>
        <row r="12">
          <cell r="B12" t="str">
            <v>Calidad</v>
          </cell>
        </row>
        <row r="13">
          <cell r="B13" t="str">
            <v>Cardiología</v>
          </cell>
        </row>
        <row r="14">
          <cell r="B14" t="str">
            <v>Cocina</v>
          </cell>
        </row>
        <row r="15">
          <cell r="B15" t="str">
            <v>Consultas</v>
          </cell>
        </row>
        <row r="16">
          <cell r="B16" t="str">
            <v>Contabilidad</v>
          </cell>
        </row>
        <row r="17">
          <cell r="B17" t="str">
            <v>Dermatología</v>
          </cell>
        </row>
        <row r="18">
          <cell r="B18" t="str">
            <v>Desintoxicación</v>
          </cell>
        </row>
        <row r="19">
          <cell r="B19" t="str">
            <v>Digestivo</v>
          </cell>
        </row>
        <row r="20">
          <cell r="B20" t="str">
            <v>Docencia</v>
          </cell>
        </row>
        <row r="21">
          <cell r="B21" t="str">
            <v>Dolor</v>
          </cell>
        </row>
        <row r="22">
          <cell r="B22" t="str">
            <v>Endocrinología</v>
          </cell>
        </row>
        <row r="23">
          <cell r="B23" t="str">
            <v>Esterilización</v>
          </cell>
        </row>
        <row r="24">
          <cell r="B24" t="str">
            <v>Facturación</v>
          </cell>
        </row>
        <row r="25">
          <cell r="B25" t="str">
            <v>Farmacia</v>
          </cell>
        </row>
        <row r="26">
          <cell r="B26" t="str">
            <v>Ginecología</v>
          </cell>
        </row>
        <row r="27">
          <cell r="B27" t="str">
            <v>H. Domicilio</v>
          </cell>
        </row>
        <row r="28">
          <cell r="B28" t="str">
            <v>Hematología</v>
          </cell>
        </row>
        <row r="29">
          <cell r="B29" t="str">
            <v>Infecciosos</v>
          </cell>
        </row>
        <row r="30">
          <cell r="B30" t="str">
            <v>Informática</v>
          </cell>
        </row>
        <row r="31">
          <cell r="B31" t="str">
            <v>Investigación</v>
          </cell>
        </row>
        <row r="32">
          <cell r="B32" t="str">
            <v>Lab. Bioquímica</v>
          </cell>
        </row>
        <row r="33">
          <cell r="B33" t="str">
            <v>Lab. Hematología</v>
          </cell>
        </row>
        <row r="34">
          <cell r="B34" t="str">
            <v>Lab. Microbiología</v>
          </cell>
        </row>
        <row r="35">
          <cell r="B35" t="str">
            <v>Lab. Urgencias</v>
          </cell>
        </row>
        <row r="36">
          <cell r="B36" t="str">
            <v>Laboratorio</v>
          </cell>
        </row>
        <row r="37">
          <cell r="B37" t="str">
            <v>Lavandería</v>
          </cell>
        </row>
        <row r="38">
          <cell r="B38" t="str">
            <v>Lencería</v>
          </cell>
        </row>
        <row r="39">
          <cell r="B39" t="str">
            <v>M. Interna</v>
          </cell>
        </row>
        <row r="40">
          <cell r="B40" t="str">
            <v>M. Preventiva</v>
          </cell>
        </row>
        <row r="41">
          <cell r="B41" t="str">
            <v>M.I.R.</v>
          </cell>
        </row>
        <row r="42">
          <cell r="B42" t="str">
            <v>Mantenimiento</v>
          </cell>
        </row>
        <row r="43">
          <cell r="B43" t="str">
            <v>Nefrología</v>
          </cell>
        </row>
        <row r="44">
          <cell r="B44" t="str">
            <v>Neumología</v>
          </cell>
        </row>
        <row r="45">
          <cell r="B45" t="str">
            <v>Neurofisiología</v>
          </cell>
        </row>
        <row r="46">
          <cell r="B46" t="str">
            <v>Neurología</v>
          </cell>
        </row>
        <row r="47">
          <cell r="B47" t="str">
            <v>O.R.L.</v>
          </cell>
        </row>
        <row r="48">
          <cell r="B48" t="str">
            <v>Oftalmología</v>
          </cell>
        </row>
        <row r="49">
          <cell r="B49" t="str">
            <v>Personal</v>
          </cell>
        </row>
        <row r="50">
          <cell r="B50" t="str">
            <v>Planta Hospitalización</v>
          </cell>
        </row>
        <row r="51">
          <cell r="B51" t="str">
            <v>Psiquiatría</v>
          </cell>
        </row>
        <row r="52">
          <cell r="B52" t="str">
            <v>Quirófano</v>
          </cell>
        </row>
        <row r="53">
          <cell r="B53" t="str">
            <v>Radiología</v>
          </cell>
        </row>
        <row r="54">
          <cell r="B54" t="str">
            <v>Rehabilitación</v>
          </cell>
        </row>
        <row r="55">
          <cell r="B55" t="str">
            <v>S. Documentación</v>
          </cell>
        </row>
        <row r="56">
          <cell r="B56" t="str">
            <v>S.A.P.U.</v>
          </cell>
        </row>
        <row r="57">
          <cell r="B57" t="str">
            <v>Salud Laboral</v>
          </cell>
        </row>
        <row r="58">
          <cell r="B58" t="str">
            <v>Suministros</v>
          </cell>
        </row>
        <row r="59">
          <cell r="B59" t="str">
            <v>Traumatología</v>
          </cell>
        </row>
        <row r="60">
          <cell r="B60" t="str">
            <v>U. Básica Prevención</v>
          </cell>
        </row>
        <row r="61">
          <cell r="B61" t="str">
            <v>U.C.I.</v>
          </cell>
        </row>
        <row r="62">
          <cell r="B62" t="str">
            <v>Urgencias</v>
          </cell>
        </row>
        <row r="63">
          <cell r="B63" t="str">
            <v>Urología</v>
          </cell>
        </row>
      </sheetData>
      <sheetData sheetId="4"/>
      <sheetData sheetId="5">
        <row r="3">
          <cell r="B3" t="str">
            <v>A.T.S.: A.T.S. Con Turnicidad</v>
          </cell>
        </row>
        <row r="4">
          <cell r="B4" t="str">
            <v>A.T.S.: A.T.S. Con Turnicidad y Variables</v>
          </cell>
        </row>
        <row r="5">
          <cell r="B5" t="str">
            <v>A.T.S.: A.T.S. Sin Turnicidad</v>
          </cell>
        </row>
        <row r="6">
          <cell r="B6" t="str">
            <v>A.T.S.: Dif. Superv. - A.T.S. Con turnicidad</v>
          </cell>
        </row>
        <row r="7">
          <cell r="B7" t="str">
            <v>ADM.: Auxiliar Administrativo</v>
          </cell>
        </row>
        <row r="8">
          <cell r="B8" t="str">
            <v>ADM.: Compl. Hosp. Aux. Administrativo</v>
          </cell>
        </row>
        <row r="9">
          <cell r="B9" t="str">
            <v>ADM.: Compl. Hosp. Grupo Administrativo - C</v>
          </cell>
        </row>
        <row r="10">
          <cell r="B10" t="str">
            <v>ADM.: Compl. Hosp. Trabajador Social</v>
          </cell>
        </row>
        <row r="11">
          <cell r="B11" t="str">
            <v>ADM.: Dif. Adm. - FPI Esp. Resp. (Aux. Adm.) (5)</v>
          </cell>
        </row>
        <row r="12">
          <cell r="B12" t="str">
            <v>ADM.: Dif. J. Sec. Adm. - Téc. Sup. F.A.</v>
          </cell>
        </row>
        <row r="13">
          <cell r="B13" t="str">
            <v>ADM.: Dif. J. Serv. Adm. - Téc. Sup. F.A.</v>
          </cell>
        </row>
        <row r="14">
          <cell r="B14" t="str">
            <v>ADM.: Grupo Administrativo</v>
          </cell>
        </row>
        <row r="15">
          <cell r="B15" t="str">
            <v>ADM.: Ingeniero Superior</v>
          </cell>
        </row>
        <row r="16">
          <cell r="B16" t="str">
            <v>ADM.: J.Sección Administrativo</v>
          </cell>
        </row>
        <row r="17">
          <cell r="B17" t="str">
            <v>ADM.: J.Servicio Administrativo</v>
          </cell>
        </row>
        <row r="18">
          <cell r="B18" t="str">
            <v>ADM.: Subdirección Gestión HG-2</v>
          </cell>
        </row>
        <row r="19">
          <cell r="B19" t="str">
            <v>ADM.: Técnico Medio F. Administrativa</v>
          </cell>
        </row>
        <row r="20">
          <cell r="B20" t="str">
            <v>ADM.: Técnico Superior F. Administrativa</v>
          </cell>
        </row>
        <row r="21">
          <cell r="B21" t="str">
            <v>AUX. ENF.: Aux. Enf. Con Turnicidad</v>
          </cell>
        </row>
        <row r="22">
          <cell r="B22" t="str">
            <v>AUX. ENF.: Aux. Enf. Con Turnicidad y Variables</v>
          </cell>
        </row>
        <row r="23">
          <cell r="B23" t="str">
            <v>AUX. ENF.: Aux. Enf. Sin Turnicidad</v>
          </cell>
        </row>
        <row r="24">
          <cell r="B24" t="str">
            <v>CEL.: Celador  E. Turno Con Turnicidad</v>
          </cell>
        </row>
        <row r="25">
          <cell r="B25" t="str">
            <v>CEL.: Celador  E. Turno Sin Turnicidad</v>
          </cell>
        </row>
        <row r="26">
          <cell r="B26" t="str">
            <v>CEL.: Celador At. Pcte. Con Turnicidad</v>
          </cell>
        </row>
        <row r="27">
          <cell r="B27" t="str">
            <v>CEL.: Celador At. Pcte. Sin Turnicidad</v>
          </cell>
        </row>
        <row r="28">
          <cell r="B28" t="str">
            <v>CEL.: Celador Espta. Con Turnicidad</v>
          </cell>
        </row>
        <row r="29">
          <cell r="B29" t="str">
            <v>CEL.: Celador Espta. Sin Turnicidad</v>
          </cell>
        </row>
        <row r="30">
          <cell r="B30" t="str">
            <v>CEL.: Dif. Enc. Turno - Celador Con Turnicidad</v>
          </cell>
        </row>
        <row r="31">
          <cell r="B31" t="str">
            <v>Cocinero</v>
          </cell>
        </row>
        <row r="32">
          <cell r="B32" t="str">
            <v>Contrato Guardias ICTUS</v>
          </cell>
        </row>
        <row r="33">
          <cell r="B33" t="str">
            <v>Contrato Guardias Psiquiatría</v>
          </cell>
        </row>
        <row r="34">
          <cell r="B34" t="str">
            <v>F.E.A.: Dif. J.Secc. - F.E.A. Con espec.</v>
          </cell>
        </row>
        <row r="35">
          <cell r="B35" t="str">
            <v>F.E.A.: Dif. J.Serv. - F.E.A. Con espec.</v>
          </cell>
        </row>
        <row r="36">
          <cell r="B36" t="str">
            <v>F.E.A.: Dif. J.Serv. - J. Secc. Con espec.</v>
          </cell>
        </row>
        <row r="37">
          <cell r="B37" t="str">
            <v>F.E.A.: F.E.A. Con especifico</v>
          </cell>
        </row>
        <row r="38">
          <cell r="B38" t="str">
            <v>F.E.A.: Guardias Loc.(Sab.) 6g. x 14h.</v>
          </cell>
        </row>
        <row r="39">
          <cell r="B39" t="str">
            <v>F.E.A.: Guardias P.F. (L-V) 21g. x 7h.</v>
          </cell>
        </row>
        <row r="40">
          <cell r="B40" t="str">
            <v>F.E.A.: Guardias P.F.(Sab.+Fest.) 2g. x 14h.</v>
          </cell>
        </row>
        <row r="41">
          <cell r="B41" t="str">
            <v>F.E.A.: J.Sección Con especifico</v>
          </cell>
        </row>
        <row r="42">
          <cell r="B42" t="str">
            <v>F.E.A.: J.Servicio Con especifico</v>
          </cell>
        </row>
        <row r="43">
          <cell r="B43" t="str">
            <v>M.I.R.: 1 - M.I.R. - 1 - 5 Guardias/Mensuales</v>
          </cell>
        </row>
        <row r="44">
          <cell r="B44" t="str">
            <v>M.I.R.: 3 - M.I.R. - 1 - 5 Guardias/Mensuales</v>
          </cell>
        </row>
        <row r="45">
          <cell r="B45" t="str">
            <v>M.I.R.: 4 - M.I.R. - 1 - 5 Guardias/Mensuales</v>
          </cell>
        </row>
        <row r="46">
          <cell r="B46" t="str">
            <v>M.I.R.: 5 - M.I.R. - 1 - 5 Guardias/Mensuales</v>
          </cell>
        </row>
        <row r="47">
          <cell r="B47" t="str">
            <v>OP.S.: Operario de Servicios</v>
          </cell>
        </row>
        <row r="48">
          <cell r="B48" t="str">
            <v>Optico</v>
          </cell>
        </row>
        <row r="49">
          <cell r="B49" t="str">
            <v>Psicólogo</v>
          </cell>
        </row>
        <row r="50">
          <cell r="B50" t="str">
            <v>T.E.: T.E.L./T.E.R. Con Turnicidad</v>
          </cell>
        </row>
        <row r="51">
          <cell r="B51" t="str">
            <v>T.E.: T.E.L./T.E.R. Con Turnicidad y Variables</v>
          </cell>
        </row>
        <row r="52">
          <cell r="B52" t="str">
            <v>T.E.: T.E.L./T.E.R. Sin Turnicidad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 Directriz"/>
      <sheetName val="RESUMEN"/>
      <sheetName val="C P SOMBRA"/>
      <sheetName val="comprobacion 01"/>
      <sheetName val="CP PTO"/>
      <sheetName val="C. PENSION"/>
      <sheetName val="dispersion geografica 2002"/>
      <sheetName val="DESLIZ DISP. GEOG.2003"/>
      <sheetName val="EXCLUSIVIDAD 2002"/>
      <sheetName val="DESLIZ. EXCLUSIVIDAD 2003"/>
      <sheetName val="ANTIGUEDAD 2002"/>
      <sheetName val="TISr Dic02"/>
      <sheetName val="Ruralidad2-03 sin SS"/>
      <sheetName val="Ruralidad2 con SS"/>
      <sheetName val="ALQUILERES"/>
      <sheetName val="REFUERZO VERANO 2002"/>
      <sheetName val="RESIDENCIAS 2002"/>
      <sheetName val="ATENCION CONTINUADA 2002"/>
      <sheetName val="PAC 2002"/>
      <sheetName val="ESPECIALIDADES 2002"/>
      <sheetName val="LABORATORIO 2002"/>
      <sheetName val="RADIOLOGIA 2002"/>
      <sheetName val="CAM 2002"/>
      <sheetName val="EXTRACOMARCA 2002"/>
      <sheetName val="SALUD MENTAL 2002"/>
      <sheetName val="PADI 2002"/>
      <sheetName val="ODONT ZARAM II 2002"/>
      <sheetName val="ODONT LAKUABIZKARRA 2002"/>
      <sheetName val="ODONTOLOGIA TOTAL 2002"/>
      <sheetName val="CENTRO PENITENCIARIO 2002"/>
      <sheetName val="BIZKAIA A.C. 2002"/>
      <sheetName val="C_ PEN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AB68"/>
  <sheetViews>
    <sheetView topLeftCell="A19" workbookViewId="0">
      <selection activeCell="A34" sqref="A34"/>
    </sheetView>
  </sheetViews>
  <sheetFormatPr baseColWidth="10" defaultColWidth="11.5703125" defaultRowHeight="12.75"/>
  <cols>
    <col min="1" max="13" width="11.5703125" style="3"/>
    <col min="14" max="14" width="33.85546875" style="3" customWidth="1"/>
    <col min="15" max="16384" width="11.5703125" style="1"/>
  </cols>
  <sheetData>
    <row r="1" spans="1:14" ht="18.75">
      <c r="A1" s="736" t="s">
        <v>7</v>
      </c>
      <c r="B1" s="736"/>
      <c r="C1" s="736"/>
      <c r="D1" s="736"/>
      <c r="E1" s="736"/>
      <c r="F1" s="736"/>
      <c r="G1" s="736"/>
      <c r="H1" s="736"/>
      <c r="I1" s="736"/>
      <c r="J1" s="736"/>
      <c r="K1" s="736"/>
      <c r="L1" s="736"/>
      <c r="M1" s="736"/>
      <c r="N1" s="736"/>
    </row>
    <row r="2" spans="1:14" ht="15.75">
      <c r="A2" s="726"/>
    </row>
    <row r="3" spans="1:14" ht="15.75">
      <c r="A3" s="737" t="s">
        <v>0</v>
      </c>
      <c r="B3" s="737"/>
      <c r="C3" s="737"/>
      <c r="D3" s="737"/>
      <c r="E3" s="737"/>
      <c r="F3" s="737"/>
      <c r="G3" s="737"/>
      <c r="H3" s="737"/>
      <c r="I3" s="737"/>
      <c r="J3" s="737"/>
      <c r="K3" s="737"/>
      <c r="L3" s="737"/>
      <c r="M3" s="737"/>
      <c r="N3" s="737"/>
    </row>
    <row r="4" spans="1:14">
      <c r="A4" s="738" t="s">
        <v>2</v>
      </c>
      <c r="B4" s="739"/>
      <c r="C4" s="739"/>
      <c r="D4" s="739"/>
      <c r="E4" s="739"/>
      <c r="F4" s="739"/>
      <c r="G4" s="739"/>
      <c r="H4" s="739"/>
      <c r="I4" s="739"/>
      <c r="J4" s="739"/>
      <c r="K4" s="739"/>
      <c r="L4" s="739"/>
      <c r="M4" s="739"/>
      <c r="N4" s="739"/>
    </row>
    <row r="5" spans="1:14">
      <c r="A5" s="727" t="s">
        <v>352</v>
      </c>
      <c r="B5" s="575"/>
      <c r="C5" s="575"/>
      <c r="D5" s="575"/>
      <c r="E5" s="575"/>
      <c r="F5" s="575"/>
      <c r="G5" s="575"/>
      <c r="H5" s="575"/>
      <c r="I5" s="575"/>
      <c r="J5" s="575"/>
      <c r="K5" s="575"/>
      <c r="L5" s="575"/>
      <c r="M5" s="575"/>
      <c r="N5" s="575"/>
    </row>
    <row r="6" spans="1:14">
      <c r="A6" s="574" t="s">
        <v>310</v>
      </c>
      <c r="B6" s="575"/>
      <c r="C6" s="575"/>
      <c r="D6" s="575"/>
      <c r="E6" s="575"/>
      <c r="F6" s="575"/>
      <c r="G6" s="575"/>
      <c r="H6" s="575"/>
      <c r="I6" s="575"/>
      <c r="J6" s="575"/>
      <c r="K6" s="575"/>
      <c r="L6" s="575"/>
      <c r="M6" s="575"/>
      <c r="N6" s="575"/>
    </row>
    <row r="7" spans="1:14">
      <c r="A7" s="574" t="s">
        <v>8</v>
      </c>
      <c r="B7" s="575"/>
      <c r="C7" s="575"/>
      <c r="D7" s="575"/>
      <c r="E7" s="575"/>
      <c r="F7" s="575"/>
      <c r="G7" s="575"/>
      <c r="H7" s="575"/>
      <c r="I7" s="575"/>
      <c r="J7" s="575"/>
      <c r="K7" s="575"/>
      <c r="L7" s="575"/>
      <c r="M7" s="575"/>
      <c r="N7" s="575"/>
    </row>
    <row r="8" spans="1:14">
      <c r="A8" s="739" t="s">
        <v>9</v>
      </c>
      <c r="B8" s="739"/>
      <c r="C8" s="739"/>
      <c r="D8" s="739"/>
      <c r="E8" s="739"/>
      <c r="F8" s="739"/>
      <c r="G8" s="739"/>
      <c r="H8" s="739"/>
      <c r="I8" s="739"/>
      <c r="J8" s="739"/>
      <c r="K8" s="739"/>
      <c r="L8" s="739"/>
      <c r="M8" s="739"/>
      <c r="N8" s="739"/>
    </row>
    <row r="9" spans="1:14">
      <c r="A9" s="739" t="s">
        <v>10</v>
      </c>
      <c r="B9" s="739"/>
      <c r="C9" s="739"/>
      <c r="D9" s="739"/>
      <c r="E9" s="739"/>
      <c r="F9" s="739"/>
      <c r="G9" s="739"/>
      <c r="H9" s="739"/>
      <c r="I9" s="739"/>
      <c r="J9" s="739"/>
      <c r="K9" s="739"/>
      <c r="L9" s="739"/>
      <c r="M9" s="739"/>
      <c r="N9" s="739"/>
    </row>
    <row r="10" spans="1:14">
      <c r="A10" s="739" t="s">
        <v>11</v>
      </c>
      <c r="B10" s="739"/>
      <c r="C10" s="739"/>
      <c r="D10" s="739"/>
      <c r="E10" s="739"/>
      <c r="F10" s="739"/>
      <c r="G10" s="739"/>
      <c r="H10" s="739"/>
      <c r="I10" s="739"/>
      <c r="J10" s="739"/>
      <c r="K10" s="739"/>
      <c r="L10" s="739"/>
      <c r="M10" s="739"/>
      <c r="N10" s="739"/>
    </row>
    <row r="11" spans="1:14">
      <c r="A11" s="574" t="s">
        <v>298</v>
      </c>
      <c r="B11" s="574"/>
      <c r="C11" s="574"/>
      <c r="D11" s="574"/>
      <c r="E11" s="574"/>
      <c r="F11" s="574"/>
      <c r="G11" s="574"/>
      <c r="H11" s="574"/>
      <c r="I11" s="574"/>
      <c r="J11" s="574"/>
      <c r="K11" s="574"/>
      <c r="L11" s="574"/>
      <c r="M11" s="574"/>
      <c r="N11" s="574"/>
    </row>
    <row r="12" spans="1:14">
      <c r="A12" s="738" t="s">
        <v>3</v>
      </c>
      <c r="B12" s="739"/>
      <c r="C12" s="739"/>
      <c r="D12" s="739"/>
      <c r="E12" s="739"/>
      <c r="F12" s="739"/>
      <c r="G12" s="739"/>
      <c r="H12" s="739"/>
      <c r="I12" s="739"/>
      <c r="J12" s="739"/>
      <c r="K12" s="739"/>
      <c r="L12" s="739"/>
      <c r="M12" s="739"/>
      <c r="N12" s="739"/>
    </row>
    <row r="13" spans="1:14">
      <c r="A13" s="739" t="s">
        <v>4</v>
      </c>
      <c r="B13" s="739"/>
      <c r="C13" s="739"/>
      <c r="D13" s="739"/>
      <c r="E13" s="739"/>
      <c r="F13" s="739"/>
      <c r="G13" s="739"/>
      <c r="H13" s="739"/>
      <c r="I13" s="739"/>
      <c r="J13" s="739"/>
      <c r="K13" s="739"/>
      <c r="L13" s="739"/>
      <c r="M13" s="739"/>
      <c r="N13" s="739"/>
    </row>
    <row r="14" spans="1:14" ht="15.75" customHeight="1">
      <c r="A14" s="2"/>
    </row>
    <row r="15" spans="1:14" ht="15.75">
      <c r="A15" s="737" t="s">
        <v>1</v>
      </c>
      <c r="B15" s="737"/>
      <c r="C15" s="737"/>
      <c r="D15" s="737"/>
      <c r="E15" s="737"/>
      <c r="F15" s="737"/>
      <c r="G15" s="737"/>
      <c r="H15" s="737"/>
      <c r="I15" s="737"/>
      <c r="J15" s="737"/>
      <c r="K15" s="737"/>
      <c r="L15" s="737"/>
      <c r="M15" s="737"/>
      <c r="N15" s="737"/>
    </row>
    <row r="16" spans="1:14" ht="15.75">
      <c r="A16" s="573" t="s">
        <v>339</v>
      </c>
      <c r="B16" s="724"/>
      <c r="C16" s="724"/>
      <c r="D16" s="724"/>
      <c r="E16" s="724"/>
      <c r="F16" s="724"/>
      <c r="G16" s="724"/>
      <c r="H16" s="724"/>
      <c r="I16" s="724"/>
      <c r="J16" s="724"/>
      <c r="K16" s="724"/>
      <c r="L16" s="724"/>
      <c r="M16" s="724"/>
      <c r="N16" s="724"/>
    </row>
    <row r="17" spans="1:14" ht="15.75">
      <c r="A17" s="573" t="s">
        <v>340</v>
      </c>
      <c r="B17" s="724"/>
      <c r="C17" s="724"/>
      <c r="D17" s="724"/>
      <c r="E17" s="724"/>
      <c r="F17" s="724"/>
      <c r="G17" s="724"/>
      <c r="H17" s="724"/>
      <c r="I17" s="724"/>
      <c r="J17" s="724"/>
      <c r="K17" s="724"/>
      <c r="L17" s="724"/>
      <c r="M17" s="724"/>
      <c r="N17" s="724"/>
    </row>
    <row r="18" spans="1:14" ht="15.75">
      <c r="A18" s="573" t="s">
        <v>341</v>
      </c>
      <c r="B18" s="724"/>
      <c r="C18" s="724"/>
      <c r="D18" s="724"/>
      <c r="E18" s="724"/>
      <c r="F18" s="724"/>
      <c r="G18" s="724"/>
      <c r="H18" s="724"/>
      <c r="I18" s="724"/>
      <c r="J18" s="724"/>
      <c r="K18" s="724"/>
      <c r="L18" s="724"/>
      <c r="M18" s="724"/>
      <c r="N18" s="724"/>
    </row>
    <row r="19" spans="1:14">
      <c r="A19" s="739" t="s">
        <v>342</v>
      </c>
      <c r="B19" s="739"/>
      <c r="C19" s="739"/>
      <c r="D19" s="739"/>
      <c r="E19" s="739"/>
      <c r="F19" s="739"/>
      <c r="G19" s="739"/>
      <c r="H19" s="739"/>
      <c r="I19" s="739"/>
      <c r="J19" s="739"/>
      <c r="K19" s="739"/>
      <c r="L19" s="739"/>
      <c r="M19" s="739"/>
      <c r="N19" s="739"/>
    </row>
    <row r="20" spans="1:14">
      <c r="A20" s="739" t="s">
        <v>343</v>
      </c>
      <c r="B20" s="739"/>
      <c r="C20" s="739"/>
      <c r="D20" s="739"/>
      <c r="E20" s="739"/>
      <c r="F20" s="739"/>
      <c r="G20" s="739"/>
      <c r="H20" s="739"/>
      <c r="I20" s="739"/>
      <c r="J20" s="739"/>
      <c r="K20" s="739"/>
      <c r="L20" s="739"/>
      <c r="M20" s="739"/>
      <c r="N20" s="739"/>
    </row>
    <row r="21" spans="1:14" ht="12.75" customHeight="1">
      <c r="A21" s="739" t="s">
        <v>344</v>
      </c>
      <c r="B21" s="739"/>
      <c r="C21" s="739"/>
      <c r="D21" s="739"/>
      <c r="E21" s="739"/>
      <c r="F21" s="739"/>
      <c r="G21" s="739"/>
      <c r="H21" s="739"/>
      <c r="I21" s="739"/>
      <c r="J21" s="739"/>
      <c r="K21" s="739"/>
      <c r="L21" s="739"/>
      <c r="M21" s="739"/>
      <c r="N21" s="739"/>
    </row>
    <row r="22" spans="1:14" ht="12.75" customHeight="1">
      <c r="A22" s="739" t="s">
        <v>345</v>
      </c>
      <c r="B22" s="739"/>
      <c r="C22" s="739"/>
      <c r="D22" s="739"/>
      <c r="E22" s="739"/>
      <c r="F22" s="739"/>
      <c r="G22" s="739"/>
      <c r="H22" s="739"/>
      <c r="I22" s="739"/>
      <c r="J22" s="739"/>
      <c r="K22" s="739"/>
      <c r="L22" s="739"/>
      <c r="M22" s="739"/>
      <c r="N22" s="739"/>
    </row>
    <row r="23" spans="1:14" ht="12.75" customHeight="1">
      <c r="A23" s="574" t="s">
        <v>12</v>
      </c>
      <c r="B23" s="574"/>
      <c r="C23" s="574"/>
      <c r="D23" s="574"/>
      <c r="E23" s="574"/>
      <c r="F23" s="574"/>
      <c r="G23" s="574"/>
      <c r="H23" s="574"/>
      <c r="I23" s="574"/>
      <c r="J23" s="574"/>
      <c r="K23" s="574"/>
      <c r="L23" s="574"/>
      <c r="M23" s="574"/>
      <c r="N23" s="574"/>
    </row>
    <row r="24" spans="1:14" ht="12.75" customHeight="1">
      <c r="A24" s="728" t="s">
        <v>356</v>
      </c>
      <c r="B24" s="574"/>
      <c r="C24" s="574"/>
      <c r="D24" s="574"/>
      <c r="E24" s="574"/>
      <c r="F24" s="574"/>
      <c r="G24" s="574"/>
      <c r="H24" s="574"/>
      <c r="I24" s="574"/>
      <c r="J24" s="574"/>
      <c r="K24" s="574"/>
      <c r="L24" s="574"/>
      <c r="M24" s="574"/>
      <c r="N24" s="574"/>
    </row>
    <row r="25" spans="1:14" ht="12.75" customHeight="1">
      <c r="A25" s="729" t="s">
        <v>351</v>
      </c>
      <c r="B25" s="574"/>
      <c r="C25" s="574"/>
      <c r="D25" s="574"/>
      <c r="E25" s="574"/>
      <c r="F25" s="574"/>
      <c r="G25" s="574"/>
      <c r="H25" s="574"/>
      <c r="I25" s="574"/>
      <c r="J25" s="574"/>
      <c r="K25" s="574"/>
      <c r="L25" s="574"/>
      <c r="M25" s="574"/>
      <c r="N25" s="574"/>
    </row>
    <row r="26" spans="1:14" ht="12.75" customHeight="1">
      <c r="A26" s="574" t="s">
        <v>13</v>
      </c>
      <c r="B26" s="574"/>
      <c r="C26" s="574"/>
      <c r="D26" s="574"/>
      <c r="E26" s="574"/>
      <c r="F26" s="574"/>
      <c r="G26" s="574"/>
      <c r="H26" s="574"/>
      <c r="I26" s="574"/>
      <c r="J26" s="574"/>
      <c r="K26" s="574"/>
      <c r="L26" s="574"/>
      <c r="M26" s="574"/>
      <c r="N26" s="574"/>
    </row>
    <row r="27" spans="1:14" ht="12.75" customHeight="1">
      <c r="A27" s="573" t="s">
        <v>14</v>
      </c>
      <c r="B27" s="574"/>
      <c r="C27" s="574"/>
      <c r="D27" s="574"/>
      <c r="E27" s="574"/>
      <c r="F27" s="574"/>
      <c r="G27" s="574"/>
      <c r="H27" s="574"/>
      <c r="I27" s="574"/>
      <c r="J27" s="574"/>
      <c r="K27" s="574"/>
      <c r="L27" s="574"/>
      <c r="M27" s="574"/>
      <c r="N27" s="574"/>
    </row>
    <row r="28" spans="1:14" ht="12.75" customHeight="1">
      <c r="A28" s="573" t="s">
        <v>15</v>
      </c>
      <c r="B28" s="574"/>
      <c r="C28" s="574"/>
      <c r="D28" s="574"/>
      <c r="E28" s="574"/>
      <c r="F28" s="574"/>
      <c r="G28" s="574"/>
      <c r="H28" s="574"/>
      <c r="I28" s="574"/>
      <c r="J28" s="574"/>
      <c r="K28" s="574"/>
      <c r="L28" s="574"/>
      <c r="M28" s="574"/>
      <c r="N28" s="574"/>
    </row>
    <row r="29" spans="1:14" ht="12.75" customHeight="1">
      <c r="A29" s="573" t="s">
        <v>16</v>
      </c>
      <c r="B29" s="574"/>
      <c r="C29" s="574"/>
      <c r="D29" s="574"/>
      <c r="E29" s="574"/>
      <c r="F29" s="574"/>
      <c r="G29" s="574"/>
      <c r="H29" s="574"/>
      <c r="I29" s="574"/>
      <c r="J29" s="574"/>
      <c r="K29" s="574"/>
      <c r="L29" s="574"/>
      <c r="M29" s="574"/>
      <c r="N29" s="574"/>
    </row>
    <row r="30" spans="1:14" ht="12.75" customHeight="1">
      <c r="A30" s="727" t="s">
        <v>17</v>
      </c>
      <c r="B30" s="575"/>
      <c r="C30" s="1"/>
      <c r="D30" s="575"/>
      <c r="E30" s="575"/>
      <c r="F30" s="575"/>
      <c r="G30" s="575"/>
      <c r="H30" s="575"/>
      <c r="I30" s="575"/>
      <c r="J30" s="575"/>
      <c r="K30" s="575"/>
      <c r="L30" s="575"/>
      <c r="M30" s="575"/>
      <c r="N30" s="575"/>
    </row>
    <row r="31" spans="1:14" ht="12.75" customHeight="1">
      <c r="A31" s="727" t="s">
        <v>18</v>
      </c>
      <c r="B31" s="575"/>
      <c r="C31" s="575"/>
      <c r="D31" s="575"/>
      <c r="E31" s="575"/>
      <c r="F31" s="575"/>
      <c r="G31" s="575"/>
      <c r="H31" s="575"/>
      <c r="I31" s="575"/>
      <c r="J31" s="575"/>
      <c r="K31" s="575"/>
      <c r="L31" s="575"/>
      <c r="M31" s="575"/>
      <c r="N31" s="575"/>
    </row>
    <row r="32" spans="1:14" ht="12.75" customHeight="1">
      <c r="A32" s="727" t="s">
        <v>215</v>
      </c>
      <c r="B32" s="575"/>
      <c r="C32" s="575"/>
      <c r="D32" s="575"/>
      <c r="E32" s="575"/>
      <c r="F32" s="575"/>
      <c r="G32" s="575"/>
      <c r="H32" s="575"/>
      <c r="I32" s="575"/>
      <c r="J32" s="575"/>
      <c r="K32" s="575"/>
      <c r="L32" s="575"/>
      <c r="M32" s="575"/>
      <c r="N32" s="575"/>
    </row>
    <row r="33" spans="1:28" ht="12.75" customHeight="1">
      <c r="A33" s="574" t="s">
        <v>216</v>
      </c>
      <c r="B33" s="575"/>
      <c r="C33" s="575"/>
      <c r="D33" s="575"/>
      <c r="E33" s="575"/>
      <c r="F33" s="575"/>
      <c r="G33" s="575"/>
      <c r="H33" s="575"/>
      <c r="I33" s="575"/>
      <c r="J33" s="575"/>
      <c r="K33" s="575"/>
      <c r="L33" s="575"/>
      <c r="M33" s="575"/>
      <c r="N33" s="575"/>
    </row>
    <row r="34" spans="1:28" ht="12.75" customHeight="1">
      <c r="A34" s="573" t="s">
        <v>19</v>
      </c>
      <c r="B34" s="575"/>
      <c r="C34" s="575"/>
      <c r="D34" s="575"/>
      <c r="E34" s="575"/>
      <c r="F34" s="575"/>
      <c r="G34" s="575"/>
      <c r="H34" s="575"/>
      <c r="I34" s="575"/>
      <c r="J34" s="575"/>
      <c r="K34" s="575"/>
      <c r="L34" s="575"/>
      <c r="M34" s="575"/>
      <c r="N34" s="575"/>
    </row>
    <row r="35" spans="1:28" ht="12.75" customHeight="1">
      <c r="A35" s="573" t="s">
        <v>20</v>
      </c>
      <c r="B35" s="575"/>
      <c r="C35" s="575"/>
      <c r="D35" s="575"/>
      <c r="E35" s="575"/>
      <c r="F35" s="575"/>
      <c r="G35" s="575"/>
      <c r="H35" s="575"/>
      <c r="I35" s="575"/>
      <c r="J35" s="575"/>
      <c r="K35" s="575"/>
      <c r="L35" s="575"/>
      <c r="M35" s="575"/>
      <c r="N35" s="575"/>
    </row>
    <row r="36" spans="1:28" ht="12.75" customHeight="1">
      <c r="A36" s="575"/>
      <c r="B36" s="575"/>
      <c r="C36" s="575"/>
      <c r="D36" s="575"/>
      <c r="E36" s="575"/>
      <c r="F36" s="575"/>
      <c r="G36" s="575"/>
      <c r="H36" s="575"/>
      <c r="I36" s="575"/>
      <c r="J36" s="575"/>
      <c r="K36" s="575"/>
      <c r="L36" s="575"/>
      <c r="M36" s="575"/>
      <c r="N36" s="575"/>
    </row>
    <row r="37" spans="1:28" ht="12.75" customHeight="1">
      <c r="A37" s="737" t="s">
        <v>6</v>
      </c>
      <c r="B37" s="737"/>
      <c r="C37" s="737"/>
      <c r="D37" s="737"/>
      <c r="E37" s="737"/>
      <c r="F37" s="737"/>
      <c r="G37" s="737"/>
      <c r="H37" s="737"/>
      <c r="I37" s="737"/>
      <c r="J37" s="737"/>
      <c r="K37" s="737"/>
      <c r="L37" s="737"/>
      <c r="M37" s="737"/>
      <c r="N37" s="737"/>
    </row>
    <row r="38" spans="1:28" ht="12.75" customHeight="1">
      <c r="A38" s="738" t="s">
        <v>218</v>
      </c>
      <c r="B38" s="739"/>
      <c r="C38" s="739"/>
      <c r="D38" s="739"/>
      <c r="E38" s="739"/>
      <c r="F38" s="739"/>
      <c r="G38" s="739"/>
      <c r="H38" s="739"/>
      <c r="I38" s="739"/>
      <c r="J38" s="739"/>
      <c r="K38" s="739"/>
      <c r="L38" s="739"/>
      <c r="M38" s="739"/>
      <c r="N38" s="739"/>
    </row>
    <row r="39" spans="1:28" ht="12.75" customHeight="1">
      <c r="A39" s="739" t="s">
        <v>220</v>
      </c>
      <c r="B39" s="739"/>
      <c r="C39" s="739"/>
      <c r="D39" s="739"/>
      <c r="E39" s="739"/>
      <c r="F39" s="739"/>
      <c r="G39" s="739"/>
      <c r="H39" s="739"/>
      <c r="I39" s="739"/>
      <c r="J39" s="739"/>
      <c r="K39" s="739"/>
      <c r="L39" s="739"/>
      <c r="M39" s="739"/>
      <c r="N39" s="739"/>
    </row>
    <row r="40" spans="1:28" ht="12.75" customHeight="1">
      <c r="A40" s="729" t="s">
        <v>358</v>
      </c>
      <c r="B40" s="574"/>
      <c r="C40" s="574"/>
      <c r="D40" s="574"/>
      <c r="E40" s="574"/>
      <c r="F40" s="574"/>
      <c r="G40" s="574"/>
      <c r="H40" s="574"/>
      <c r="I40" s="574"/>
      <c r="J40" s="574"/>
      <c r="K40" s="574"/>
      <c r="L40" s="574"/>
      <c r="M40" s="574"/>
      <c r="N40" s="574"/>
    </row>
    <row r="41" spans="1:28" ht="12.75" customHeight="1">
      <c r="A41" s="575"/>
      <c r="B41" s="575"/>
      <c r="C41" s="575"/>
      <c r="D41" s="575"/>
      <c r="E41" s="575"/>
      <c r="F41" s="575"/>
      <c r="G41" s="575"/>
      <c r="H41" s="575"/>
      <c r="I41" s="575"/>
      <c r="J41" s="575"/>
      <c r="K41" s="575"/>
      <c r="L41" s="575"/>
      <c r="M41" s="575"/>
      <c r="N41" s="575"/>
    </row>
    <row r="42" spans="1:28" ht="12.75" customHeight="1">
      <c r="A42" s="737" t="s">
        <v>5</v>
      </c>
      <c r="B42" s="737"/>
      <c r="C42" s="737"/>
      <c r="D42" s="737"/>
      <c r="E42" s="737"/>
      <c r="F42" s="737"/>
      <c r="G42" s="737"/>
      <c r="H42" s="737"/>
      <c r="I42" s="737"/>
      <c r="J42" s="737"/>
      <c r="K42" s="737"/>
      <c r="L42" s="737"/>
      <c r="M42" s="737"/>
      <c r="N42" s="737"/>
    </row>
    <row r="43" spans="1:28" ht="12.75" customHeight="1">
      <c r="A43" s="739" t="s">
        <v>348</v>
      </c>
      <c r="B43" s="739"/>
      <c r="C43" s="739"/>
      <c r="D43" s="739"/>
      <c r="E43" s="739"/>
      <c r="F43" s="739"/>
      <c r="G43" s="739"/>
      <c r="H43" s="739"/>
      <c r="I43" s="739"/>
      <c r="J43" s="739"/>
      <c r="K43" s="739"/>
      <c r="L43" s="739"/>
      <c r="M43" s="739"/>
      <c r="N43" s="739"/>
    </row>
    <row r="44" spans="1:28">
      <c r="A44" s="727" t="s">
        <v>221</v>
      </c>
      <c r="B44" s="575"/>
      <c r="C44" s="575"/>
      <c r="D44" s="575"/>
      <c r="E44" s="575"/>
      <c r="F44" s="575"/>
      <c r="G44" s="575"/>
      <c r="H44" s="575"/>
      <c r="I44" s="575"/>
      <c r="J44" s="575"/>
      <c r="K44" s="575"/>
      <c r="L44" s="575"/>
      <c r="M44" s="575"/>
      <c r="N44" s="575"/>
    </row>
    <row r="45" spans="1:28" ht="15">
      <c r="A45" s="727" t="s">
        <v>222</v>
      </c>
      <c r="B45" s="575"/>
      <c r="C45" s="575"/>
      <c r="D45" s="575"/>
      <c r="E45" s="575"/>
      <c r="F45" s="575"/>
      <c r="G45" s="575"/>
      <c r="H45" s="575"/>
      <c r="I45" s="575"/>
      <c r="J45" s="575"/>
      <c r="K45" s="575"/>
      <c r="L45" s="575"/>
      <c r="M45" s="575"/>
      <c r="N45" s="575"/>
      <c r="O45" s="740"/>
      <c r="P45" s="740"/>
      <c r="Q45" s="740"/>
      <c r="R45" s="740"/>
      <c r="S45" s="740"/>
      <c r="T45" s="740"/>
      <c r="U45" s="740"/>
      <c r="V45" s="740"/>
      <c r="W45" s="740"/>
      <c r="X45" s="740"/>
      <c r="Y45" s="740"/>
      <c r="Z45" s="740"/>
      <c r="AA45" s="740"/>
      <c r="AB45" s="740"/>
    </row>
    <row r="46" spans="1:28">
      <c r="A46" s="738" t="s">
        <v>223</v>
      </c>
      <c r="B46" s="739"/>
      <c r="C46" s="739"/>
      <c r="D46" s="739"/>
      <c r="E46" s="739"/>
      <c r="F46" s="739"/>
      <c r="G46" s="739"/>
      <c r="H46" s="739"/>
      <c r="I46" s="739"/>
      <c r="J46" s="739"/>
      <c r="K46" s="739"/>
      <c r="L46" s="739"/>
      <c r="M46" s="739"/>
      <c r="N46" s="739"/>
    </row>
    <row r="47" spans="1:28">
      <c r="A47" s="727" t="s">
        <v>224</v>
      </c>
      <c r="B47" s="575"/>
      <c r="C47" s="575"/>
      <c r="D47" s="575"/>
      <c r="E47" s="575"/>
      <c r="F47" s="575"/>
      <c r="G47" s="575"/>
      <c r="H47" s="575"/>
      <c r="I47" s="575"/>
      <c r="J47" s="575"/>
      <c r="K47" s="575"/>
      <c r="L47" s="575"/>
      <c r="M47" s="575"/>
      <c r="N47" s="575"/>
    </row>
    <row r="48" spans="1:28">
      <c r="A48" s="739" t="s">
        <v>275</v>
      </c>
      <c r="B48" s="739"/>
      <c r="C48" s="739"/>
      <c r="D48" s="739"/>
      <c r="E48" s="739"/>
      <c r="F48" s="739"/>
      <c r="G48" s="739"/>
      <c r="H48" s="739"/>
      <c r="I48" s="739"/>
      <c r="J48" s="739"/>
      <c r="K48" s="739"/>
      <c r="L48" s="739"/>
      <c r="M48" s="739"/>
      <c r="N48" s="739"/>
    </row>
    <row r="49" spans="1:14">
      <c r="A49" s="739" t="s">
        <v>276</v>
      </c>
      <c r="B49" s="739"/>
      <c r="C49" s="739"/>
      <c r="D49" s="739"/>
      <c r="E49" s="739"/>
      <c r="F49" s="739"/>
      <c r="G49" s="739"/>
      <c r="H49" s="739"/>
      <c r="I49" s="739"/>
      <c r="J49" s="739"/>
      <c r="K49" s="739"/>
      <c r="L49" s="739"/>
      <c r="M49" s="739"/>
      <c r="N49" s="739"/>
    </row>
    <row r="50" spans="1:14">
      <c r="A50" s="730"/>
    </row>
    <row r="68" spans="1:1" ht="15.75">
      <c r="A68" s="4"/>
    </row>
  </sheetData>
  <mergeCells count="22">
    <mergeCell ref="A49:N49"/>
    <mergeCell ref="O45:AB45"/>
    <mergeCell ref="A9:N9"/>
    <mergeCell ref="A46:N46"/>
    <mergeCell ref="A48:N48"/>
    <mergeCell ref="A20:N20"/>
    <mergeCell ref="A42:N42"/>
    <mergeCell ref="A37:N37"/>
    <mergeCell ref="A1:N1"/>
    <mergeCell ref="A3:N3"/>
    <mergeCell ref="A4:N4"/>
    <mergeCell ref="A8:N8"/>
    <mergeCell ref="A43:N43"/>
    <mergeCell ref="A10:N10"/>
    <mergeCell ref="A12:N12"/>
    <mergeCell ref="A13:N13"/>
    <mergeCell ref="A15:N15"/>
    <mergeCell ref="A21:N21"/>
    <mergeCell ref="A22:N22"/>
    <mergeCell ref="A38:N38"/>
    <mergeCell ref="A39:N39"/>
    <mergeCell ref="A19:N19"/>
  </mergeCells>
  <hyperlinks>
    <hyperlink ref="A4:N4" location="'Fig 2.1'!A1" display="Figure 2.1 – Dépenses du système de retraite en % du PIB observées et projetées"/>
    <hyperlink ref="A5" location="'Fig 2.2'!A1" display="Figure 2.2 - Dépenses du système de retraite en % des dépenses publiques"/>
    <hyperlink ref="A8:N8" location="'Fig 2.4'!A1" display="Figure 2.4 – Les déterminants de l’évolution de la masse des pensions"/>
    <hyperlink ref="A9:N9" location="'Fig 2.5'!A1" display="Figure 2.5 – Âge moyen conjoncturel de départ à la retraite"/>
    <hyperlink ref="A10:N10" location="'Fig 2.6'!A1" display="Figure 2.6 – Effectifs de retraités et de cotisants observés et projetés"/>
    <hyperlink ref="A12:N12" location="'Tab 2.1'!A1" display="Tableau 2.1 – Dépenses en part de PIB (%) en 2020 et 2019 et écart de dépenses entre 2020 et 2019 (en point de %)"/>
    <hyperlink ref="A13:N13" location="'Tab 2.2'!A1" display="Tableau 2.2 - Écarts 2020-2019 de masses de dépenses et de PIB en valeur"/>
    <hyperlink ref="A19:N19" location="'Fig 2.12'!A1" display="Figure 2.12 – Ressources observées et projetées du système de retraite en % dans le PIB selon la convention comptable retenue"/>
    <hyperlink ref="A20:N20" location="'Fig 2.13'!A1" display="Figure 2.13 – Taux de cotisation employeur CNAV+AGIRC-ARRCO (salarié sous le plafond de la Sécurité sociale) et de la CNRACL et taux de contribution des employeurs de fonctionnaires de l'État (CAS « pensions »)"/>
    <hyperlink ref="A21:N21" location="'Fig 2.14'!A1" display="Figure 2.14 - Contribution de l’État selon les trois conventions comptables"/>
    <hyperlink ref="A22:N22" location="'Fig 2.15'!A1" display="Figure 2.15 – Les déterminants de l’évolution des ressources du système de retraite"/>
    <hyperlink ref="A30" location="'Tab 2.9'!A1" display="Tableau 2.9 - Écarts 2020-2019 de ressources en part de PIB (convention EPR)"/>
    <hyperlink ref="A31" location="'Tab 2.10'!A1" display="Tableau 2.10 - Écarts 2020-2019 de solde en part de PIB (convention EPR)"/>
    <hyperlink ref="A32" location="'Tab 2.11'!A1" display="Tableau 2.11 – Solde financier moyen à l’horizon de 25 ans en % du PIB"/>
    <hyperlink ref="A33" location="'Tab 2.12'!A1" display="Tableau 2.12 – Solde moyen à l’horizon 2070 en % du PIB"/>
    <hyperlink ref="A38:N38" location="'Fig 2.18'!A1" display="Figure 2.13 – Sensibilité de la part des dépenses de retraite projetée dans le PIB à l’hypothèse de taux de chômage"/>
    <hyperlink ref="A39:N39" location="'Fig 2.19'!A1" display="Figure 2.19 – Sensibilité de la part des dépenses de retraite projetée dans le PIB à l’hypothèse de part des primes dans la fonction publique"/>
    <hyperlink ref="A43:N43" location="'Fig 2.21'!A1" display="Figure 2.21 – Niveau de l’écart de production (PIB effectif - PIB potentiel)"/>
    <hyperlink ref="A44" location="'Tab 2.15'!A1" display="Tableau 2.15 - Décomposition du solde financier du système de retraite en % du PIB"/>
    <hyperlink ref="A45" location="'Tab 2.14'!A1" display="Tableau 2.14 – Ajustement de l’âge conjoncturel pour équilibrer structurellement le système de retraite chaque année jusqu’à 2070"/>
    <hyperlink ref="A46:N46" location="'Tab 2.15'!A1" display="Tableau 2.15 – Ajustement de la pension relative pour équilibrer structurellement le système de retraite chaque année jusqu’à 2070"/>
    <hyperlink ref="A47" location="'Tab 2.18'!A1" display="Tableau 2.18 – Ajustement du taux de prélèvement pour équilibrer structurellement le système de retraite chaque année jusqu’à 2070"/>
    <hyperlink ref="A48:N48" location="'Tab 2.19'!A1" display="Tableau 2.19 – Ajustement du solde structurel moyen à l’horizon de 25 ans en pourcentage de la masse des revenus d’activité et des prestations versées"/>
    <hyperlink ref="A49:N49" location="'Tab 2.20'!A1" display="Tableau 2.20 – Ajustement du solde structurel moyen à l’horizon 2070 en pourcentage de la masse des revenus d’activité et des prestations versées"/>
    <hyperlink ref="A34" location="'Tab 2.13'!A1" display="Tableau 2.13 – Montants des réserves financières (en valeur de marché) au sein du système de retraite par répartition au 31 décembre 2020"/>
    <hyperlink ref="A35" location="'Tab 2.14'!A1" display="Tableau 2.14 – Montants des provisions des régimes préfinancés au sein du système de retraite au 31 décembre 2020"/>
    <hyperlink ref="A23" location="'Tab 2.4'!A1" display="Tableau 2.4 – Taux de cotisation apparent et taux de prélèvement d’équilibre en 2019"/>
    <hyperlink ref="A16" location="'Fig 2.9'!A1" display="Figure 2.9 – Structure de financement du système de retraite de 2004 à 2020"/>
    <hyperlink ref="A17" location="'Fig 2.10'!A1" display="Figure 2.10 – Structure de financement du système de retraite par assiette économique"/>
    <hyperlink ref="A18" location="'Fig 2.11'!A1" display="Figure 2.11 – Structures de financement des principaux régimes de retraite en 2020"/>
    <hyperlink ref="A7" location="'Fig 2.3'!A1" display="Figure 2.3 - L’effet des réformes sur les dépenses du système de retraite en % du PIB : illustration sur le scénario C du COR de 2012 (scénario 1,3 %)"/>
    <hyperlink ref="A24" location="'Fig 2.16'!A1" display="'Fig 2.16'!A1"/>
    <hyperlink ref="A26" location="'Tab 2.5'!A1" display="Tableau 2.5 – Écarts 2021-2020 de ressources en part de PIB (convention EEC)"/>
    <hyperlink ref="A27" location="'Tab 2.6'!A1" display="Tableau 2.6 – Écarts 2021-2020 de soldes en part de PIB (convention EEC)"/>
    <hyperlink ref="A28" location="'Tab 2.7'!A1" display="Tableau 2.7 - Écarts 2021-2020 de ressources en part de PIB (convention TCC)"/>
    <hyperlink ref="A29" location="'Tab 2.8'!A1" display="Tableau 2.8 – Écarts 2021-2020 de solde en part de PIB (convention TCC)"/>
    <hyperlink ref="A6" location="'Fig II'!A1" display="Figure II - Part des dépenses (publiques et privées) dans le PIB en 2002 et 2017 dans les pays suivis par le COR"/>
    <hyperlink ref="A11" location="'Fig 2.7'!A1" display="Figure 2.7 – Parts des dépenses dans le PIB dans les projections de juin 2021, de novembre 2020 et de juin 2019 (scénario 1,3 %)"/>
    <hyperlink ref="A25" location="'Fig 2.17'!A1" display="Figure 2.17 – Solde observé et projeté du système de retraite selon la convention comptable retenue, hors prise en compte du transfert du FRR en 2020"/>
    <hyperlink ref="A40" location="'Fig 2.20'!A1" display="'Fig 2.20'!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B23"/>
  <sheetViews>
    <sheetView zoomScale="71" workbookViewId="0">
      <selection activeCell="A3" sqref="A3"/>
    </sheetView>
  </sheetViews>
  <sheetFormatPr baseColWidth="10" defaultColWidth="11.42578125" defaultRowHeight="15.75"/>
  <cols>
    <col min="1" max="1" width="26.7109375" style="229" customWidth="1"/>
    <col min="2" max="2" width="11.28515625" style="229" customWidth="1"/>
    <col min="3" max="3" width="11.42578125" style="229"/>
    <col min="4" max="5" width="11.42578125" style="229" customWidth="1"/>
    <col min="6" max="11" width="11.42578125" style="229"/>
    <col min="12" max="12" width="15" style="229" customWidth="1"/>
    <col min="13" max="16384" width="11.42578125" style="229"/>
  </cols>
  <sheetData>
    <row r="1" spans="1:106" ht="15.75" customHeight="1">
      <c r="A1" s="760" t="s">
        <v>354</v>
      </c>
      <c r="B1" s="760"/>
      <c r="C1" s="760"/>
      <c r="D1" s="760"/>
      <c r="E1" s="760"/>
      <c r="F1" s="760"/>
      <c r="G1" s="760"/>
      <c r="H1" s="760"/>
      <c r="I1" s="760"/>
      <c r="J1" s="760"/>
      <c r="K1" s="760"/>
      <c r="L1" s="760"/>
      <c r="M1" s="760"/>
    </row>
    <row r="2" spans="1:106" ht="15.75" customHeight="1">
      <c r="A2" s="228"/>
      <c r="B2" s="228"/>
      <c r="C2" s="228"/>
      <c r="D2" s="228"/>
      <c r="E2" s="228"/>
      <c r="F2" s="228"/>
      <c r="G2" s="228"/>
      <c r="H2" s="228"/>
      <c r="I2" s="228"/>
      <c r="J2" s="228"/>
      <c r="K2" s="228"/>
      <c r="L2" s="228"/>
      <c r="M2" s="228"/>
    </row>
    <row r="3" spans="1:106" ht="15.75" customHeight="1">
      <c r="A3" s="131" t="s">
        <v>85</v>
      </c>
    </row>
    <row r="4" spans="1:106" s="230" customFormat="1" ht="16.5" thickBot="1">
      <c r="B4" s="231" t="s">
        <v>112</v>
      </c>
      <c r="C4" s="231"/>
    </row>
    <row r="5" spans="1:106" ht="16.5" thickBot="1">
      <c r="B5" s="583" t="s">
        <v>113</v>
      </c>
      <c r="C5" s="233">
        <v>2020</v>
      </c>
      <c r="D5" s="234">
        <v>2021</v>
      </c>
      <c r="E5" s="234">
        <v>2025</v>
      </c>
      <c r="F5" s="234">
        <v>2030</v>
      </c>
      <c r="G5" s="234">
        <v>2040</v>
      </c>
      <c r="H5" s="234">
        <v>2050</v>
      </c>
      <c r="I5" s="235">
        <v>2060</v>
      </c>
      <c r="J5" s="236">
        <v>2070</v>
      </c>
      <c r="AZ5" s="588"/>
      <c r="BD5" s="599"/>
      <c r="BE5" s="600"/>
      <c r="BF5" s="600"/>
      <c r="BG5" s="600"/>
      <c r="BH5" s="600"/>
      <c r="BI5" s="600"/>
      <c r="BJ5" s="600"/>
      <c r="BK5" s="600"/>
      <c r="BL5" s="600"/>
      <c r="BM5" s="600"/>
      <c r="BN5" s="600"/>
      <c r="BO5" s="600"/>
      <c r="BP5" s="600"/>
      <c r="BQ5" s="600"/>
      <c r="BR5" s="600"/>
      <c r="BS5" s="600"/>
      <c r="BT5" s="600"/>
      <c r="BU5" s="600"/>
      <c r="BV5" s="600"/>
      <c r="BW5" s="600"/>
      <c r="BX5" s="600"/>
      <c r="BY5" s="600"/>
      <c r="BZ5" s="600"/>
      <c r="CA5" s="600"/>
      <c r="CB5" s="600"/>
      <c r="CC5" s="600"/>
      <c r="CD5" s="600"/>
      <c r="CE5" s="600"/>
      <c r="CF5" s="600"/>
      <c r="CG5" s="600"/>
      <c r="CH5" s="600"/>
      <c r="CI5" s="600"/>
      <c r="CJ5" s="600"/>
      <c r="CK5" s="600"/>
      <c r="CL5" s="600"/>
      <c r="CM5" s="600"/>
      <c r="CN5" s="600"/>
      <c r="CO5" s="600"/>
      <c r="CP5" s="600"/>
      <c r="CQ5" s="600"/>
      <c r="CR5" s="600"/>
      <c r="CS5" s="600"/>
      <c r="CT5" s="600"/>
      <c r="CU5" s="600"/>
      <c r="CV5" s="600"/>
      <c r="CW5" s="600"/>
      <c r="CX5" s="600"/>
      <c r="CY5" s="600"/>
      <c r="CZ5" s="600"/>
      <c r="DA5" s="600"/>
      <c r="DB5" s="588"/>
    </row>
    <row r="6" spans="1:106">
      <c r="B6" s="237" t="s">
        <v>114</v>
      </c>
      <c r="C6" s="238">
        <v>0.14676775754115862</v>
      </c>
      <c r="D6" s="239">
        <v>0.14161431802671962</v>
      </c>
      <c r="E6" s="239">
        <v>0.13655295188273675</v>
      </c>
      <c r="F6" s="239">
        <v>0.13660775646566067</v>
      </c>
      <c r="G6" s="239">
        <v>0.12795278958349471</v>
      </c>
      <c r="H6" s="239">
        <v>0.12121230705447016</v>
      </c>
      <c r="I6" s="240">
        <v>0.11506532089871857</v>
      </c>
      <c r="J6" s="241">
        <v>0.11250685086361635</v>
      </c>
      <c r="AZ6" s="589"/>
      <c r="BD6" s="601"/>
      <c r="BE6" s="602"/>
      <c r="BF6" s="602"/>
      <c r="BG6" s="602"/>
      <c r="BH6" s="602"/>
      <c r="BI6" s="602"/>
      <c r="BJ6" s="602"/>
      <c r="BK6" s="602"/>
      <c r="BL6" s="602"/>
      <c r="BM6" s="602"/>
      <c r="BN6" s="602"/>
      <c r="BO6" s="602"/>
      <c r="BP6" s="602"/>
      <c r="BQ6" s="602"/>
      <c r="BR6" s="602"/>
      <c r="BS6" s="602"/>
      <c r="BT6" s="602"/>
      <c r="BU6" s="602"/>
      <c r="BV6" s="602"/>
      <c r="BW6" s="602"/>
      <c r="BX6" s="602"/>
      <c r="BY6" s="602"/>
      <c r="BZ6" s="602"/>
      <c r="CA6" s="602"/>
      <c r="CB6" s="602"/>
      <c r="CC6" s="602"/>
      <c r="CD6" s="602"/>
      <c r="CE6" s="602"/>
      <c r="CF6" s="602"/>
      <c r="CG6" s="602"/>
      <c r="CH6" s="602"/>
      <c r="CI6" s="602"/>
      <c r="CJ6" s="602"/>
      <c r="CK6" s="602"/>
      <c r="CL6" s="602"/>
      <c r="CM6" s="602"/>
      <c r="CN6" s="602"/>
      <c r="CO6" s="602"/>
      <c r="CP6" s="602"/>
      <c r="CQ6" s="602"/>
      <c r="CR6" s="602"/>
      <c r="CS6" s="602"/>
      <c r="CT6" s="602"/>
      <c r="CU6" s="602"/>
      <c r="CV6" s="602"/>
      <c r="CW6" s="602"/>
      <c r="CX6" s="602"/>
      <c r="CY6" s="602"/>
      <c r="CZ6" s="602"/>
      <c r="DA6" s="602"/>
      <c r="DB6" s="589"/>
    </row>
    <row r="7" spans="1:106">
      <c r="B7" s="242" t="s">
        <v>115</v>
      </c>
      <c r="C7" s="243">
        <v>0.14676775607071416</v>
      </c>
      <c r="D7" s="244">
        <v>0.14161431912935998</v>
      </c>
      <c r="E7" s="244">
        <v>0.13655489631561366</v>
      </c>
      <c r="F7" s="244">
        <v>0.13701701075918188</v>
      </c>
      <c r="G7" s="244">
        <v>0.13079243273207414</v>
      </c>
      <c r="H7" s="244">
        <v>0.12578804598264648</v>
      </c>
      <c r="I7" s="245">
        <v>0.12060293380461903</v>
      </c>
      <c r="J7" s="246">
        <v>0.11853706201007005</v>
      </c>
      <c r="AZ7" s="589"/>
      <c r="BD7" s="601"/>
      <c r="BE7" s="602"/>
      <c r="BF7" s="602"/>
      <c r="BG7" s="602"/>
      <c r="BH7" s="602"/>
      <c r="BI7" s="602"/>
      <c r="BJ7" s="602"/>
      <c r="BK7" s="602"/>
      <c r="BL7" s="602"/>
      <c r="BM7" s="602"/>
      <c r="BN7" s="602"/>
      <c r="BO7" s="602"/>
      <c r="BP7" s="602"/>
      <c r="BQ7" s="602"/>
      <c r="BR7" s="602"/>
      <c r="BS7" s="602"/>
      <c r="BT7" s="602"/>
      <c r="BU7" s="602"/>
      <c r="BV7" s="602"/>
      <c r="BW7" s="602"/>
      <c r="BX7" s="602"/>
      <c r="BY7" s="602"/>
      <c r="BZ7" s="602"/>
      <c r="CA7" s="602"/>
      <c r="CB7" s="602"/>
      <c r="CC7" s="602"/>
      <c r="CD7" s="602"/>
      <c r="CE7" s="602"/>
      <c r="CF7" s="602"/>
      <c r="CG7" s="602"/>
      <c r="CH7" s="602"/>
      <c r="CI7" s="602"/>
      <c r="CJ7" s="602"/>
      <c r="CK7" s="602"/>
      <c r="CL7" s="602"/>
      <c r="CM7" s="602"/>
      <c r="CN7" s="602"/>
      <c r="CO7" s="602"/>
      <c r="CP7" s="602"/>
      <c r="CQ7" s="602"/>
      <c r="CR7" s="602"/>
      <c r="CS7" s="602"/>
      <c r="CT7" s="602"/>
      <c r="CU7" s="602"/>
      <c r="CV7" s="602"/>
      <c r="CW7" s="602"/>
      <c r="CX7" s="602"/>
      <c r="CY7" s="602"/>
      <c r="CZ7" s="602"/>
      <c r="DA7" s="602"/>
      <c r="DB7" s="589"/>
    </row>
    <row r="8" spans="1:106" ht="16.5" thickBot="1">
      <c r="B8" s="247" t="s">
        <v>116</v>
      </c>
      <c r="C8" s="248">
        <v>0.14675790794940935</v>
      </c>
      <c r="D8" s="249">
        <v>0.14160690864890565</v>
      </c>
      <c r="E8" s="249">
        <v>0.13655496547409141</v>
      </c>
      <c r="F8" s="249">
        <v>0.13730497719122403</v>
      </c>
      <c r="G8" s="249">
        <v>0.13272230036531188</v>
      </c>
      <c r="H8" s="249">
        <v>0.12900827147834526</v>
      </c>
      <c r="I8" s="250">
        <v>0.12456990380126656</v>
      </c>
      <c r="J8" s="251">
        <v>0.12311734313701857</v>
      </c>
      <c r="AZ8" s="589"/>
      <c r="BD8" s="603"/>
      <c r="BE8" s="604"/>
      <c r="BF8" s="604"/>
      <c r="BG8" s="604"/>
      <c r="BH8" s="604"/>
      <c r="BI8" s="604"/>
      <c r="BJ8" s="604"/>
      <c r="BK8" s="604"/>
      <c r="BL8" s="604"/>
      <c r="BM8" s="604"/>
      <c r="BN8" s="604"/>
      <c r="BO8" s="604"/>
      <c r="BP8" s="604"/>
      <c r="BQ8" s="604"/>
      <c r="BR8" s="604"/>
      <c r="BS8" s="604"/>
      <c r="BT8" s="604"/>
      <c r="BU8" s="604"/>
      <c r="BV8" s="604"/>
      <c r="BW8" s="604"/>
      <c r="BX8" s="604"/>
      <c r="BY8" s="604"/>
      <c r="BZ8" s="604"/>
      <c r="CA8" s="604"/>
      <c r="CB8" s="604"/>
      <c r="CC8" s="604"/>
      <c r="CD8" s="604"/>
      <c r="CE8" s="604"/>
      <c r="CF8" s="604"/>
      <c r="CG8" s="604"/>
      <c r="CH8" s="604"/>
      <c r="CI8" s="604"/>
      <c r="CJ8" s="604"/>
      <c r="CK8" s="604"/>
      <c r="CL8" s="604"/>
      <c r="CM8" s="604"/>
      <c r="CN8" s="604"/>
      <c r="CO8" s="604"/>
      <c r="CP8" s="604"/>
      <c r="CQ8" s="604"/>
      <c r="CR8" s="604"/>
      <c r="CS8" s="604"/>
      <c r="CT8" s="604"/>
      <c r="CU8" s="604"/>
      <c r="CV8" s="604"/>
      <c r="CW8" s="604"/>
      <c r="CX8" s="604"/>
      <c r="CY8" s="604"/>
      <c r="CZ8" s="604"/>
      <c r="DA8" s="604"/>
      <c r="DB8" s="605"/>
    </row>
    <row r="9" spans="1:106" ht="16.5" thickBot="1">
      <c r="B9" s="252" t="s">
        <v>117</v>
      </c>
      <c r="C9" s="253">
        <v>0.1467677538655002</v>
      </c>
      <c r="D9" s="254">
        <v>0.14161430956325188</v>
      </c>
      <c r="E9" s="254">
        <v>0.13655489318510286</v>
      </c>
      <c r="F9" s="254">
        <v>0.13771086491049886</v>
      </c>
      <c r="G9" s="254">
        <v>0.13571446084028388</v>
      </c>
      <c r="H9" s="254">
        <v>0.13406399961444176</v>
      </c>
      <c r="I9" s="255">
        <v>0.13107381951495661</v>
      </c>
      <c r="J9" s="256">
        <v>0.13036520224924378</v>
      </c>
    </row>
    <row r="10" spans="1:106" s="257" customFormat="1" ht="9.6" customHeight="1">
      <c r="B10" s="258"/>
      <c r="C10" s="259"/>
      <c r="D10" s="259"/>
      <c r="E10" s="259"/>
      <c r="F10" s="259"/>
      <c r="G10" s="259"/>
      <c r="H10" s="259"/>
      <c r="I10" s="259"/>
      <c r="J10" s="259"/>
    </row>
    <row r="11" spans="1:106" s="230" customFormat="1" ht="16.5" thickBot="1">
      <c r="B11" s="231" t="s">
        <v>118</v>
      </c>
      <c r="C11" s="231"/>
    </row>
    <row r="12" spans="1:106" ht="16.5" thickBot="1">
      <c r="B12" s="232" t="s">
        <v>113</v>
      </c>
      <c r="C12" s="233">
        <v>2020</v>
      </c>
      <c r="D12" s="234">
        <v>2021</v>
      </c>
      <c r="E12" s="234">
        <v>2025</v>
      </c>
      <c r="F12" s="234">
        <v>2030</v>
      </c>
      <c r="G12" s="234">
        <v>2040</v>
      </c>
      <c r="H12" s="234">
        <v>2050</v>
      </c>
      <c r="I12" s="235">
        <v>2060</v>
      </c>
      <c r="J12" s="236">
        <v>2070</v>
      </c>
    </row>
    <row r="13" spans="1:106">
      <c r="B13" s="237" t="s">
        <v>114</v>
      </c>
      <c r="C13" s="248">
        <v>0.15212720164206101</v>
      </c>
      <c r="D13" s="239">
        <v>0.14329565716556256</v>
      </c>
      <c r="E13" s="239">
        <v>0.14042998776959473</v>
      </c>
      <c r="F13" s="239">
        <v>0.13847911254237524</v>
      </c>
      <c r="G13" s="239">
        <v>0.13066596384245388</v>
      </c>
      <c r="H13" s="239">
        <v>0.12370526959999077</v>
      </c>
      <c r="I13" s="240">
        <v>0.11788947694466648</v>
      </c>
      <c r="J13" s="241">
        <v>0.11633654514280443</v>
      </c>
    </row>
    <row r="14" spans="1:106">
      <c r="B14" s="242" t="s">
        <v>115</v>
      </c>
      <c r="C14" s="243">
        <v>0.15212720164206101</v>
      </c>
      <c r="D14" s="244">
        <v>0.14329565716556256</v>
      </c>
      <c r="E14" s="244">
        <v>0.14045770837600802</v>
      </c>
      <c r="F14" s="244">
        <v>0.13929640617406522</v>
      </c>
      <c r="G14" s="244">
        <v>0.13392929518374144</v>
      </c>
      <c r="H14" s="244">
        <v>0.12869902649679646</v>
      </c>
      <c r="I14" s="245">
        <v>0.12372510681732034</v>
      </c>
      <c r="J14" s="246">
        <v>0.12247736231175486</v>
      </c>
    </row>
    <row r="15" spans="1:106">
      <c r="B15" s="247" t="s">
        <v>116</v>
      </c>
      <c r="C15" s="248">
        <v>0.15212720164206101</v>
      </c>
      <c r="D15" s="249">
        <v>0.14329565716556256</v>
      </c>
      <c r="E15" s="249">
        <v>0.14043430197072113</v>
      </c>
      <c r="F15" s="249">
        <v>0.13969043962730401</v>
      </c>
      <c r="G15" s="249">
        <v>0.13603336097189217</v>
      </c>
      <c r="H15" s="249">
        <v>0.13204420005937387</v>
      </c>
      <c r="I15" s="250">
        <v>0.12787296903708015</v>
      </c>
      <c r="J15" s="251">
        <v>0.12712975809300339</v>
      </c>
    </row>
    <row r="16" spans="1:106" ht="16.5" thickBot="1">
      <c r="B16" s="252" t="s">
        <v>117</v>
      </c>
      <c r="C16" s="253">
        <v>0.15212720164206101</v>
      </c>
      <c r="D16" s="254">
        <v>0.14329565716556256</v>
      </c>
      <c r="E16" s="254">
        <v>0.14039914760426683</v>
      </c>
      <c r="F16" s="254">
        <v>0.14027983553421022</v>
      </c>
      <c r="G16" s="254">
        <v>0.13926900389839411</v>
      </c>
      <c r="H16" s="254">
        <v>0.13728077389737398</v>
      </c>
      <c r="I16" s="255">
        <v>0.13418716381009377</v>
      </c>
      <c r="J16" s="256">
        <v>0.13393668046171983</v>
      </c>
    </row>
    <row r="17" spans="2:10" s="257" customFormat="1" ht="9.6" customHeight="1">
      <c r="B17" s="258"/>
      <c r="C17" s="259"/>
      <c r="D17" s="259"/>
      <c r="E17" s="259"/>
      <c r="F17" s="259"/>
      <c r="G17" s="259"/>
      <c r="H17" s="259"/>
      <c r="I17" s="259"/>
      <c r="J17" s="259"/>
    </row>
    <row r="18" spans="2:10" s="230" customFormat="1" ht="16.5" thickBot="1">
      <c r="B18" s="231" t="s">
        <v>119</v>
      </c>
      <c r="C18" s="231"/>
    </row>
    <row r="19" spans="2:10" ht="16.5" thickBot="1">
      <c r="B19" s="232" t="s">
        <v>113</v>
      </c>
      <c r="C19" s="233">
        <v>2020</v>
      </c>
      <c r="D19" s="234">
        <v>2021</v>
      </c>
      <c r="E19" s="234">
        <v>2025</v>
      </c>
      <c r="F19" s="234">
        <v>2030</v>
      </c>
      <c r="G19" s="234">
        <v>2040</v>
      </c>
      <c r="H19" s="234">
        <v>2050</v>
      </c>
      <c r="I19" s="235">
        <v>2060</v>
      </c>
      <c r="J19" s="236">
        <v>2070</v>
      </c>
    </row>
    <row r="20" spans="2:10">
      <c r="B20" s="260" t="s">
        <v>114</v>
      </c>
      <c r="C20" s="261">
        <v>-0.53594441009023797</v>
      </c>
      <c r="D20" s="262">
        <v>-0.16813391388429366</v>
      </c>
      <c r="E20" s="262">
        <v>-0.38770358868579891</v>
      </c>
      <c r="F20" s="262">
        <v>-0.18713560767145765</v>
      </c>
      <c r="G20" s="262">
        <v>-0.27131742589591745</v>
      </c>
      <c r="H20" s="262">
        <v>-0.24929625455206228</v>
      </c>
      <c r="I20" s="263">
        <v>-0.28241560459479054</v>
      </c>
      <c r="J20" s="264">
        <v>-0.38296942791880895</v>
      </c>
    </row>
    <row r="21" spans="2:10">
      <c r="B21" s="242" t="s">
        <v>115</v>
      </c>
      <c r="C21" s="265">
        <v>-0.53594455713468392</v>
      </c>
      <c r="D21" s="266">
        <v>-0.16813380362025576</v>
      </c>
      <c r="E21" s="266">
        <v>-0.39028120603943606</v>
      </c>
      <c r="F21" s="266">
        <v>-0.22793954148833429</v>
      </c>
      <c r="G21" s="266">
        <v>-0.31368624516673016</v>
      </c>
      <c r="H21" s="266">
        <v>-0.29109805141499834</v>
      </c>
      <c r="I21" s="267">
        <v>-0.31221730127013103</v>
      </c>
      <c r="J21" s="268">
        <v>-0.39403003016848004</v>
      </c>
    </row>
    <row r="22" spans="2:10">
      <c r="B22" s="269" t="s">
        <v>116</v>
      </c>
      <c r="C22" s="261">
        <v>-0.53692936926516488</v>
      </c>
      <c r="D22" s="270">
        <v>-0.16887485166568972</v>
      </c>
      <c r="E22" s="270">
        <v>-0.38793364966297261</v>
      </c>
      <c r="F22" s="270">
        <v>-0.23854624360799725</v>
      </c>
      <c r="G22" s="270">
        <v>-0.33110606065802983</v>
      </c>
      <c r="H22" s="270">
        <v>-0.30359285810285996</v>
      </c>
      <c r="I22" s="271">
        <v>-0.33030652358135804</v>
      </c>
      <c r="J22" s="272">
        <v>-0.40124149559848199</v>
      </c>
    </row>
    <row r="23" spans="2:10" ht="16.5" thickBot="1">
      <c r="B23" s="252" t="s">
        <v>117</v>
      </c>
      <c r="C23" s="273">
        <v>-0.53594477765608062</v>
      </c>
      <c r="D23" s="274">
        <v>-0.16813476023106588</v>
      </c>
      <c r="E23" s="274">
        <v>-0.38442544191639705</v>
      </c>
      <c r="F23" s="274">
        <v>-0.25689706237113619</v>
      </c>
      <c r="G23" s="274">
        <v>-0.35545430581102266</v>
      </c>
      <c r="H23" s="274">
        <v>-0.32167742829322066</v>
      </c>
      <c r="I23" s="275">
        <v>-0.3113344295137157</v>
      </c>
      <c r="J23" s="276">
        <v>-0.35714782124760625</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9 B13:B23"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B16"/>
  <sheetViews>
    <sheetView workbookViewId="0">
      <selection sqref="A1:M1"/>
    </sheetView>
  </sheetViews>
  <sheetFormatPr baseColWidth="10" defaultColWidth="11.42578125" defaultRowHeight="15.75"/>
  <cols>
    <col min="1" max="1" width="26.7109375" style="229" customWidth="1"/>
    <col min="2" max="2" width="11.28515625" style="229" customWidth="1"/>
    <col min="3" max="3" width="11.42578125" style="229"/>
    <col min="4" max="4" width="11.140625" style="229" customWidth="1"/>
    <col min="5" max="5" width="12.7109375" style="229" customWidth="1"/>
    <col min="6" max="11" width="11.42578125" style="229"/>
    <col min="12" max="12" width="15" style="229" customWidth="1"/>
    <col min="13" max="16384" width="11.42578125" style="229"/>
  </cols>
  <sheetData>
    <row r="1" spans="1:106" ht="15.75" customHeight="1">
      <c r="A1" s="760" t="s">
        <v>355</v>
      </c>
      <c r="B1" s="760"/>
      <c r="C1" s="760"/>
      <c r="D1" s="760"/>
      <c r="E1" s="760"/>
      <c r="F1" s="760"/>
      <c r="G1" s="760"/>
      <c r="H1" s="760"/>
      <c r="I1" s="760"/>
      <c r="J1" s="760"/>
      <c r="K1" s="760"/>
      <c r="L1" s="760"/>
      <c r="M1" s="760"/>
    </row>
    <row r="2" spans="1:106" ht="15.75" customHeight="1"/>
    <row r="3" spans="1:106" ht="15.75" customHeight="1">
      <c r="A3" s="131" t="s">
        <v>85</v>
      </c>
    </row>
    <row r="4" spans="1:106" s="257" customFormat="1" ht="16.5" thickBot="1">
      <c r="B4" s="231" t="s">
        <v>120</v>
      </c>
      <c r="C4" s="277"/>
    </row>
    <row r="5" spans="1:106" ht="16.5" thickBot="1">
      <c r="B5" s="583" t="s">
        <v>113</v>
      </c>
      <c r="C5" s="233">
        <v>2020</v>
      </c>
      <c r="D5" s="234">
        <v>2021</v>
      </c>
      <c r="E5" s="234">
        <v>2025</v>
      </c>
      <c r="F5" s="234">
        <v>2030</v>
      </c>
      <c r="G5" s="234">
        <v>2040</v>
      </c>
      <c r="H5" s="234">
        <v>2050</v>
      </c>
      <c r="I5" s="235">
        <v>2060</v>
      </c>
      <c r="J5" s="236">
        <v>2070</v>
      </c>
      <c r="AZ5" s="588"/>
      <c r="BD5" s="599"/>
      <c r="BE5" s="600"/>
      <c r="BF5" s="600"/>
      <c r="BG5" s="600"/>
      <c r="BH5" s="600"/>
      <c r="BI5" s="600"/>
      <c r="BJ5" s="600"/>
      <c r="BK5" s="600"/>
      <c r="BL5" s="600"/>
      <c r="BM5" s="600"/>
      <c r="BN5" s="600"/>
      <c r="BO5" s="600"/>
      <c r="BP5" s="600"/>
      <c r="BQ5" s="600"/>
      <c r="BR5" s="600"/>
      <c r="BS5" s="600"/>
      <c r="BT5" s="600"/>
      <c r="BU5" s="600"/>
      <c r="BV5" s="600"/>
      <c r="BW5" s="600"/>
      <c r="BX5" s="600"/>
      <c r="BY5" s="600"/>
      <c r="BZ5" s="600"/>
      <c r="CA5" s="600"/>
      <c r="CB5" s="600"/>
      <c r="CC5" s="600"/>
      <c r="CD5" s="600"/>
      <c r="CE5" s="600"/>
      <c r="CF5" s="600"/>
      <c r="CG5" s="600"/>
      <c r="CH5" s="600"/>
      <c r="CI5" s="600"/>
      <c r="CJ5" s="600"/>
      <c r="CK5" s="600"/>
      <c r="CL5" s="600"/>
      <c r="CM5" s="600"/>
      <c r="CN5" s="600"/>
      <c r="CO5" s="600"/>
      <c r="CP5" s="600"/>
      <c r="CQ5" s="600"/>
      <c r="CR5" s="600"/>
      <c r="CS5" s="600"/>
      <c r="CT5" s="600"/>
      <c r="CU5" s="600"/>
      <c r="CV5" s="600"/>
      <c r="CW5" s="600"/>
      <c r="CX5" s="600"/>
      <c r="CY5" s="600"/>
      <c r="CZ5" s="600"/>
      <c r="DA5" s="600"/>
      <c r="DB5" s="588"/>
    </row>
    <row r="6" spans="1:106">
      <c r="B6" s="237" t="s">
        <v>114</v>
      </c>
      <c r="C6" s="248">
        <v>-3.1673104926710494E-4</v>
      </c>
      <c r="D6" s="239">
        <v>-4.4150523765701388E-3</v>
      </c>
      <c r="E6" s="239">
        <v>-8.766551207950779E-3</v>
      </c>
      <c r="F6" s="239">
        <v>-1.3583874895541914E-2</v>
      </c>
      <c r="G6" s="239">
        <v>-2.9239836122233576E-2</v>
      </c>
      <c r="H6" s="239">
        <v>-4.4252242747035542E-2</v>
      </c>
      <c r="I6" s="240">
        <v>-6.5746224507261641E-2</v>
      </c>
      <c r="J6" s="241">
        <v>-9.287006331207337E-2</v>
      </c>
      <c r="AZ6" s="589"/>
      <c r="BD6" s="601"/>
      <c r="BE6" s="602"/>
      <c r="BF6" s="602"/>
      <c r="BG6" s="602"/>
      <c r="BH6" s="602"/>
      <c r="BI6" s="602"/>
      <c r="BJ6" s="602"/>
      <c r="BK6" s="602"/>
      <c r="BL6" s="602"/>
      <c r="BM6" s="602"/>
      <c r="BN6" s="602"/>
      <c r="BO6" s="602"/>
      <c r="BP6" s="602"/>
      <c r="BQ6" s="602"/>
      <c r="BR6" s="602"/>
      <c r="BS6" s="602"/>
      <c r="BT6" s="602"/>
      <c r="BU6" s="602"/>
      <c r="BV6" s="602"/>
      <c r="BW6" s="602"/>
      <c r="BX6" s="602"/>
      <c r="BY6" s="602"/>
      <c r="BZ6" s="602"/>
      <c r="CA6" s="602"/>
      <c r="CB6" s="602"/>
      <c r="CC6" s="602"/>
      <c r="CD6" s="602"/>
      <c r="CE6" s="602"/>
      <c r="CF6" s="602"/>
      <c r="CG6" s="602"/>
      <c r="CH6" s="602"/>
      <c r="CI6" s="602"/>
      <c r="CJ6" s="602"/>
      <c r="CK6" s="602"/>
      <c r="CL6" s="602"/>
      <c r="CM6" s="602"/>
      <c r="CN6" s="602"/>
      <c r="CO6" s="602"/>
      <c r="CP6" s="602"/>
      <c r="CQ6" s="602"/>
      <c r="CR6" s="602"/>
      <c r="CS6" s="602"/>
      <c r="CT6" s="602"/>
      <c r="CU6" s="602"/>
      <c r="CV6" s="602"/>
      <c r="CW6" s="602"/>
      <c r="CX6" s="602"/>
      <c r="CY6" s="602"/>
      <c r="CZ6" s="602"/>
      <c r="DA6" s="602"/>
      <c r="DB6" s="589"/>
    </row>
    <row r="7" spans="1:106">
      <c r="B7" s="242" t="s">
        <v>115</v>
      </c>
      <c r="C7" s="243">
        <v>-3.167410649460578E-4</v>
      </c>
      <c r="D7" s="244">
        <v>-4.4150446247257502E-3</v>
      </c>
      <c r="E7" s="244">
        <v>-8.9480683562179752E-3</v>
      </c>
      <c r="F7" s="244">
        <v>-1.37356090779992E-2</v>
      </c>
      <c r="G7" s="244">
        <v>-2.8956508136119163E-2</v>
      </c>
      <c r="H7" s="244">
        <v>-4.3830133122700232E-2</v>
      </c>
      <c r="I7" s="245">
        <v>-6.4071056294589313E-2</v>
      </c>
      <c r="J7" s="246">
        <v>-8.9402522831744657E-2</v>
      </c>
      <c r="AZ7" s="589"/>
      <c r="BD7" s="601"/>
      <c r="BE7" s="602"/>
      <c r="BF7" s="602"/>
      <c r="BG7" s="602"/>
      <c r="BH7" s="602"/>
      <c r="BI7" s="602"/>
      <c r="BJ7" s="602"/>
      <c r="BK7" s="602"/>
      <c r="BL7" s="602"/>
      <c r="BM7" s="602"/>
      <c r="BN7" s="602"/>
      <c r="BO7" s="602"/>
      <c r="BP7" s="602"/>
      <c r="BQ7" s="602"/>
      <c r="BR7" s="602"/>
      <c r="BS7" s="602"/>
      <c r="BT7" s="602"/>
      <c r="BU7" s="602"/>
      <c r="BV7" s="602"/>
      <c r="BW7" s="602"/>
      <c r="BX7" s="602"/>
      <c r="BY7" s="602"/>
      <c r="BZ7" s="602"/>
      <c r="CA7" s="602"/>
      <c r="CB7" s="602"/>
      <c r="CC7" s="602"/>
      <c r="CD7" s="602"/>
      <c r="CE7" s="602"/>
      <c r="CF7" s="602"/>
      <c r="CG7" s="602"/>
      <c r="CH7" s="602"/>
      <c r="CI7" s="602"/>
      <c r="CJ7" s="602"/>
      <c r="CK7" s="602"/>
      <c r="CL7" s="602"/>
      <c r="CM7" s="602"/>
      <c r="CN7" s="602"/>
      <c r="CO7" s="602"/>
      <c r="CP7" s="602"/>
      <c r="CQ7" s="602"/>
      <c r="CR7" s="602"/>
      <c r="CS7" s="602"/>
      <c r="CT7" s="602"/>
      <c r="CU7" s="602"/>
      <c r="CV7" s="602"/>
      <c r="CW7" s="602"/>
      <c r="CX7" s="602"/>
      <c r="CY7" s="602"/>
      <c r="CZ7" s="602"/>
      <c r="DA7" s="602"/>
      <c r="DB7" s="589"/>
    </row>
    <row r="8" spans="1:106" ht="16.5" thickBot="1">
      <c r="B8" s="247" t="s">
        <v>116</v>
      </c>
      <c r="C8" s="248">
        <v>-3.8381984480839737E-4</v>
      </c>
      <c r="D8" s="249">
        <v>-4.4671422014243012E-3</v>
      </c>
      <c r="E8" s="249">
        <v>-8.7823861732432285E-3</v>
      </c>
      <c r="F8" s="249">
        <v>-1.2614019915466179E-2</v>
      </c>
      <c r="G8" s="249">
        <v>-2.7981631101479998E-2</v>
      </c>
      <c r="H8" s="249">
        <v>-4.2365945759482271E-2</v>
      </c>
      <c r="I8" s="250">
        <v>-6.2887805458315515E-2</v>
      </c>
      <c r="J8" s="251">
        <v>-8.7154907378964364E-2</v>
      </c>
      <c r="AZ8" s="589"/>
      <c r="BD8" s="603"/>
      <c r="BE8" s="604"/>
      <c r="BF8" s="604"/>
      <c r="BG8" s="604"/>
      <c r="BH8" s="604"/>
      <c r="BI8" s="604"/>
      <c r="BJ8" s="604"/>
      <c r="BK8" s="604"/>
      <c r="BL8" s="604"/>
      <c r="BM8" s="604"/>
      <c r="BN8" s="604"/>
      <c r="BO8" s="604"/>
      <c r="BP8" s="604"/>
      <c r="BQ8" s="604"/>
      <c r="BR8" s="604"/>
      <c r="BS8" s="604"/>
      <c r="BT8" s="604"/>
      <c r="BU8" s="604"/>
      <c r="BV8" s="604"/>
      <c r="BW8" s="604"/>
      <c r="BX8" s="604"/>
      <c r="BY8" s="604"/>
      <c r="BZ8" s="604"/>
      <c r="CA8" s="604"/>
      <c r="CB8" s="604"/>
      <c r="CC8" s="604"/>
      <c r="CD8" s="604"/>
      <c r="CE8" s="604"/>
      <c r="CF8" s="604"/>
      <c r="CG8" s="604"/>
      <c r="CH8" s="604"/>
      <c r="CI8" s="604"/>
      <c r="CJ8" s="604"/>
      <c r="CK8" s="604"/>
      <c r="CL8" s="604"/>
      <c r="CM8" s="604"/>
      <c r="CN8" s="604"/>
      <c r="CO8" s="604"/>
      <c r="CP8" s="604"/>
      <c r="CQ8" s="604"/>
      <c r="CR8" s="604"/>
      <c r="CS8" s="604"/>
      <c r="CT8" s="604"/>
      <c r="CU8" s="604"/>
      <c r="CV8" s="604"/>
      <c r="CW8" s="604"/>
      <c r="CX8" s="604"/>
      <c r="CY8" s="604"/>
      <c r="CZ8" s="604"/>
      <c r="DA8" s="604"/>
      <c r="DB8" s="605"/>
    </row>
    <row r="9" spans="1:106" ht="16.5" thickBot="1">
      <c r="B9" s="252" t="s">
        <v>117</v>
      </c>
      <c r="C9" s="253">
        <v>-3.1675608538039857E-4</v>
      </c>
      <c r="D9" s="254">
        <v>-4.4151118769175657E-3</v>
      </c>
      <c r="E9" s="254">
        <v>-8.5347212969728581E-3</v>
      </c>
      <c r="F9" s="254">
        <v>-1.1045574533765201E-2</v>
      </c>
      <c r="G9" s="254">
        <v>-2.6320787706467175E-2</v>
      </c>
      <c r="H9" s="254">
        <v>-3.9949453230623932E-2</v>
      </c>
      <c r="I9" s="255">
        <v>-5.7615149588289061E-2</v>
      </c>
      <c r="J9" s="256">
        <v>-7.9825576253234165E-2</v>
      </c>
    </row>
    <row r="10" spans="1:106" s="257" customFormat="1" ht="9.6" customHeight="1">
      <c r="B10" s="258"/>
      <c r="C10" s="259"/>
      <c r="D10" s="259"/>
      <c r="E10" s="259"/>
      <c r="F10" s="259"/>
      <c r="G10" s="259"/>
      <c r="H10" s="259"/>
      <c r="I10" s="259"/>
      <c r="J10" s="259"/>
    </row>
    <row r="11" spans="1:106" s="257" customFormat="1" ht="16.5" thickBot="1">
      <c r="B11" s="231" t="s">
        <v>121</v>
      </c>
      <c r="C11" s="277"/>
    </row>
    <row r="12" spans="1:106" ht="16.5" thickBot="1">
      <c r="B12" s="232" t="s">
        <v>113</v>
      </c>
      <c r="C12" s="233">
        <v>2020</v>
      </c>
      <c r="D12" s="234">
        <v>2021</v>
      </c>
      <c r="E12" s="234">
        <v>2025</v>
      </c>
      <c r="F12" s="234">
        <v>2030</v>
      </c>
      <c r="G12" s="234">
        <v>2040</v>
      </c>
      <c r="H12" s="234">
        <v>2050</v>
      </c>
      <c r="I12" s="235">
        <v>2060</v>
      </c>
      <c r="J12" s="236">
        <v>2070</v>
      </c>
    </row>
    <row r="13" spans="1:106">
      <c r="B13" s="237" t="s">
        <v>114</v>
      </c>
      <c r="C13" s="238">
        <v>3.618819815527119E-2</v>
      </c>
      <c r="D13" s="239">
        <v>7.4051926509581811E-3</v>
      </c>
      <c r="E13" s="239">
        <v>1.9376726547926326E-2</v>
      </c>
      <c r="F13" s="239">
        <v>-7.1202865476793775E-5</v>
      </c>
      <c r="G13" s="239">
        <v>-8.655357293521071E-3</v>
      </c>
      <c r="H13" s="239">
        <v>-2.4595465149969797E-2</v>
      </c>
      <c r="I13" s="240">
        <v>-4.2815958221124051E-2</v>
      </c>
      <c r="J13" s="241">
        <v>-6.1991674108687667E-2</v>
      </c>
    </row>
    <row r="14" spans="1:106">
      <c r="B14" s="242" t="s">
        <v>115</v>
      </c>
      <c r="C14" s="243">
        <v>3.618819815527119E-2</v>
      </c>
      <c r="D14" s="244">
        <v>7.4051926509581811E-3</v>
      </c>
      <c r="E14" s="244">
        <v>1.9376726547926326E-2</v>
      </c>
      <c r="F14" s="244">
        <v>2.671744418286659E-3</v>
      </c>
      <c r="G14" s="244">
        <v>-5.6674706517914064E-3</v>
      </c>
      <c r="H14" s="244">
        <v>-2.1702499062137726E-2</v>
      </c>
      <c r="I14" s="245">
        <v>-3.9841694722199894E-2</v>
      </c>
      <c r="J14" s="246">
        <v>-5.9133276630124687E-2</v>
      </c>
    </row>
    <row r="15" spans="1:106">
      <c r="B15" s="247" t="s">
        <v>116</v>
      </c>
      <c r="C15" s="248">
        <v>3.618819815527119E-2</v>
      </c>
      <c r="D15" s="249">
        <v>7.4051926509581811E-3</v>
      </c>
      <c r="E15" s="249">
        <v>1.9376726547926326E-2</v>
      </c>
      <c r="F15" s="249">
        <v>4.5402902456530558E-3</v>
      </c>
      <c r="G15" s="249">
        <v>-3.7324150972831704E-3</v>
      </c>
      <c r="H15" s="249">
        <v>-1.9830114823067513E-2</v>
      </c>
      <c r="I15" s="250">
        <v>-3.8039566699250571E-2</v>
      </c>
      <c r="J15" s="251">
        <v>-5.7405132011786986E-2</v>
      </c>
    </row>
    <row r="16" spans="1:106" ht="16.5" thickBot="1">
      <c r="B16" s="252" t="s">
        <v>117</v>
      </c>
      <c r="C16" s="253">
        <v>3.618819815527119E-2</v>
      </c>
      <c r="D16" s="254">
        <v>7.4051926509581811E-3</v>
      </c>
      <c r="E16" s="254">
        <v>1.9376726547926326E-2</v>
      </c>
      <c r="F16" s="254">
        <v>7.4031867085906367E-3</v>
      </c>
      <c r="G16" s="254">
        <v>-8.1882819931267115E-4</v>
      </c>
      <c r="H16" s="254">
        <v>-1.6913694801482637E-2</v>
      </c>
      <c r="I16" s="255">
        <v>-3.5231057107347974E-2</v>
      </c>
      <c r="J16" s="256">
        <v>-5.4616526220035211E-2</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1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T10"/>
  <sheetViews>
    <sheetView workbookViewId="0">
      <selection activeCell="A3" sqref="A3"/>
    </sheetView>
  </sheetViews>
  <sheetFormatPr baseColWidth="10" defaultColWidth="11.42578125" defaultRowHeight="15"/>
  <cols>
    <col min="1" max="1" width="26.7109375" style="60" customWidth="1"/>
    <col min="2" max="2" width="40.5703125" style="86" customWidth="1"/>
    <col min="3" max="19" width="10.28515625" style="60" customWidth="1"/>
    <col min="20" max="16384" width="11.42578125" style="60"/>
  </cols>
  <sheetData>
    <row r="1" spans="1:20" s="58" customFormat="1">
      <c r="A1" s="56" t="s">
        <v>338</v>
      </c>
      <c r="B1" s="57"/>
    </row>
    <row r="2" spans="1:20" s="58" customFormat="1">
      <c r="B2" s="57"/>
      <c r="C2" s="59"/>
      <c r="D2" s="59"/>
      <c r="E2" s="59"/>
      <c r="F2" s="59"/>
      <c r="G2" s="59"/>
      <c r="H2" s="59"/>
      <c r="I2" s="59"/>
      <c r="J2" s="59"/>
      <c r="K2" s="59"/>
      <c r="L2" s="59"/>
    </row>
    <row r="3" spans="1:20" ht="15.75" thickBot="1">
      <c r="A3" s="131" t="s">
        <v>85</v>
      </c>
      <c r="B3" s="60"/>
    </row>
    <row r="4" spans="1:20" ht="15.75" thickBot="1">
      <c r="B4" s="61"/>
      <c r="C4" s="62">
        <v>2004</v>
      </c>
      <c r="D4" s="62">
        <v>2005</v>
      </c>
      <c r="E4" s="62">
        <v>2006</v>
      </c>
      <c r="F4" s="62">
        <v>2007</v>
      </c>
      <c r="G4" s="62">
        <v>2008</v>
      </c>
      <c r="H4" s="62">
        <v>2009</v>
      </c>
      <c r="I4" s="62">
        <v>2010</v>
      </c>
      <c r="J4" s="62">
        <v>2011</v>
      </c>
      <c r="K4" s="62">
        <v>2012</v>
      </c>
      <c r="L4" s="63">
        <v>2013</v>
      </c>
      <c r="M4" s="62">
        <v>2014</v>
      </c>
      <c r="N4" s="62">
        <v>2015</v>
      </c>
      <c r="O4" s="64">
        <v>2016</v>
      </c>
      <c r="P4" s="64">
        <v>2017</v>
      </c>
      <c r="Q4" s="64">
        <v>2018</v>
      </c>
      <c r="R4" s="64">
        <v>2019</v>
      </c>
      <c r="S4" s="65">
        <v>2020</v>
      </c>
    </row>
    <row r="5" spans="1:20" ht="18.75" customHeight="1">
      <c r="B5" s="66" t="s">
        <v>57</v>
      </c>
      <c r="C5" s="67">
        <v>0.81456541605274924</v>
      </c>
      <c r="D5" s="68">
        <v>0.79784163165432298</v>
      </c>
      <c r="E5" s="68">
        <v>0.7990180220816735</v>
      </c>
      <c r="F5" s="68">
        <v>0.78886078889984346</v>
      </c>
      <c r="G5" s="68">
        <v>0.77242114842211818</v>
      </c>
      <c r="H5" s="68">
        <v>0.76637808120944484</v>
      </c>
      <c r="I5" s="68">
        <v>0.76859133401526591</v>
      </c>
      <c r="J5" s="68">
        <v>0.76151356591488251</v>
      </c>
      <c r="K5" s="68">
        <v>0.75337952397641494</v>
      </c>
      <c r="L5" s="69">
        <v>0.77221565960472938</v>
      </c>
      <c r="M5" s="68">
        <v>0.77888448457435022</v>
      </c>
      <c r="N5" s="68">
        <v>0.78012751819473747</v>
      </c>
      <c r="O5" s="68">
        <v>0.78022914877657956</v>
      </c>
      <c r="P5" s="68">
        <v>0.79048032830252468</v>
      </c>
      <c r="Q5" s="68">
        <v>0.79468223522142267</v>
      </c>
      <c r="R5" s="68">
        <v>0.78314959325799882</v>
      </c>
      <c r="S5" s="70">
        <v>0.74983046559003441</v>
      </c>
      <c r="T5" s="71"/>
    </row>
    <row r="6" spans="1:20" ht="18.75" customHeight="1">
      <c r="B6" s="72" t="s">
        <v>58</v>
      </c>
      <c r="C6" s="73">
        <v>7.1794214129739256E-2</v>
      </c>
      <c r="D6" s="74">
        <v>7.689893264149153E-2</v>
      </c>
      <c r="E6" s="74">
        <v>9.8875004789603718E-2</v>
      </c>
      <c r="F6" s="74">
        <v>0.10156715632246237</v>
      </c>
      <c r="G6" s="74">
        <v>0.10706787193289879</v>
      </c>
      <c r="H6" s="74">
        <v>9.9397543307849043E-2</v>
      </c>
      <c r="I6" s="74">
        <v>9.5385358873698686E-2</v>
      </c>
      <c r="J6" s="74">
        <v>0.11102877610061984</v>
      </c>
      <c r="K6" s="74">
        <v>0.11147994083608898</v>
      </c>
      <c r="L6" s="75">
        <v>0.11916060228063087</v>
      </c>
      <c r="M6" s="74">
        <v>0.11997397334294554</v>
      </c>
      <c r="N6" s="74">
        <v>0.117954317557029</v>
      </c>
      <c r="O6" s="74">
        <v>0.11789057124162686</v>
      </c>
      <c r="P6" s="74">
        <v>0.11280242942502064</v>
      </c>
      <c r="Q6" s="74">
        <v>0.11330817147665385</v>
      </c>
      <c r="R6" s="74">
        <v>0.11355714119655827</v>
      </c>
      <c r="S6" s="76">
        <v>0.11724335596844235</v>
      </c>
      <c r="T6" s="71"/>
    </row>
    <row r="7" spans="1:20" ht="18.75" customHeight="1">
      <c r="B7" s="72" t="s">
        <v>59</v>
      </c>
      <c r="C7" s="73">
        <v>2.0914897661559871E-2</v>
      </c>
      <c r="D7" s="74">
        <v>1.8628193898944191E-2</v>
      </c>
      <c r="E7" s="74">
        <v>2.2741825630257881E-2</v>
      </c>
      <c r="F7" s="74">
        <v>2.308513591519774E-2</v>
      </c>
      <c r="G7" s="74">
        <v>2.331475845922347E-2</v>
      </c>
      <c r="H7" s="74">
        <v>2.2392709633035354E-2</v>
      </c>
      <c r="I7" s="74">
        <v>2.3991686431505524E-2</v>
      </c>
      <c r="J7" s="74">
        <v>2.4818276764895435E-2</v>
      </c>
      <c r="K7" s="74">
        <v>2.5481515669402141E-2</v>
      </c>
      <c r="L7" s="75">
        <v>2.5114510719982226E-2</v>
      </c>
      <c r="M7" s="74">
        <v>2.4322846941448893E-2</v>
      </c>
      <c r="N7" s="74">
        <v>2.4159233444477995E-2</v>
      </c>
      <c r="O7" s="74">
        <v>2.8324406915983209E-2</v>
      </c>
      <c r="P7" s="74">
        <v>2.2586206894498449E-2</v>
      </c>
      <c r="Q7" s="74">
        <v>2.255811103057144E-2</v>
      </c>
      <c r="R7" s="74">
        <v>2.1460140088606396E-2</v>
      </c>
      <c r="S7" s="76">
        <v>2.1881417200744019E-2</v>
      </c>
      <c r="T7" s="71"/>
    </row>
    <row r="8" spans="1:20" ht="18.75" customHeight="1">
      <c r="B8" s="72" t="s">
        <v>60</v>
      </c>
      <c r="C8" s="77">
        <v>7.633939184968315E-2</v>
      </c>
      <c r="D8" s="78">
        <v>7.5204390380826991E-2</v>
      </c>
      <c r="E8" s="78">
        <v>5.0948468043325125E-2</v>
      </c>
      <c r="F8" s="78">
        <v>4.7706868393121035E-2</v>
      </c>
      <c r="G8" s="78">
        <v>5.3093707676429791E-2</v>
      </c>
      <c r="H8" s="78">
        <v>5.226026413633228E-2</v>
      </c>
      <c r="I8" s="78">
        <v>4.8946197545539638E-2</v>
      </c>
      <c r="J8" s="78">
        <v>4.707008387689126E-2</v>
      </c>
      <c r="K8" s="78">
        <v>4.723092909011329E-2</v>
      </c>
      <c r="L8" s="79">
        <v>4.7787624061583593E-2</v>
      </c>
      <c r="M8" s="78">
        <v>4.7235231482273772E-2</v>
      </c>
      <c r="N8" s="78">
        <v>4.8034508716912748E-2</v>
      </c>
      <c r="O8" s="78">
        <v>4.4873020222168186E-2</v>
      </c>
      <c r="P8" s="78">
        <v>4.7198106422751726E-2</v>
      </c>
      <c r="Q8" s="78">
        <v>4.8128583653835724E-2</v>
      </c>
      <c r="R8" s="78">
        <v>6.4531601489108803E-2</v>
      </c>
      <c r="S8" s="80">
        <v>6.5244770126260038E-2</v>
      </c>
      <c r="T8" s="71"/>
    </row>
    <row r="9" spans="1:20" ht="18.75" customHeight="1">
      <c r="B9" s="72" t="s">
        <v>61</v>
      </c>
      <c r="C9" s="73">
        <v>1.2824790993036742E-2</v>
      </c>
      <c r="D9" s="74">
        <v>1.1974364404821873E-2</v>
      </c>
      <c r="E9" s="74">
        <v>1.2858244554229499E-2</v>
      </c>
      <c r="F9" s="74">
        <v>1.9368809335699875E-2</v>
      </c>
      <c r="G9" s="74">
        <v>7.6054648828909411E-3</v>
      </c>
      <c r="H9" s="74">
        <v>1.1182394566802065E-2</v>
      </c>
      <c r="I9" s="74">
        <v>4.104003222956472E-3</v>
      </c>
      <c r="J9" s="74">
        <v>6.7164195090341152E-4</v>
      </c>
      <c r="K9" s="74">
        <v>1.0049191810847232E-2</v>
      </c>
      <c r="L9" s="75">
        <v>7.8378247358337899E-3</v>
      </c>
      <c r="M9" s="74">
        <v>2.8951370433764694E-3</v>
      </c>
      <c r="N9" s="74">
        <v>2.890290624519805E-3</v>
      </c>
      <c r="O9" s="74">
        <v>6.6508484735808473E-3</v>
      </c>
      <c r="P9" s="74">
        <v>1.0312284199241985E-2</v>
      </c>
      <c r="Q9" s="74">
        <v>8.9581502777822935E-3</v>
      </c>
      <c r="R9" s="74">
        <v>7.6107415222290507E-3</v>
      </c>
      <c r="S9" s="76">
        <v>4.7621287742942121E-3</v>
      </c>
      <c r="T9" s="71"/>
    </row>
    <row r="10" spans="1:20" ht="18.75" customHeight="1" thickBot="1">
      <c r="B10" s="81" t="s">
        <v>62</v>
      </c>
      <c r="C10" s="82">
        <v>3.5612893132317717E-3</v>
      </c>
      <c r="D10" s="83">
        <v>1.9452487019592419E-2</v>
      </c>
      <c r="E10" s="83">
        <v>1.5558434900910257E-2</v>
      </c>
      <c r="F10" s="83">
        <v>1.9411241133675431E-2</v>
      </c>
      <c r="G10" s="83">
        <v>3.6497048626438787E-2</v>
      </c>
      <c r="H10" s="83">
        <v>4.8389007146536253E-2</v>
      </c>
      <c r="I10" s="83">
        <v>5.8981419911033749E-2</v>
      </c>
      <c r="J10" s="83">
        <v>5.4897655391807305E-2</v>
      </c>
      <c r="K10" s="83">
        <v>5.2378898617133351E-2</v>
      </c>
      <c r="L10" s="84">
        <v>2.7883778597240144E-2</v>
      </c>
      <c r="M10" s="83">
        <v>2.6688326615604954E-2</v>
      </c>
      <c r="N10" s="83">
        <v>2.6834131462322962E-2</v>
      </c>
      <c r="O10" s="83">
        <v>2.2032004370061122E-2</v>
      </c>
      <c r="P10" s="83">
        <v>1.6620644755962598E-2</v>
      </c>
      <c r="Q10" s="83">
        <v>1.2364748339733873E-2</v>
      </c>
      <c r="R10" s="83">
        <v>9.6907824454985775E-3</v>
      </c>
      <c r="S10" s="85">
        <v>4.1037862340225086E-2</v>
      </c>
      <c r="T10" s="71"/>
    </row>
  </sheetData>
  <hyperlinks>
    <hyperlink ref="A3" location="SOMMAIRE!A1" display="Retour au sommair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8"/>
  <sheetViews>
    <sheetView workbookViewId="0"/>
  </sheetViews>
  <sheetFormatPr baseColWidth="10" defaultColWidth="11.5703125" defaultRowHeight="15"/>
  <cols>
    <col min="1" max="1" width="26.7109375" style="87" customWidth="1"/>
    <col min="2" max="2" width="44.42578125" style="87" customWidth="1"/>
    <col min="3" max="22" width="11" style="87" customWidth="1"/>
    <col min="23" max="16384" width="11.5703125" style="87"/>
  </cols>
  <sheetData>
    <row r="1" spans="1:19">
      <c r="A1" s="56" t="s">
        <v>340</v>
      </c>
    </row>
    <row r="2" spans="1:19">
      <c r="A2" s="56"/>
    </row>
    <row r="3" spans="1:19" ht="15.75" thickBot="1">
      <c r="A3" s="131" t="s">
        <v>85</v>
      </c>
    </row>
    <row r="4" spans="1:19" ht="15.75" thickBot="1">
      <c r="B4" s="88" t="s">
        <v>63</v>
      </c>
      <c r="C4" s="89">
        <v>2004</v>
      </c>
      <c r="D4" s="90">
        <v>2005</v>
      </c>
      <c r="E4" s="90">
        <v>2006</v>
      </c>
      <c r="F4" s="90">
        <v>2007</v>
      </c>
      <c r="G4" s="90">
        <v>2008</v>
      </c>
      <c r="H4" s="90">
        <v>2009</v>
      </c>
      <c r="I4" s="90">
        <v>2010</v>
      </c>
      <c r="J4" s="90">
        <v>2011</v>
      </c>
      <c r="K4" s="90">
        <v>2012</v>
      </c>
      <c r="L4" s="90">
        <v>2013</v>
      </c>
      <c r="M4" s="90">
        <v>2014</v>
      </c>
      <c r="N4" s="90">
        <v>2015</v>
      </c>
      <c r="O4" s="90">
        <v>2016</v>
      </c>
      <c r="P4" s="90">
        <v>2017</v>
      </c>
      <c r="Q4" s="91">
        <v>2018</v>
      </c>
      <c r="R4" s="91">
        <v>2019</v>
      </c>
      <c r="S4" s="92">
        <v>2020</v>
      </c>
    </row>
    <row r="5" spans="1:19">
      <c r="B5" s="93" t="s">
        <v>64</v>
      </c>
      <c r="C5" s="94">
        <v>0.9248355140807839</v>
      </c>
      <c r="D5" s="94">
        <v>0.92389680235446903</v>
      </c>
      <c r="E5" s="94">
        <v>0.9236568679356616</v>
      </c>
      <c r="F5" s="94">
        <v>0.9204409162108107</v>
      </c>
      <c r="G5" s="94">
        <v>0.91286025806023274</v>
      </c>
      <c r="H5" s="94">
        <v>0.91101982061591835</v>
      </c>
      <c r="I5" s="94">
        <v>0.91472580992287533</v>
      </c>
      <c r="J5" s="94">
        <v>0.91923573062874908</v>
      </c>
      <c r="K5" s="94">
        <v>0.92086051081755838</v>
      </c>
      <c r="L5" s="94">
        <v>0.92245530010047494</v>
      </c>
      <c r="M5" s="94">
        <v>0.92847109284895113</v>
      </c>
      <c r="N5" s="94">
        <v>0.93292184164530689</v>
      </c>
      <c r="O5" s="94">
        <v>0.89944364805626265</v>
      </c>
      <c r="P5" s="94">
        <v>0.89759463558783059</v>
      </c>
      <c r="Q5" s="95">
        <v>0.89607092163200486</v>
      </c>
      <c r="R5" s="95">
        <v>0.90015346365801863</v>
      </c>
      <c r="S5" s="96">
        <v>0.89448430190032013</v>
      </c>
    </row>
    <row r="6" spans="1:19">
      <c r="B6" s="97" t="s">
        <v>65</v>
      </c>
      <c r="C6" s="98">
        <v>3.3258485925681716E-2</v>
      </c>
      <c r="D6" s="98">
        <v>4.1565532421372953E-2</v>
      </c>
      <c r="E6" s="98">
        <v>4.5600837873753568E-2</v>
      </c>
      <c r="F6" s="98">
        <v>4.6724372283637461E-2</v>
      </c>
      <c r="G6" s="98">
        <v>5.3943351420059626E-2</v>
      </c>
      <c r="H6" s="98">
        <v>5.4619135696494951E-2</v>
      </c>
      <c r="I6" s="98">
        <v>5.4555580906773225E-2</v>
      </c>
      <c r="J6" s="98">
        <v>4.437873966676123E-2</v>
      </c>
      <c r="K6" s="98">
        <v>4.0496260744278159E-2</v>
      </c>
      <c r="L6" s="98">
        <v>3.4362205421623084E-2</v>
      </c>
      <c r="M6" s="98">
        <v>3.4623330305308862E-2</v>
      </c>
      <c r="N6" s="98">
        <v>3.4904055405086495E-2</v>
      </c>
      <c r="O6" s="98">
        <v>3.4283027442135905E-2</v>
      </c>
      <c r="P6" s="98">
        <v>2.9828189543271686E-2</v>
      </c>
      <c r="Q6" s="99">
        <v>3.0350656327884157E-2</v>
      </c>
      <c r="R6" s="99">
        <v>2.3439344123577659E-2</v>
      </c>
      <c r="S6" s="100">
        <v>2.509045499092916E-2</v>
      </c>
    </row>
    <row r="7" spans="1:19">
      <c r="B7" s="101" t="s">
        <v>66</v>
      </c>
      <c r="C7" s="102">
        <v>3.078915143043106E-2</v>
      </c>
      <c r="D7" s="102">
        <v>2.2944785497349299E-2</v>
      </c>
      <c r="E7" s="102">
        <v>1.9611774568727064E-2</v>
      </c>
      <c r="F7" s="102">
        <v>2.1436419230383804E-2</v>
      </c>
      <c r="G7" s="102">
        <v>2.0441982915441092E-2</v>
      </c>
      <c r="H7" s="102">
        <v>2.0462389589160669E-2</v>
      </c>
      <c r="I7" s="102">
        <v>1.7963211086895945E-2</v>
      </c>
      <c r="J7" s="102">
        <v>2.4469936323434138E-2</v>
      </c>
      <c r="K7" s="102">
        <v>2.5862535544444645E-2</v>
      </c>
      <c r="L7" s="102">
        <v>3.0187297233438666E-2</v>
      </c>
      <c r="M7" s="102">
        <v>2.4046668234464989E-2</v>
      </c>
      <c r="N7" s="102">
        <v>1.93231039349912E-2</v>
      </c>
      <c r="O7" s="102">
        <v>5.9656667864644103E-2</v>
      </c>
      <c r="P7" s="102">
        <v>6.6627825457818701E-2</v>
      </c>
      <c r="Q7" s="103">
        <v>6.7777407512903537E-2</v>
      </c>
      <c r="R7" s="103">
        <v>6.7485563484624783E-2</v>
      </c>
      <c r="S7" s="104">
        <v>7.109899902658226E-2</v>
      </c>
    </row>
    <row r="8" spans="1:19" ht="15.75" thickBot="1">
      <c r="B8" s="105" t="s">
        <v>67</v>
      </c>
      <c r="C8" s="106">
        <v>1.1116848563103361E-2</v>
      </c>
      <c r="D8" s="106">
        <v>1.1592879726808614E-2</v>
      </c>
      <c r="E8" s="106">
        <v>1.1130519621857798E-2</v>
      </c>
      <c r="F8" s="106">
        <v>1.1398292275168092E-2</v>
      </c>
      <c r="G8" s="106">
        <v>1.2754407604266606E-2</v>
      </c>
      <c r="H8" s="106">
        <v>1.3898654098425937E-2</v>
      </c>
      <c r="I8" s="106">
        <v>1.2755398083455499E-2</v>
      </c>
      <c r="J8" s="106">
        <v>1.1915593381055608E-2</v>
      </c>
      <c r="K8" s="106">
        <v>1.2780692893718899E-2</v>
      </c>
      <c r="L8" s="106">
        <v>1.2995197244463252E-2</v>
      </c>
      <c r="M8" s="106">
        <v>1.2858908611275201E-2</v>
      </c>
      <c r="N8" s="106">
        <v>1.2850999014615408E-2</v>
      </c>
      <c r="O8" s="106">
        <v>6.6166566369573743E-3</v>
      </c>
      <c r="P8" s="106">
        <v>5.9493494110789526E-3</v>
      </c>
      <c r="Q8" s="107">
        <v>5.8010145272073899E-3</v>
      </c>
      <c r="R8" s="107">
        <v>8.9216287337789031E-3</v>
      </c>
      <c r="S8" s="108">
        <v>9.3262440821686061E-3</v>
      </c>
    </row>
  </sheetData>
  <hyperlinks>
    <hyperlink ref="A3" location="SOMMAIRE!A1" display="Retour au sommair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16"/>
  <sheetViews>
    <sheetView workbookViewId="0"/>
  </sheetViews>
  <sheetFormatPr baseColWidth="10" defaultColWidth="11.42578125" defaultRowHeight="15"/>
  <cols>
    <col min="1" max="1" width="26.7109375" style="60" customWidth="1"/>
    <col min="2" max="2" width="28.28515625" style="86" customWidth="1"/>
    <col min="3" max="13" width="10.28515625" style="60" customWidth="1"/>
    <col min="14" max="14" width="12.85546875" style="60" customWidth="1"/>
    <col min="15" max="18" width="10.28515625" style="60" customWidth="1"/>
    <col min="19" max="19" width="30.42578125" style="60" customWidth="1"/>
    <col min="20" max="16384" width="11.42578125" style="60"/>
  </cols>
  <sheetData>
    <row r="1" spans="1:19" ht="15.75">
      <c r="A1" s="109" t="s">
        <v>341</v>
      </c>
      <c r="B1" s="57"/>
      <c r="C1" s="58"/>
      <c r="D1" s="58"/>
      <c r="E1" s="58"/>
      <c r="F1" s="58"/>
      <c r="G1" s="58"/>
      <c r="H1" s="58"/>
      <c r="I1" s="58"/>
      <c r="J1" s="58"/>
      <c r="K1" s="58"/>
      <c r="L1" s="58"/>
      <c r="M1" s="110"/>
      <c r="N1" s="110"/>
    </row>
    <row r="2" spans="1:19" ht="15.75">
      <c r="A2" s="109"/>
      <c r="B2" s="57"/>
      <c r="C2" s="58"/>
      <c r="D2" s="58"/>
      <c r="E2" s="58"/>
      <c r="F2" s="58"/>
      <c r="G2" s="58"/>
      <c r="H2" s="58"/>
      <c r="I2" s="58"/>
      <c r="J2" s="58"/>
      <c r="K2" s="58"/>
      <c r="L2" s="58"/>
      <c r="M2" s="58"/>
    </row>
    <row r="3" spans="1:19" ht="15.75" thickBot="1">
      <c r="A3" s="131" t="s">
        <v>85</v>
      </c>
      <c r="B3" s="57"/>
      <c r="C3" s="58"/>
      <c r="D3" s="58"/>
      <c r="E3" s="58"/>
      <c r="F3" s="58"/>
      <c r="G3" s="58"/>
      <c r="H3" s="58"/>
      <c r="I3" s="58"/>
      <c r="J3" s="58"/>
      <c r="K3" s="58"/>
      <c r="L3" s="58"/>
      <c r="M3" s="58"/>
    </row>
    <row r="4" spans="1:19" ht="65.25" thickBot="1">
      <c r="A4" s="109"/>
      <c r="B4" s="111"/>
      <c r="C4" s="112" t="s">
        <v>57</v>
      </c>
      <c r="D4" s="112" t="s">
        <v>68</v>
      </c>
      <c r="E4" s="112" t="s">
        <v>69</v>
      </c>
      <c r="F4" s="112" t="s">
        <v>70</v>
      </c>
      <c r="G4" s="112" t="s">
        <v>71</v>
      </c>
      <c r="H4" s="112" t="s">
        <v>72</v>
      </c>
      <c r="I4" s="112" t="s">
        <v>73</v>
      </c>
      <c r="J4" s="112" t="s">
        <v>74</v>
      </c>
      <c r="K4" s="112" t="s">
        <v>62</v>
      </c>
      <c r="L4" s="58"/>
      <c r="M4" s="113" t="s">
        <v>75</v>
      </c>
    </row>
    <row r="5" spans="1:19" ht="15.75">
      <c r="A5" s="109"/>
      <c r="B5" s="114" t="s">
        <v>76</v>
      </c>
      <c r="C5" s="115">
        <v>0.55504054007248438</v>
      </c>
      <c r="D5" s="115">
        <v>0.32994786383200997</v>
      </c>
      <c r="E5" s="115">
        <v>0</v>
      </c>
      <c r="F5" s="115">
        <v>0</v>
      </c>
      <c r="G5" s="115">
        <v>0</v>
      </c>
      <c r="H5" s="115">
        <v>0</v>
      </c>
      <c r="I5" s="115">
        <v>0</v>
      </c>
      <c r="J5" s="115">
        <v>9.9488812906359872E-2</v>
      </c>
      <c r="K5" s="116">
        <v>1.5522783189145782E-2</v>
      </c>
      <c r="L5" s="58"/>
      <c r="M5" s="117">
        <f>N5/1000</f>
        <v>0.84717647131765395</v>
      </c>
      <c r="N5" s="117">
        <v>847.17647131765398</v>
      </c>
      <c r="P5" s="118"/>
      <c r="S5" s="119" t="str">
        <f>B5&amp;" ("&amp;ROUND(M5,1)&amp;" Md€)"</f>
        <v>NSA comp (0,8 Md€)</v>
      </c>
    </row>
    <row r="6" spans="1:19" ht="15.75">
      <c r="A6" s="109"/>
      <c r="B6" s="120" t="s">
        <v>77</v>
      </c>
      <c r="C6" s="121">
        <v>0.49216801443678254</v>
      </c>
      <c r="D6" s="121">
        <v>0</v>
      </c>
      <c r="E6" s="121">
        <v>0</v>
      </c>
      <c r="F6" s="121">
        <v>0</v>
      </c>
      <c r="G6" s="121">
        <v>0</v>
      </c>
      <c r="H6" s="121">
        <v>0</v>
      </c>
      <c r="I6" s="121">
        <v>0</v>
      </c>
      <c r="J6" s="121">
        <v>0.26527147081706981</v>
      </c>
      <c r="K6" s="122">
        <v>0.2425605147461477</v>
      </c>
      <c r="L6" s="58"/>
      <c r="M6" s="123">
        <f t="shared" ref="M6:M15" si="0">N6/1000</f>
        <v>2.9339984060960496</v>
      </c>
      <c r="N6" s="123">
        <v>2933.9984060960496</v>
      </c>
      <c r="P6" s="118"/>
      <c r="S6" s="119" t="str">
        <f t="shared" ref="S6:S15" si="1">B6&amp;" ("&amp;ROUND(M6,1)&amp;" Md€)"</f>
        <v>RSI comp (2,9 Md€)</v>
      </c>
    </row>
    <row r="7" spans="1:19" ht="15.75">
      <c r="A7" s="109"/>
      <c r="B7" s="120" t="s">
        <v>78</v>
      </c>
      <c r="C7" s="121">
        <v>0.88315085235356994</v>
      </c>
      <c r="D7" s="121">
        <v>0</v>
      </c>
      <c r="E7" s="121">
        <v>0</v>
      </c>
      <c r="F7" s="121">
        <v>0</v>
      </c>
      <c r="G7" s="121">
        <v>0</v>
      </c>
      <c r="H7" s="121">
        <v>0</v>
      </c>
      <c r="I7" s="121">
        <v>0</v>
      </c>
      <c r="J7" s="121">
        <v>0.11684914764643016</v>
      </c>
      <c r="K7" s="122">
        <v>0</v>
      </c>
      <c r="L7" s="58"/>
      <c r="M7" s="123">
        <f t="shared" si="0"/>
        <v>4.4137374672433598</v>
      </c>
      <c r="N7" s="123">
        <v>4413.7374672433598</v>
      </c>
      <c r="P7" s="118"/>
      <c r="S7" s="119" t="str">
        <f t="shared" si="1"/>
        <v>CNAVPL comp (4,4 Md€)</v>
      </c>
    </row>
    <row r="8" spans="1:19" ht="15.75">
      <c r="A8" s="109"/>
      <c r="B8" s="120" t="s">
        <v>41</v>
      </c>
      <c r="C8" s="121">
        <v>0.85654327877452296</v>
      </c>
      <c r="D8" s="121">
        <v>0</v>
      </c>
      <c r="E8" s="121">
        <v>0</v>
      </c>
      <c r="F8" s="121">
        <v>1.3191816638072406E-2</v>
      </c>
      <c r="G8" s="121">
        <v>3.1489513644635196E-2</v>
      </c>
      <c r="H8" s="121">
        <v>0</v>
      </c>
      <c r="I8" s="121">
        <v>0</v>
      </c>
      <c r="J8" s="121">
        <v>9.877539094276952E-2</v>
      </c>
      <c r="K8" s="122">
        <v>0</v>
      </c>
      <c r="L8" s="58"/>
      <c r="M8" s="123">
        <f t="shared" si="0"/>
        <v>4.3573647646151059</v>
      </c>
      <c r="N8" s="123">
        <v>4357.3647646151057</v>
      </c>
      <c r="P8" s="118"/>
      <c r="S8" s="119" t="str">
        <f t="shared" si="1"/>
        <v>IRCANTEC (4,4 Md€)</v>
      </c>
    </row>
    <row r="9" spans="1:19" ht="15.75">
      <c r="A9" s="109"/>
      <c r="B9" s="120" t="s">
        <v>79</v>
      </c>
      <c r="C9" s="121">
        <v>0.8399555244694894</v>
      </c>
      <c r="D9" s="121">
        <v>0</v>
      </c>
      <c r="E9" s="121">
        <v>0</v>
      </c>
      <c r="F9" s="121">
        <v>2.8714502820095865E-3</v>
      </c>
      <c r="G9" s="121">
        <v>4.5182316407737406E-2</v>
      </c>
      <c r="H9" s="121">
        <v>0</v>
      </c>
      <c r="I9" s="121">
        <v>1.5277421246995449E-2</v>
      </c>
      <c r="J9" s="121">
        <v>2.9351976777674604E-2</v>
      </c>
      <c r="K9" s="122">
        <v>6.7361310816093631E-2</v>
      </c>
      <c r="L9" s="58"/>
      <c r="M9" s="123">
        <f t="shared" si="0"/>
        <v>87.932631964828374</v>
      </c>
      <c r="N9" s="123">
        <v>87932.631964828368</v>
      </c>
      <c r="P9" s="118"/>
      <c r="S9" s="119" t="str">
        <f t="shared" si="1"/>
        <v>AGIRC+ARRCO (87,9 Md€)</v>
      </c>
    </row>
    <row r="10" spans="1:19" ht="15.75">
      <c r="A10" s="109"/>
      <c r="B10" s="120" t="s">
        <v>80</v>
      </c>
      <c r="C10" s="121">
        <v>0.16368824054954603</v>
      </c>
      <c r="D10" s="121">
        <v>0.37519693721831709</v>
      </c>
      <c r="E10" s="121">
        <v>0.37507441670703434</v>
      </c>
      <c r="F10" s="121">
        <v>4.647908712984776E-2</v>
      </c>
      <c r="G10" s="121">
        <v>2.3882626026515111E-3</v>
      </c>
      <c r="H10" s="121">
        <v>0</v>
      </c>
      <c r="I10" s="121">
        <v>0</v>
      </c>
      <c r="J10" s="121">
        <v>3.7173055792603209E-2</v>
      </c>
      <c r="K10" s="122">
        <v>0</v>
      </c>
      <c r="L10" s="58"/>
      <c r="M10" s="123">
        <f t="shared" si="0"/>
        <v>7.381610234330001</v>
      </c>
      <c r="N10" s="123">
        <v>7381.6102343300008</v>
      </c>
      <c r="P10" s="118"/>
      <c r="S10" s="119" t="str">
        <f t="shared" si="1"/>
        <v>NSA base (7,4 Md€)</v>
      </c>
    </row>
    <row r="11" spans="1:19">
      <c r="B11" s="120" t="s">
        <v>81</v>
      </c>
      <c r="C11" s="121">
        <v>0.34636296502697494</v>
      </c>
      <c r="D11" s="121">
        <v>0</v>
      </c>
      <c r="E11" s="121">
        <v>7.4042628375795092E-3</v>
      </c>
      <c r="F11" s="121">
        <v>5.2548865025996307E-5</v>
      </c>
      <c r="G11" s="121">
        <v>4.4558629570402928E-4</v>
      </c>
      <c r="H11" s="121">
        <v>0.64026743108806927</v>
      </c>
      <c r="I11" s="121">
        <v>0</v>
      </c>
      <c r="J11" s="121">
        <v>5.4672058866463667E-3</v>
      </c>
      <c r="K11" s="122">
        <v>0</v>
      </c>
      <c r="M11" s="123">
        <f t="shared" si="0"/>
        <v>5.2872043927599996</v>
      </c>
      <c r="N11" s="123">
        <v>5287.2043927599998</v>
      </c>
      <c r="P11" s="118"/>
      <c r="S11" s="119" t="str">
        <f t="shared" si="1"/>
        <v>SNCF (5,3 Md€)</v>
      </c>
    </row>
    <row r="12" spans="1:19">
      <c r="B12" s="120" t="s">
        <v>37</v>
      </c>
      <c r="C12" s="121">
        <v>0.9231521154114386</v>
      </c>
      <c r="D12" s="121">
        <v>0</v>
      </c>
      <c r="E12" s="121">
        <v>2.7275340417512498E-3</v>
      </c>
      <c r="F12" s="121">
        <v>1.8700866808433367E-5</v>
      </c>
      <c r="G12" s="121">
        <v>0</v>
      </c>
      <c r="H12" s="121">
        <v>0</v>
      </c>
      <c r="I12" s="121">
        <v>2.8578435291717129E-2</v>
      </c>
      <c r="J12" s="121">
        <v>2.088231065744042E-3</v>
      </c>
      <c r="K12" s="122">
        <v>4.3434983322540588E-2</v>
      </c>
      <c r="M12" s="123">
        <f t="shared" si="0"/>
        <v>23.688669329500001</v>
      </c>
      <c r="N12" s="123">
        <v>23688.6693295</v>
      </c>
      <c r="P12" s="118"/>
      <c r="S12" s="119" t="str">
        <f t="shared" si="1"/>
        <v>CNRACL (23,7 Md€)</v>
      </c>
    </row>
    <row r="13" spans="1:19">
      <c r="B13" s="120" t="s">
        <v>82</v>
      </c>
      <c r="C13" s="121">
        <v>0.98691437100113988</v>
      </c>
      <c r="D13" s="121">
        <v>0</v>
      </c>
      <c r="E13" s="121">
        <v>0</v>
      </c>
      <c r="F13" s="121">
        <v>2.3364039399029671E-5</v>
      </c>
      <c r="G13" s="121">
        <v>0</v>
      </c>
      <c r="H13" s="121">
        <v>0</v>
      </c>
      <c r="I13" s="121">
        <v>1.1288404279264839E-2</v>
      </c>
      <c r="J13" s="121">
        <v>1.773860680196189E-3</v>
      </c>
      <c r="K13" s="122">
        <v>0</v>
      </c>
      <c r="M13" s="123">
        <f t="shared" si="0"/>
        <v>55.463594427306312</v>
      </c>
      <c r="N13" s="123">
        <v>55463.594427306314</v>
      </c>
      <c r="P13" s="118"/>
      <c r="S13" s="119" t="str">
        <f t="shared" si="1"/>
        <v>Régime FPE  (55,5 Md€)</v>
      </c>
    </row>
    <row r="14" spans="1:19">
      <c r="B14" s="120" t="s">
        <v>83</v>
      </c>
      <c r="C14" s="121">
        <v>0.43996647464835187</v>
      </c>
      <c r="D14" s="121">
        <v>4.6672049207968126E-4</v>
      </c>
      <c r="E14" s="121">
        <v>0.37769153192190746</v>
      </c>
      <c r="F14" s="121">
        <v>0.11343320740582123</v>
      </c>
      <c r="G14" s="121">
        <v>3.5971747874823143E-2</v>
      </c>
      <c r="H14" s="121">
        <v>0</v>
      </c>
      <c r="I14" s="121">
        <v>0</v>
      </c>
      <c r="J14" s="121">
        <v>3.2189073069112714E-2</v>
      </c>
      <c r="K14" s="122">
        <v>2.8124458790385943E-4</v>
      </c>
      <c r="M14" s="123">
        <f t="shared" si="0"/>
        <v>6.7041865379800001</v>
      </c>
      <c r="N14" s="123">
        <v>6704.1865379800001</v>
      </c>
      <c r="P14" s="118"/>
      <c r="S14" s="119" t="str">
        <f t="shared" si="1"/>
        <v>MSA salariés (6,7 Md€)</v>
      </c>
    </row>
    <row r="15" spans="1:19" ht="15.75" thickBot="1">
      <c r="B15" s="124" t="s">
        <v>84</v>
      </c>
      <c r="C15" s="125">
        <v>0.58078743984950243</v>
      </c>
      <c r="D15" s="125">
        <v>0.12529230200760949</v>
      </c>
      <c r="E15" s="125">
        <v>1.9366058972643163E-3</v>
      </c>
      <c r="F15" s="125">
        <v>0.1177919451761779</v>
      </c>
      <c r="G15" s="125">
        <v>8.5795020456379073E-2</v>
      </c>
      <c r="H15" s="125">
        <v>0</v>
      </c>
      <c r="I15" s="125">
        <v>4.8343059634380278E-2</v>
      </c>
      <c r="J15" s="125">
        <v>1.4181520012583293E-2</v>
      </c>
      <c r="K15" s="126">
        <v>2.587210696610313E-2</v>
      </c>
      <c r="M15" s="127">
        <f t="shared" si="0"/>
        <v>144.12767666064002</v>
      </c>
      <c r="N15" s="127">
        <v>144127.67666064002</v>
      </c>
      <c r="P15" s="118"/>
      <c r="S15" s="119" t="str">
        <f t="shared" si="1"/>
        <v>CNAVTS + SSI (144,1 Md€)</v>
      </c>
    </row>
    <row r="16" spans="1:19">
      <c r="K16" s="128"/>
      <c r="M16" s="129"/>
    </row>
  </sheetData>
  <hyperlinks>
    <hyperlink ref="A3" location="SOMMAIRE!A1" display="Retour au sommair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GG56"/>
  <sheetViews>
    <sheetView zoomScaleNormal="100" workbookViewId="0"/>
  </sheetViews>
  <sheetFormatPr baseColWidth="10" defaultColWidth="10.85546875" defaultRowHeight="15"/>
  <cols>
    <col min="1" max="1" width="26.7109375" style="133" customWidth="1"/>
    <col min="2" max="2" width="17.42578125" style="133" customWidth="1"/>
    <col min="3" max="3" width="13" style="133" customWidth="1"/>
    <col min="4" max="83" width="6.85546875" style="133" customWidth="1"/>
    <col min="84" max="16384" width="10.85546875" style="133"/>
  </cols>
  <sheetData>
    <row r="1" spans="1:189" ht="15.75">
      <c r="A1" s="132" t="s">
        <v>342</v>
      </c>
    </row>
    <row r="2" spans="1:189" ht="15.75">
      <c r="B2" s="134"/>
      <c r="F2" s="162"/>
      <c r="G2" s="162"/>
      <c r="H2" s="162"/>
      <c r="I2" s="162"/>
      <c r="J2" s="162"/>
      <c r="K2" s="162"/>
      <c r="L2" s="162"/>
      <c r="M2" s="162"/>
      <c r="N2" s="162"/>
      <c r="O2" s="162"/>
      <c r="P2" s="162"/>
      <c r="Q2" s="162"/>
      <c r="R2" s="162"/>
      <c r="S2" s="162"/>
      <c r="T2" s="162"/>
      <c r="U2" s="162"/>
      <c r="V2" s="162"/>
      <c r="W2" s="162"/>
      <c r="X2" s="558"/>
      <c r="Y2" s="558"/>
      <c r="Z2" s="558"/>
      <c r="AA2" s="558"/>
      <c r="AB2" s="558"/>
      <c r="AC2" s="558"/>
      <c r="AD2" s="558"/>
      <c r="AE2" s="558"/>
      <c r="AF2" s="558"/>
      <c r="AG2" s="558"/>
      <c r="AH2" s="558"/>
      <c r="AI2" s="558"/>
      <c r="AJ2" s="558"/>
    </row>
    <row r="3" spans="1:189" s="135" customFormat="1" ht="15.75" thickBot="1">
      <c r="A3" s="131" t="s">
        <v>85</v>
      </c>
      <c r="C3" s="136"/>
      <c r="U3" s="137"/>
    </row>
    <row r="4" spans="1:189" s="138" customFormat="1" ht="15.75" thickBot="1">
      <c r="B4" s="278"/>
      <c r="C4" s="279"/>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140">
        <v>2018</v>
      </c>
      <c r="W4" s="140">
        <v>2019</v>
      </c>
      <c r="X4" s="140">
        <v>2020</v>
      </c>
      <c r="Y4" s="169"/>
      <c r="Z4" s="169"/>
      <c r="AA4" s="169"/>
      <c r="AC4" s="140">
        <v>2020</v>
      </c>
      <c r="AD4" s="140">
        <v>2021</v>
      </c>
      <c r="AE4" s="140">
        <v>2022</v>
      </c>
      <c r="AF4" s="140">
        <v>2023</v>
      </c>
      <c r="AG4" s="140">
        <v>2024</v>
      </c>
      <c r="AH4" s="140">
        <v>2025</v>
      </c>
      <c r="AI4" s="140">
        <v>2026</v>
      </c>
      <c r="AJ4" s="140">
        <v>2027</v>
      </c>
      <c r="AK4" s="140">
        <v>2028</v>
      </c>
      <c r="AL4" s="140">
        <v>2029</v>
      </c>
      <c r="AM4" s="140">
        <v>2030</v>
      </c>
      <c r="AN4" s="140">
        <v>2031</v>
      </c>
      <c r="AO4" s="140">
        <v>2032</v>
      </c>
      <c r="AP4" s="140">
        <v>2033</v>
      </c>
      <c r="AQ4" s="140">
        <v>2034</v>
      </c>
      <c r="AR4" s="140">
        <v>2035</v>
      </c>
      <c r="AS4" s="140">
        <v>2036</v>
      </c>
      <c r="AT4" s="140">
        <v>2037</v>
      </c>
      <c r="AU4" s="140">
        <v>2038</v>
      </c>
      <c r="AV4" s="140">
        <v>2039</v>
      </c>
      <c r="AW4" s="140">
        <v>2040</v>
      </c>
      <c r="AX4" s="140">
        <v>2041</v>
      </c>
      <c r="AY4" s="140">
        <v>2042</v>
      </c>
      <c r="AZ4" s="140">
        <v>2043</v>
      </c>
      <c r="BA4" s="140">
        <v>2044</v>
      </c>
      <c r="BB4" s="140">
        <v>2045</v>
      </c>
      <c r="BC4" s="140">
        <v>2046</v>
      </c>
      <c r="BD4" s="140">
        <v>2047</v>
      </c>
      <c r="BE4" s="140">
        <v>2048</v>
      </c>
      <c r="BF4" s="140">
        <v>2049</v>
      </c>
      <c r="BG4" s="140">
        <v>2050</v>
      </c>
      <c r="BH4" s="140">
        <v>2051</v>
      </c>
      <c r="BI4" s="140">
        <v>2052</v>
      </c>
      <c r="BJ4" s="140">
        <v>2053</v>
      </c>
      <c r="BK4" s="140">
        <v>2054</v>
      </c>
      <c r="BL4" s="140">
        <v>2055</v>
      </c>
      <c r="BM4" s="140">
        <v>2056</v>
      </c>
      <c r="BN4" s="140">
        <v>2057</v>
      </c>
      <c r="BO4" s="140">
        <v>2058</v>
      </c>
      <c r="BP4" s="140">
        <v>2059</v>
      </c>
      <c r="BQ4" s="140">
        <v>2060</v>
      </c>
      <c r="BR4" s="140">
        <v>2061</v>
      </c>
      <c r="BS4" s="140">
        <v>2062</v>
      </c>
      <c r="BT4" s="140">
        <v>2063</v>
      </c>
      <c r="BU4" s="140">
        <v>2064</v>
      </c>
      <c r="BV4" s="140">
        <v>2065</v>
      </c>
      <c r="BW4" s="140">
        <v>2066</v>
      </c>
      <c r="BX4" s="140">
        <v>2067</v>
      </c>
      <c r="BY4" s="140">
        <v>2068</v>
      </c>
      <c r="BZ4" s="140">
        <v>2069</v>
      </c>
      <c r="CA4" s="141">
        <v>2070</v>
      </c>
      <c r="CB4" s="169"/>
      <c r="CC4" s="169"/>
      <c r="CD4" s="169"/>
      <c r="CE4" s="169"/>
      <c r="CF4" s="139">
        <v>2020</v>
      </c>
      <c r="CG4" s="140">
        <v>2021</v>
      </c>
      <c r="CH4" s="140">
        <v>2022</v>
      </c>
      <c r="CI4" s="140">
        <v>2023</v>
      </c>
      <c r="CJ4" s="140">
        <v>2024</v>
      </c>
      <c r="CK4" s="140">
        <v>2025</v>
      </c>
      <c r="CL4" s="140">
        <v>2026</v>
      </c>
      <c r="CM4" s="140">
        <v>2027</v>
      </c>
      <c r="CN4" s="140">
        <v>2028</v>
      </c>
      <c r="CO4" s="140">
        <v>2029</v>
      </c>
      <c r="CP4" s="140">
        <v>2030</v>
      </c>
      <c r="CQ4" s="140">
        <v>2031</v>
      </c>
      <c r="CR4" s="140">
        <v>2032</v>
      </c>
      <c r="CS4" s="140">
        <v>2033</v>
      </c>
      <c r="CT4" s="140">
        <v>2034</v>
      </c>
      <c r="CU4" s="140">
        <v>2035</v>
      </c>
      <c r="CV4" s="140">
        <v>2036</v>
      </c>
      <c r="CW4" s="140">
        <v>2037</v>
      </c>
      <c r="CX4" s="140">
        <v>2038</v>
      </c>
      <c r="CY4" s="140">
        <v>2039</v>
      </c>
      <c r="CZ4" s="140">
        <v>2040</v>
      </c>
      <c r="DA4" s="140">
        <v>2041</v>
      </c>
      <c r="DB4" s="140">
        <v>2042</v>
      </c>
      <c r="DC4" s="140">
        <v>2043</v>
      </c>
      <c r="DD4" s="140">
        <v>2044</v>
      </c>
      <c r="DE4" s="140">
        <v>2045</v>
      </c>
      <c r="DF4" s="140">
        <v>2046</v>
      </c>
      <c r="DG4" s="140">
        <v>2047</v>
      </c>
      <c r="DH4" s="140">
        <v>2048</v>
      </c>
      <c r="DI4" s="140">
        <v>2049</v>
      </c>
      <c r="DJ4" s="140">
        <v>2050</v>
      </c>
      <c r="DK4" s="140">
        <v>2051</v>
      </c>
      <c r="DL4" s="140">
        <v>2052</v>
      </c>
      <c r="DM4" s="140">
        <v>2053</v>
      </c>
      <c r="DN4" s="140">
        <v>2054</v>
      </c>
      <c r="DO4" s="140">
        <v>2055</v>
      </c>
      <c r="DP4" s="140">
        <v>2056</v>
      </c>
      <c r="DQ4" s="140">
        <v>2057</v>
      </c>
      <c r="DR4" s="140">
        <v>2058</v>
      </c>
      <c r="DS4" s="140">
        <v>2059</v>
      </c>
      <c r="DT4" s="140">
        <v>2060</v>
      </c>
      <c r="DU4" s="140">
        <v>2061</v>
      </c>
      <c r="DV4" s="140">
        <v>2062</v>
      </c>
      <c r="DW4" s="140">
        <v>2063</v>
      </c>
      <c r="DX4" s="140">
        <v>2064</v>
      </c>
      <c r="DY4" s="140">
        <v>2065</v>
      </c>
      <c r="DZ4" s="140">
        <v>2066</v>
      </c>
      <c r="EA4" s="140">
        <v>2067</v>
      </c>
      <c r="EB4" s="140">
        <v>2068</v>
      </c>
      <c r="EC4" s="140">
        <v>2069</v>
      </c>
      <c r="ED4" s="141">
        <v>2070</v>
      </c>
      <c r="EE4" s="169"/>
      <c r="EF4" s="169"/>
      <c r="EG4" s="169"/>
      <c r="EI4" s="140">
        <v>2020</v>
      </c>
      <c r="EJ4" s="140">
        <v>2021</v>
      </c>
      <c r="EK4" s="140">
        <v>2022</v>
      </c>
      <c r="EL4" s="140">
        <v>2023</v>
      </c>
      <c r="EM4" s="140">
        <v>2024</v>
      </c>
      <c r="EN4" s="140">
        <v>2025</v>
      </c>
      <c r="EO4" s="140">
        <v>2026</v>
      </c>
      <c r="EP4" s="140">
        <v>2027</v>
      </c>
      <c r="EQ4" s="140">
        <v>2028</v>
      </c>
      <c r="ER4" s="140">
        <v>2029</v>
      </c>
      <c r="ES4" s="140">
        <v>2030</v>
      </c>
      <c r="ET4" s="140">
        <v>2031</v>
      </c>
      <c r="EU4" s="140">
        <v>2032</v>
      </c>
      <c r="EV4" s="140">
        <v>2033</v>
      </c>
      <c r="EW4" s="140">
        <v>2034</v>
      </c>
      <c r="EX4" s="140">
        <v>2035</v>
      </c>
      <c r="EY4" s="140">
        <v>2036</v>
      </c>
      <c r="EZ4" s="140">
        <v>2037</v>
      </c>
      <c r="FA4" s="140">
        <v>2038</v>
      </c>
      <c r="FB4" s="140">
        <v>2039</v>
      </c>
      <c r="FC4" s="140">
        <v>2040</v>
      </c>
      <c r="FD4" s="140">
        <v>2041</v>
      </c>
      <c r="FE4" s="140">
        <v>2042</v>
      </c>
      <c r="FF4" s="140">
        <v>2043</v>
      </c>
      <c r="FG4" s="140">
        <v>2044</v>
      </c>
      <c r="FH4" s="140">
        <v>2045</v>
      </c>
      <c r="FI4" s="140">
        <v>2046</v>
      </c>
      <c r="FJ4" s="140">
        <v>2047</v>
      </c>
      <c r="FK4" s="140">
        <v>2048</v>
      </c>
      <c r="FL4" s="140">
        <v>2049</v>
      </c>
      <c r="FM4" s="140">
        <v>2050</v>
      </c>
      <c r="FN4" s="140">
        <v>2051</v>
      </c>
      <c r="FO4" s="140">
        <v>2052</v>
      </c>
      <c r="FP4" s="140">
        <v>2053</v>
      </c>
      <c r="FQ4" s="140">
        <v>2054</v>
      </c>
      <c r="FR4" s="140">
        <v>2055</v>
      </c>
      <c r="FS4" s="140">
        <v>2056</v>
      </c>
      <c r="FT4" s="140">
        <v>2057</v>
      </c>
      <c r="FU4" s="140">
        <v>2058</v>
      </c>
      <c r="FV4" s="140">
        <v>2059</v>
      </c>
      <c r="FW4" s="140">
        <v>2060</v>
      </c>
      <c r="FX4" s="140">
        <v>2061</v>
      </c>
      <c r="FY4" s="140">
        <v>2062</v>
      </c>
      <c r="FZ4" s="140">
        <v>2063</v>
      </c>
      <c r="GA4" s="140">
        <v>2064</v>
      </c>
      <c r="GB4" s="140">
        <v>2065</v>
      </c>
      <c r="GC4" s="140">
        <v>2066</v>
      </c>
      <c r="GD4" s="140">
        <v>2067</v>
      </c>
      <c r="GE4" s="140">
        <v>2068</v>
      </c>
      <c r="GF4" s="140">
        <v>2069</v>
      </c>
      <c r="GG4" s="141">
        <v>2070</v>
      </c>
    </row>
    <row r="5" spans="1:189" s="138" customFormat="1" ht="15" customHeight="1" thickBot="1">
      <c r="C5" s="280" t="s">
        <v>122</v>
      </c>
      <c r="D5" s="143"/>
      <c r="E5" s="144"/>
      <c r="F5" s="144">
        <v>0.11975799112706585</v>
      </c>
      <c r="G5" s="144">
        <v>0.12248961249689429</v>
      </c>
      <c r="H5" s="144">
        <v>0.12270402356222034</v>
      </c>
      <c r="I5" s="144">
        <v>0.1223322495058629</v>
      </c>
      <c r="J5" s="144">
        <v>0.1228126309014473</v>
      </c>
      <c r="K5" s="144">
        <v>0.12315856495603483</v>
      </c>
      <c r="L5" s="144">
        <v>0.12323478971950554</v>
      </c>
      <c r="M5" s="144">
        <v>0.12778340915757583</v>
      </c>
      <c r="N5" s="144">
        <v>0.12572532414345233</v>
      </c>
      <c r="O5" s="144">
        <v>0.12794363193090888</v>
      </c>
      <c r="P5" s="144">
        <v>0.13090141947783959</v>
      </c>
      <c r="Q5" s="144">
        <v>0.13555310734044232</v>
      </c>
      <c r="R5" s="144">
        <v>0.13750683921793747</v>
      </c>
      <c r="S5" s="144">
        <v>0.13706424867342432</v>
      </c>
      <c r="T5" s="144">
        <v>0.13758811223334944</v>
      </c>
      <c r="U5" s="144">
        <v>0.13749999999999998</v>
      </c>
      <c r="V5" s="144">
        <v>0.13629999999999998</v>
      </c>
      <c r="W5" s="144">
        <v>0.13599999999999998</v>
      </c>
      <c r="X5" s="170">
        <f>AC5</f>
        <v>0.13894375761576949</v>
      </c>
      <c r="Y5" s="170"/>
      <c r="Z5" s="170"/>
      <c r="AA5" s="170"/>
      <c r="AC5" s="144">
        <v>0.13894375761576949</v>
      </c>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6"/>
      <c r="BR5" s="146"/>
      <c r="BS5" s="146"/>
      <c r="BT5" s="146"/>
      <c r="BU5" s="146"/>
      <c r="BV5" s="146"/>
      <c r="BW5" s="146"/>
      <c r="BX5" s="281"/>
      <c r="BY5" s="282"/>
      <c r="BZ5" s="283"/>
      <c r="CA5" s="284"/>
      <c r="CB5" s="285"/>
      <c r="CC5" s="285"/>
      <c r="CD5" s="285"/>
      <c r="CE5" s="285"/>
    </row>
    <row r="6" spans="1:189" s="138" customFormat="1" ht="15" customHeight="1">
      <c r="B6" s="761" t="s">
        <v>123</v>
      </c>
      <c r="C6" s="286">
        <v>1.7999999999999999E-2</v>
      </c>
      <c r="D6" s="143"/>
      <c r="E6" s="144"/>
      <c r="F6" s="144"/>
      <c r="G6" s="144"/>
      <c r="H6" s="144"/>
      <c r="I6" s="144"/>
      <c r="J6" s="144"/>
      <c r="K6" s="144"/>
      <c r="L6" s="144"/>
      <c r="M6" s="144"/>
      <c r="N6" s="144"/>
      <c r="O6" s="144"/>
      <c r="P6" s="144"/>
      <c r="Q6" s="144"/>
      <c r="R6" s="144"/>
      <c r="S6" s="144"/>
      <c r="T6" s="144"/>
      <c r="U6" s="144"/>
      <c r="V6" s="144"/>
      <c r="W6" s="144"/>
      <c r="X6" s="144"/>
      <c r="Y6" s="144"/>
      <c r="Z6" s="144"/>
      <c r="AA6" s="144"/>
      <c r="AB6" s="287"/>
      <c r="AC6" s="287">
        <v>0.13894375761576949</v>
      </c>
      <c r="AD6" s="287">
        <v>0.13827366859832427</v>
      </c>
      <c r="AE6" s="287">
        <v>0.13601136157375232</v>
      </c>
      <c r="AF6" s="144">
        <v>0.13546828008768549</v>
      </c>
      <c r="AG6" s="144">
        <v>0.13529088129551103</v>
      </c>
      <c r="AH6" s="144">
        <v>0.13528695975360167</v>
      </c>
      <c r="AI6" s="144">
        <v>0.13573593132735259</v>
      </c>
      <c r="AJ6" s="144">
        <v>0.13601441676780268</v>
      </c>
      <c r="AK6" s="144">
        <v>0.13596022209095682</v>
      </c>
      <c r="AL6" s="144">
        <v>0.13576956564999346</v>
      </c>
      <c r="AM6" s="144">
        <v>0.13552458360075978</v>
      </c>
      <c r="AN6" s="144">
        <v>0.1352811886342031</v>
      </c>
      <c r="AO6" s="144">
        <v>0.1350121487919563</v>
      </c>
      <c r="AP6" s="144">
        <v>0.13479740357417014</v>
      </c>
      <c r="AQ6" s="144">
        <v>0.13462710457392135</v>
      </c>
      <c r="AR6" s="144">
        <v>0.13447272875934838</v>
      </c>
      <c r="AS6" s="144">
        <v>0.1343806704870906</v>
      </c>
      <c r="AT6" s="144">
        <v>0.13428561183137191</v>
      </c>
      <c r="AU6" s="144">
        <v>0.13421540755908515</v>
      </c>
      <c r="AV6" s="144">
        <v>0.13413742358651162</v>
      </c>
      <c r="AW6" s="144">
        <v>0.13406679568399724</v>
      </c>
      <c r="AX6" s="144">
        <v>0.13402678362444512</v>
      </c>
      <c r="AY6" s="144">
        <v>0.13392600982101871</v>
      </c>
      <c r="AZ6" s="144">
        <v>0.13388637250327953</v>
      </c>
      <c r="BA6" s="144">
        <v>0.13383330443184213</v>
      </c>
      <c r="BB6" s="144">
        <v>0.13377110483051771</v>
      </c>
      <c r="BC6" s="144">
        <v>0.13370986535901946</v>
      </c>
      <c r="BD6" s="144">
        <v>0.13365321456344556</v>
      </c>
      <c r="BE6" s="144">
        <v>0.13360515858573999</v>
      </c>
      <c r="BF6" s="144">
        <v>0.13356113865746344</v>
      </c>
      <c r="BG6" s="144">
        <v>0.13351300023383192</v>
      </c>
      <c r="BH6" s="144">
        <v>0.13346033357061293</v>
      </c>
      <c r="BI6" s="144">
        <v>0.13341362684846064</v>
      </c>
      <c r="BJ6" s="144">
        <v>0.13335613755344966</v>
      </c>
      <c r="BK6" s="144">
        <v>0.13331554081813046</v>
      </c>
      <c r="BL6" s="144">
        <v>0.13329833891266096</v>
      </c>
      <c r="BM6" s="144">
        <v>0.13324095561469385</v>
      </c>
      <c r="BN6" s="144">
        <v>0.13319056943841215</v>
      </c>
      <c r="BO6" s="144">
        <v>0.13317040820994575</v>
      </c>
      <c r="BP6" s="144">
        <v>0.13314201169632944</v>
      </c>
      <c r="BQ6" s="146">
        <v>0.13310924646192143</v>
      </c>
      <c r="BR6" s="146">
        <v>0.13310431820160973</v>
      </c>
      <c r="BS6" s="146">
        <v>0.1331131635715524</v>
      </c>
      <c r="BT6" s="146">
        <v>0.13325398768785626</v>
      </c>
      <c r="BU6" s="146">
        <v>0.1332361899805426</v>
      </c>
      <c r="BV6" s="146">
        <v>0.13321006475996336</v>
      </c>
      <c r="BW6" s="146">
        <v>0.13319570868129055</v>
      </c>
      <c r="BX6" s="288">
        <v>0.13322068037186546</v>
      </c>
      <c r="BY6" s="289">
        <v>0.13319508464793153</v>
      </c>
      <c r="BZ6" s="289">
        <v>0.13323278797460061</v>
      </c>
      <c r="CA6" s="290">
        <v>0.13320357124752144</v>
      </c>
      <c r="CB6" s="170"/>
      <c r="CC6" s="170"/>
      <c r="CD6" s="170"/>
      <c r="CE6" s="170"/>
      <c r="CF6" s="645">
        <v>0.13899999999999998</v>
      </c>
      <c r="CG6" s="291">
        <v>0.13769999999999999</v>
      </c>
      <c r="CH6" s="291">
        <v>0.1343</v>
      </c>
      <c r="CI6" s="149">
        <v>0.1331</v>
      </c>
      <c r="CJ6" s="149">
        <v>0.13249999999999998</v>
      </c>
      <c r="CK6" s="149">
        <v>0.13219999999999998</v>
      </c>
      <c r="CL6" s="149">
        <v>0.13239999999999999</v>
      </c>
      <c r="CM6" s="149">
        <v>0.13239999999999999</v>
      </c>
      <c r="CN6" s="149">
        <v>0.13189999999999999</v>
      </c>
      <c r="CO6" s="149">
        <v>0.13139999999999999</v>
      </c>
      <c r="CP6" s="149">
        <v>0.13069999999999998</v>
      </c>
      <c r="CQ6" s="149">
        <v>0.13009999999999999</v>
      </c>
      <c r="CR6" s="149">
        <v>0.12939999999999999</v>
      </c>
      <c r="CS6" s="149">
        <v>0.12889999999999999</v>
      </c>
      <c r="CT6" s="149">
        <v>0.12849999999999998</v>
      </c>
      <c r="CU6" s="149">
        <v>0.12819999999999998</v>
      </c>
      <c r="CV6" s="149">
        <v>0.12789999999999999</v>
      </c>
      <c r="CW6" s="149">
        <v>0.1278</v>
      </c>
      <c r="CX6" s="149">
        <v>0.12759999999999999</v>
      </c>
      <c r="CY6" s="149">
        <v>0.1275</v>
      </c>
      <c r="CZ6" s="149">
        <v>0.1273</v>
      </c>
      <c r="DA6" s="149">
        <v>0.12719999999999998</v>
      </c>
      <c r="DB6" s="149">
        <v>0.12709999999999999</v>
      </c>
      <c r="DC6" s="149">
        <v>0.127</v>
      </c>
      <c r="DD6" s="149">
        <v>0.12689999999999999</v>
      </c>
      <c r="DE6" s="149">
        <v>0.1268</v>
      </c>
      <c r="DF6" s="149">
        <v>0.12669999999999998</v>
      </c>
      <c r="DG6" s="149">
        <v>0.12669999999999998</v>
      </c>
      <c r="DH6" s="149">
        <v>0.12659999999999999</v>
      </c>
      <c r="DI6" s="149">
        <v>0.1265</v>
      </c>
      <c r="DJ6" s="149">
        <v>0.1265</v>
      </c>
      <c r="DK6" s="149">
        <v>0.12639999999999998</v>
      </c>
      <c r="DL6" s="149">
        <v>0.1263</v>
      </c>
      <c r="DM6" s="149">
        <v>0.1263</v>
      </c>
      <c r="DN6" s="149">
        <v>0.12619999999999998</v>
      </c>
      <c r="DO6" s="149">
        <v>0.12619999999999998</v>
      </c>
      <c r="DP6" s="149">
        <v>0.12609999999999999</v>
      </c>
      <c r="DQ6" s="149">
        <v>0.12609999999999999</v>
      </c>
      <c r="DR6" s="149">
        <v>0.126</v>
      </c>
      <c r="DS6" s="149">
        <v>0.126</v>
      </c>
      <c r="DT6" s="151">
        <v>0.126</v>
      </c>
      <c r="DU6" s="151">
        <v>0.126</v>
      </c>
      <c r="DV6" s="151">
        <v>0.126</v>
      </c>
      <c r="DW6" s="151">
        <v>0.12609999999999999</v>
      </c>
      <c r="DX6" s="151">
        <v>0.12609999999999999</v>
      </c>
      <c r="DY6" s="151">
        <v>0.12609999999999999</v>
      </c>
      <c r="DZ6" s="151">
        <v>0.12609999999999999</v>
      </c>
      <c r="EA6" s="151">
        <v>0.12609999999999999</v>
      </c>
      <c r="EB6" s="149">
        <v>0.12609999999999999</v>
      </c>
      <c r="EC6" s="149">
        <v>0.12619999999999998</v>
      </c>
      <c r="ED6" s="152">
        <v>0.12619999999999998</v>
      </c>
      <c r="EE6" s="170"/>
      <c r="EF6" s="170"/>
      <c r="EG6" s="170"/>
      <c r="EI6" s="287">
        <v>0.13894375761576949</v>
      </c>
      <c r="EJ6" s="287">
        <v>0.13772958717607425</v>
      </c>
      <c r="EK6" s="287">
        <v>0.13474873378666707</v>
      </c>
      <c r="EL6" s="144">
        <v>0.1338289532760332</v>
      </c>
      <c r="EM6" s="144">
        <v>0.13341100434316661</v>
      </c>
      <c r="EN6" s="144">
        <v>0.1332638440765154</v>
      </c>
      <c r="EO6" s="144">
        <v>0.13368913918170428</v>
      </c>
      <c r="EP6" s="144">
        <v>0.13392843589603048</v>
      </c>
      <c r="EQ6" s="144">
        <v>0.13372084157996511</v>
      </c>
      <c r="ER6" s="144">
        <v>0.13326707056655909</v>
      </c>
      <c r="ES6" s="144">
        <v>0.13270450825091482</v>
      </c>
      <c r="ET6" s="144">
        <v>0.13210493429087747</v>
      </c>
      <c r="EU6" s="144">
        <v>0.13149593926387856</v>
      </c>
      <c r="EV6" s="144">
        <v>0.13098996404066857</v>
      </c>
      <c r="EW6" s="144">
        <v>0.13049124016267499</v>
      </c>
      <c r="EX6" s="144">
        <v>0.12998140691185073</v>
      </c>
      <c r="EY6" s="144">
        <v>0.12951228022401429</v>
      </c>
      <c r="EZ6" s="144">
        <v>0.12903926006373137</v>
      </c>
      <c r="FA6" s="144">
        <v>0.12858816760228323</v>
      </c>
      <c r="FB6" s="144">
        <v>0.12813960386765247</v>
      </c>
      <c r="FC6" s="144">
        <v>0.12770129189053792</v>
      </c>
      <c r="FD6" s="144">
        <v>0.12729144228219041</v>
      </c>
      <c r="FE6" s="144">
        <v>0.12681026132020046</v>
      </c>
      <c r="FF6" s="144">
        <v>0.12640728478849395</v>
      </c>
      <c r="FG6" s="144">
        <v>0.12598739917702165</v>
      </c>
      <c r="FH6" s="144">
        <v>0.1255546194699376</v>
      </c>
      <c r="FI6" s="144">
        <v>0.12514012352739237</v>
      </c>
      <c r="FJ6" s="144">
        <v>0.12475374466399064</v>
      </c>
      <c r="FK6" s="144">
        <v>0.12438915891493206</v>
      </c>
      <c r="FL6" s="144">
        <v>0.12402528679523121</v>
      </c>
      <c r="FM6" s="144">
        <v>0.12366997976140874</v>
      </c>
      <c r="FN6" s="144">
        <v>0.12331581711935362</v>
      </c>
      <c r="FO6" s="144">
        <v>0.12296708344751979</v>
      </c>
      <c r="FP6" s="144">
        <v>0.12261417137093347</v>
      </c>
      <c r="FQ6" s="144">
        <v>0.12230265182502474</v>
      </c>
      <c r="FR6" s="144">
        <v>0.12206266553744781</v>
      </c>
      <c r="FS6" s="144">
        <v>0.12179698940547018</v>
      </c>
      <c r="FT6" s="144">
        <v>0.12156219614213225</v>
      </c>
      <c r="FU6" s="144">
        <v>0.12136354203835255</v>
      </c>
      <c r="FV6" s="144">
        <v>0.12115364230115321</v>
      </c>
      <c r="FW6" s="146">
        <v>0.1209629362818434</v>
      </c>
      <c r="FX6" s="146">
        <v>0.12081886270865259</v>
      </c>
      <c r="FY6" s="146">
        <v>0.12069524360451682</v>
      </c>
      <c r="FZ6" s="146">
        <v>0.12070180667576511</v>
      </c>
      <c r="GA6" s="146">
        <v>0.12057549506357722</v>
      </c>
      <c r="GB6" s="146">
        <v>0.12045177614596575</v>
      </c>
      <c r="GC6" s="146">
        <v>0.12033236415566512</v>
      </c>
      <c r="GD6" s="485">
        <v>0.12030026882401601</v>
      </c>
      <c r="GE6" s="484">
        <v>0.12020280054985645</v>
      </c>
      <c r="GF6" s="484">
        <v>0.12018415463020823</v>
      </c>
      <c r="GG6" s="486">
        <v>0.12011854530974091</v>
      </c>
    </row>
    <row r="7" spans="1:189" s="138" customFormat="1">
      <c r="B7" s="762"/>
      <c r="C7" s="147">
        <v>1.4999999999999999E-2</v>
      </c>
      <c r="D7" s="148"/>
      <c r="E7" s="149"/>
      <c r="F7" s="149"/>
      <c r="G7" s="149"/>
      <c r="H7" s="149"/>
      <c r="I7" s="149"/>
      <c r="J7" s="149"/>
      <c r="K7" s="149"/>
      <c r="L7" s="149"/>
      <c r="M7" s="149"/>
      <c r="N7" s="149"/>
      <c r="O7" s="149"/>
      <c r="P7" s="149"/>
      <c r="Q7" s="149"/>
      <c r="R7" s="149"/>
      <c r="S7" s="149"/>
      <c r="T7" s="149"/>
      <c r="U7" s="149"/>
      <c r="V7" s="149"/>
      <c r="W7" s="149"/>
      <c r="X7" s="149"/>
      <c r="Y7" s="149"/>
      <c r="Z7" s="149"/>
      <c r="AA7" s="149"/>
      <c r="AB7" s="291"/>
      <c r="AC7" s="291">
        <v>0.13894375761576949</v>
      </c>
      <c r="AD7" s="291">
        <v>0.13827366963264318</v>
      </c>
      <c r="AE7" s="291">
        <v>0.13601135221169416</v>
      </c>
      <c r="AF7" s="149">
        <v>0.13546824549873421</v>
      </c>
      <c r="AG7" s="149">
        <v>0.13529094089847785</v>
      </c>
      <c r="AH7" s="149">
        <v>0.13529195739110197</v>
      </c>
      <c r="AI7" s="149">
        <v>0.13574961794349805</v>
      </c>
      <c r="AJ7" s="149">
        <v>0.13603437685474234</v>
      </c>
      <c r="AK7" s="149">
        <v>0.13600667077132267</v>
      </c>
      <c r="AL7" s="149">
        <v>0.13585654028999403</v>
      </c>
      <c r="AM7" s="149">
        <v>0.13564756988672341</v>
      </c>
      <c r="AN7" s="149">
        <v>0.1354229429181058</v>
      </c>
      <c r="AO7" s="149">
        <v>0.1352148719440083</v>
      </c>
      <c r="AP7" s="149">
        <v>0.13500622818412963</v>
      </c>
      <c r="AQ7" s="149">
        <v>0.13488531233960693</v>
      </c>
      <c r="AR7" s="149">
        <v>0.13475337553863206</v>
      </c>
      <c r="AS7" s="149">
        <v>0.1346536577193857</v>
      </c>
      <c r="AT7" s="149">
        <v>0.13456480333964566</v>
      </c>
      <c r="AU7" s="149">
        <v>0.13450211812303436</v>
      </c>
      <c r="AV7" s="149">
        <v>0.13442133867978887</v>
      </c>
      <c r="AW7" s="149">
        <v>0.13437429906287682</v>
      </c>
      <c r="AX7" s="149">
        <v>0.13430972698412627</v>
      </c>
      <c r="AY7" s="149">
        <v>0.13425159945966786</v>
      </c>
      <c r="AZ7" s="149">
        <v>0.13422981936225337</v>
      </c>
      <c r="BA7" s="149">
        <v>0.13419322806678854</v>
      </c>
      <c r="BB7" s="149">
        <v>0.13411242506040313</v>
      </c>
      <c r="BC7" s="149">
        <v>0.13404029594567718</v>
      </c>
      <c r="BD7" s="149">
        <v>0.13398371191901209</v>
      </c>
      <c r="BE7" s="149">
        <v>0.13394171636505486</v>
      </c>
      <c r="BF7" s="149">
        <v>0.13390984241673554</v>
      </c>
      <c r="BG7" s="149">
        <v>0.13385650965035181</v>
      </c>
      <c r="BH7" s="149">
        <v>0.1338179208308734</v>
      </c>
      <c r="BI7" s="149">
        <v>0.13377318310809985</v>
      </c>
      <c r="BJ7" s="149">
        <v>0.13374182536468904</v>
      </c>
      <c r="BK7" s="149">
        <v>0.13372014624174319</v>
      </c>
      <c r="BL7" s="149">
        <v>0.13368341437105399</v>
      </c>
      <c r="BM7" s="149">
        <v>0.13366638757134916</v>
      </c>
      <c r="BN7" s="149">
        <v>0.1336280994932833</v>
      </c>
      <c r="BO7" s="149">
        <v>0.13362457348166587</v>
      </c>
      <c r="BP7" s="149">
        <v>0.13362810568728353</v>
      </c>
      <c r="BQ7" s="151">
        <v>0.1336112284760187</v>
      </c>
      <c r="BR7" s="151">
        <v>0.13360808356763731</v>
      </c>
      <c r="BS7" s="151">
        <v>0.13361494178400507</v>
      </c>
      <c r="BT7" s="151">
        <v>0.13376020513101214</v>
      </c>
      <c r="BU7" s="151">
        <v>0.13376562745673398</v>
      </c>
      <c r="BV7" s="151">
        <v>0.13374813594869162</v>
      </c>
      <c r="BW7" s="151">
        <v>0.13376339127060999</v>
      </c>
      <c r="BX7" s="151">
        <v>0.13378635708596023</v>
      </c>
      <c r="BY7" s="149">
        <v>0.13380187503984611</v>
      </c>
      <c r="BZ7" s="149">
        <v>0.13381882363732389</v>
      </c>
      <c r="CA7" s="152">
        <v>0.13382683026596187</v>
      </c>
      <c r="CB7" s="170"/>
      <c r="CC7" s="170"/>
      <c r="CD7" s="170"/>
      <c r="CE7" s="170"/>
      <c r="CF7" s="645">
        <v>0.13899999999999998</v>
      </c>
      <c r="CG7" s="291">
        <v>0.13769999999999999</v>
      </c>
      <c r="CH7" s="291">
        <v>0.1343</v>
      </c>
      <c r="CI7" s="149">
        <v>0.1331</v>
      </c>
      <c r="CJ7" s="149">
        <v>0.13249999999999998</v>
      </c>
      <c r="CK7" s="149">
        <v>0.13219999999999998</v>
      </c>
      <c r="CL7" s="149">
        <v>0.13239999999999999</v>
      </c>
      <c r="CM7" s="149">
        <v>0.13239999999999999</v>
      </c>
      <c r="CN7" s="149">
        <v>0.13199999999999998</v>
      </c>
      <c r="CO7" s="149">
        <v>0.13149999999999998</v>
      </c>
      <c r="CP7" s="149">
        <v>0.13089999999999999</v>
      </c>
      <c r="CQ7" s="149">
        <v>0.1303</v>
      </c>
      <c r="CR7" s="149">
        <v>0.1298</v>
      </c>
      <c r="CS7" s="149">
        <v>0.1293</v>
      </c>
      <c r="CT7" s="149">
        <v>0.12889999999999999</v>
      </c>
      <c r="CU7" s="149">
        <v>0.12859999999999999</v>
      </c>
      <c r="CV7" s="149">
        <v>0.12839999999999999</v>
      </c>
      <c r="CW7" s="149">
        <v>0.12819999999999998</v>
      </c>
      <c r="CX7" s="149">
        <v>0.12809999999999999</v>
      </c>
      <c r="CY7" s="149">
        <v>0.12789999999999999</v>
      </c>
      <c r="CZ7" s="149">
        <v>0.1278</v>
      </c>
      <c r="DA7" s="149">
        <v>0.12769999999999998</v>
      </c>
      <c r="DB7" s="149">
        <v>0.12759999999999999</v>
      </c>
      <c r="DC7" s="149">
        <v>0.1275</v>
      </c>
      <c r="DD7" s="149">
        <v>0.1275</v>
      </c>
      <c r="DE7" s="149">
        <v>0.1273</v>
      </c>
      <c r="DF7" s="149">
        <v>0.1273</v>
      </c>
      <c r="DG7" s="149">
        <v>0.12719999999999998</v>
      </c>
      <c r="DH7" s="149">
        <v>0.12709999999999999</v>
      </c>
      <c r="DI7" s="149">
        <v>0.12709999999999999</v>
      </c>
      <c r="DJ7" s="149">
        <v>0.127</v>
      </c>
      <c r="DK7" s="149">
        <v>0.12689999999999999</v>
      </c>
      <c r="DL7" s="149">
        <v>0.12689999999999999</v>
      </c>
      <c r="DM7" s="149">
        <v>0.1268</v>
      </c>
      <c r="DN7" s="149">
        <v>0.1268</v>
      </c>
      <c r="DO7" s="149">
        <v>0.1268</v>
      </c>
      <c r="DP7" s="149">
        <v>0.12669999999999998</v>
      </c>
      <c r="DQ7" s="149">
        <v>0.12669999999999998</v>
      </c>
      <c r="DR7" s="149">
        <v>0.12669999999999998</v>
      </c>
      <c r="DS7" s="149">
        <v>0.12669999999999998</v>
      </c>
      <c r="DT7" s="151">
        <v>0.12659999999999999</v>
      </c>
      <c r="DU7" s="151">
        <v>0.12659999999999999</v>
      </c>
      <c r="DV7" s="151">
        <v>0.12669999999999998</v>
      </c>
      <c r="DW7" s="151">
        <v>0.1268</v>
      </c>
      <c r="DX7" s="151">
        <v>0.1268</v>
      </c>
      <c r="DY7" s="151">
        <v>0.1268</v>
      </c>
      <c r="DZ7" s="151">
        <v>0.1268</v>
      </c>
      <c r="EA7" s="151">
        <v>0.12689999999999999</v>
      </c>
      <c r="EB7" s="149">
        <v>0.12689999999999999</v>
      </c>
      <c r="EC7" s="149">
        <v>0.127</v>
      </c>
      <c r="ED7" s="152">
        <v>0.127</v>
      </c>
      <c r="EE7" s="170"/>
      <c r="EF7" s="170"/>
      <c r="EG7" s="170"/>
      <c r="EI7" s="291">
        <v>0.13894375455794539</v>
      </c>
      <c r="EJ7" s="291">
        <v>0.13772958821039316</v>
      </c>
      <c r="EK7" s="291">
        <v>0.13474872442460889</v>
      </c>
      <c r="EL7" s="149">
        <v>0.13382897116340756</v>
      </c>
      <c r="EM7" s="149">
        <v>0.13341100434316661</v>
      </c>
      <c r="EN7" s="149">
        <v>0.1332668577015875</v>
      </c>
      <c r="EO7" s="149">
        <v>0.1337014655049362</v>
      </c>
      <c r="EP7" s="149">
        <v>0.13394705503977675</v>
      </c>
      <c r="EQ7" s="149">
        <v>0.13377592287635376</v>
      </c>
      <c r="ER7" s="149">
        <v>0.13338581935113814</v>
      </c>
      <c r="ES7" s="149">
        <v>0.1328920225345796</v>
      </c>
      <c r="ET7" s="149">
        <v>0.1323597951146836</v>
      </c>
      <c r="EU7" s="149">
        <v>0.13185526892269248</v>
      </c>
      <c r="EV7" s="149">
        <v>0.13139837828920778</v>
      </c>
      <c r="EW7" s="149">
        <v>0.13098996871270691</v>
      </c>
      <c r="EX7" s="149">
        <v>0.1305424803305951</v>
      </c>
      <c r="EY7" s="149">
        <v>0.13010336451295051</v>
      </c>
      <c r="EZ7" s="149">
        <v>0.12967315809040361</v>
      </c>
      <c r="FA7" s="149">
        <v>0.12926296006700569</v>
      </c>
      <c r="FB7" s="149">
        <v>0.12884092158072072</v>
      </c>
      <c r="FC7" s="149">
        <v>0.12845175798061395</v>
      </c>
      <c r="FD7" s="149">
        <v>0.12803991468709788</v>
      </c>
      <c r="FE7" s="149">
        <v>0.12762099146385131</v>
      </c>
      <c r="FF7" s="149">
        <v>0.12725292927181894</v>
      </c>
      <c r="FG7" s="149">
        <v>0.12686436295812695</v>
      </c>
      <c r="FH7" s="149">
        <v>0.12642527462538158</v>
      </c>
      <c r="FI7" s="149">
        <v>0.12601082343690351</v>
      </c>
      <c r="FJ7" s="149">
        <v>0.12563332120892864</v>
      </c>
      <c r="FK7" s="149">
        <v>0.12528178549715194</v>
      </c>
      <c r="FL7" s="149">
        <v>0.12493503704797707</v>
      </c>
      <c r="FM7" s="149">
        <v>0.12457800111655973</v>
      </c>
      <c r="FN7" s="149">
        <v>0.12424152760285571</v>
      </c>
      <c r="FO7" s="149">
        <v>0.12389525755225238</v>
      </c>
      <c r="FP7" s="149">
        <v>0.12356796465075552</v>
      </c>
      <c r="FQ7" s="149">
        <v>0.12327310711285154</v>
      </c>
      <c r="FR7" s="149">
        <v>0.12301113254197282</v>
      </c>
      <c r="FS7" s="149">
        <v>0.12278236182694122</v>
      </c>
      <c r="FT7" s="149">
        <v>0.12255603485345516</v>
      </c>
      <c r="FU7" s="149">
        <v>0.1223703369019712</v>
      </c>
      <c r="FV7" s="149">
        <v>0.12218745017382654</v>
      </c>
      <c r="FW7" s="151">
        <v>0.12200795330936375</v>
      </c>
      <c r="FX7" s="151">
        <v>0.12186130809075764</v>
      </c>
      <c r="FY7" s="151">
        <v>0.12173127944792843</v>
      </c>
      <c r="FZ7" s="151">
        <v>0.12173779766248957</v>
      </c>
      <c r="GA7" s="151">
        <v>0.121629848842205</v>
      </c>
      <c r="GB7" s="151">
        <v>0.12150998944579217</v>
      </c>
      <c r="GC7" s="151">
        <v>0.12141278656550608</v>
      </c>
      <c r="GD7" s="151">
        <v>0.12137439302941279</v>
      </c>
      <c r="GE7" s="149">
        <v>0.12131330603585901</v>
      </c>
      <c r="GF7" s="149">
        <v>0.12126903145824944</v>
      </c>
      <c r="GG7" s="152">
        <v>0.1212371138114781</v>
      </c>
    </row>
    <row r="8" spans="1:189" s="138" customFormat="1">
      <c r="B8" s="762"/>
      <c r="C8" s="147">
        <v>1.2999999999999999E-2</v>
      </c>
      <c r="D8" s="148"/>
      <c r="E8" s="149"/>
      <c r="F8" s="149"/>
      <c r="G8" s="149"/>
      <c r="H8" s="149"/>
      <c r="I8" s="149"/>
      <c r="J8" s="149"/>
      <c r="K8" s="149"/>
      <c r="L8" s="149"/>
      <c r="M8" s="149"/>
      <c r="N8" s="149"/>
      <c r="O8" s="149"/>
      <c r="P8" s="149"/>
      <c r="Q8" s="149"/>
      <c r="R8" s="149"/>
      <c r="S8" s="149"/>
      <c r="T8" s="149"/>
      <c r="U8" s="149"/>
      <c r="V8" s="149"/>
      <c r="W8" s="149"/>
      <c r="X8" s="149"/>
      <c r="Y8" s="149"/>
      <c r="Z8" s="149"/>
      <c r="AA8" s="149"/>
      <c r="AB8" s="291"/>
      <c r="AC8" s="291">
        <v>0.13894375761576949</v>
      </c>
      <c r="AD8" s="291">
        <v>0.1382800268855286</v>
      </c>
      <c r="AE8" s="291">
        <v>0.13601819643208157</v>
      </c>
      <c r="AF8" s="149">
        <v>0.13547489576254607</v>
      </c>
      <c r="AG8" s="149">
        <v>0.13529715853587812</v>
      </c>
      <c r="AH8" s="149">
        <v>0.13530270689589466</v>
      </c>
      <c r="AI8" s="149">
        <v>0.1357570203998307</v>
      </c>
      <c r="AJ8" s="149">
        <v>0.13603703707922601</v>
      </c>
      <c r="AK8" s="149">
        <v>0.13602081186396825</v>
      </c>
      <c r="AL8" s="149">
        <v>0.13588951135386509</v>
      </c>
      <c r="AM8" s="149">
        <v>0.13571124915321442</v>
      </c>
      <c r="AN8" s="149">
        <v>0.13548684767621136</v>
      </c>
      <c r="AO8" s="149">
        <v>0.13530597763904703</v>
      </c>
      <c r="AP8" s="149">
        <v>0.13517611909655086</v>
      </c>
      <c r="AQ8" s="149">
        <v>0.13506835580301596</v>
      </c>
      <c r="AR8" s="149">
        <v>0.13495893333153544</v>
      </c>
      <c r="AS8" s="149">
        <v>0.13489664251486622</v>
      </c>
      <c r="AT8" s="149">
        <v>0.13483615572673679</v>
      </c>
      <c r="AU8" s="149">
        <v>0.13479582464404471</v>
      </c>
      <c r="AV8" s="149">
        <v>0.13472425378294212</v>
      </c>
      <c r="AW8" s="149">
        <v>0.13468799684984004</v>
      </c>
      <c r="AX8" s="149">
        <v>0.13463766465513166</v>
      </c>
      <c r="AY8" s="149">
        <v>0.13461958556320694</v>
      </c>
      <c r="AZ8" s="149">
        <v>0.13458597244913051</v>
      </c>
      <c r="BA8" s="149">
        <v>0.13454754675189101</v>
      </c>
      <c r="BB8" s="149">
        <v>0.13449217164316749</v>
      </c>
      <c r="BC8" s="149">
        <v>0.13444938373989407</v>
      </c>
      <c r="BD8" s="149">
        <v>0.13440547338576217</v>
      </c>
      <c r="BE8" s="149">
        <v>0.13435059987421696</v>
      </c>
      <c r="BF8" s="149">
        <v>0.13433055470806871</v>
      </c>
      <c r="BG8" s="149">
        <v>0.13431372778395079</v>
      </c>
      <c r="BH8" s="149">
        <v>0.13427506897507235</v>
      </c>
      <c r="BI8" s="149">
        <v>0.13423215385646076</v>
      </c>
      <c r="BJ8" s="149">
        <v>0.13420637334383104</v>
      </c>
      <c r="BK8" s="149">
        <v>0.13420975376681474</v>
      </c>
      <c r="BL8" s="149">
        <v>0.13419708687900089</v>
      </c>
      <c r="BM8" s="149">
        <v>0.1341706474078255</v>
      </c>
      <c r="BN8" s="149">
        <v>0.13414208397685798</v>
      </c>
      <c r="BO8" s="149">
        <v>0.13415487480779739</v>
      </c>
      <c r="BP8" s="149">
        <v>0.13413482909748603</v>
      </c>
      <c r="BQ8" s="151">
        <v>0.13412738458939918</v>
      </c>
      <c r="BR8" s="151">
        <v>0.13413435356703832</v>
      </c>
      <c r="BS8" s="151">
        <v>0.13416898674282021</v>
      </c>
      <c r="BT8" s="151">
        <v>0.13431052649942909</v>
      </c>
      <c r="BU8" s="151">
        <v>0.13433846961397086</v>
      </c>
      <c r="BV8" s="151">
        <v>0.13433697122757973</v>
      </c>
      <c r="BW8" s="151">
        <v>0.13434225649816373</v>
      </c>
      <c r="BX8" s="151">
        <v>0.13435548926317353</v>
      </c>
      <c r="BY8" s="149">
        <v>0.13439588675137051</v>
      </c>
      <c r="BZ8" s="149">
        <v>0.13441146659880154</v>
      </c>
      <c r="CA8" s="152">
        <v>0.13441346059968676</v>
      </c>
      <c r="CB8" s="170"/>
      <c r="CC8" s="170"/>
      <c r="CD8" s="170"/>
      <c r="CE8" s="170"/>
      <c r="CF8" s="645">
        <v>0.13899999999999998</v>
      </c>
      <c r="CG8" s="291">
        <v>0.13769999999999999</v>
      </c>
      <c r="CH8" s="291">
        <v>0.1343</v>
      </c>
      <c r="CI8" s="149">
        <v>0.13319999999999999</v>
      </c>
      <c r="CJ8" s="149">
        <v>0.13249999999999998</v>
      </c>
      <c r="CK8" s="149">
        <v>0.1323</v>
      </c>
      <c r="CL8" s="149">
        <v>0.13239999999999999</v>
      </c>
      <c r="CM8" s="149">
        <v>0.13239999999999999</v>
      </c>
      <c r="CN8" s="149">
        <v>0.13199999999999998</v>
      </c>
      <c r="CO8" s="149">
        <v>0.13149999999999998</v>
      </c>
      <c r="CP8" s="149">
        <v>0.13099999999999998</v>
      </c>
      <c r="CQ8" s="149">
        <v>0.13039999999999999</v>
      </c>
      <c r="CR8" s="149">
        <v>0.12989999999999999</v>
      </c>
      <c r="CS8" s="149">
        <v>0.12949999999999998</v>
      </c>
      <c r="CT8" s="149">
        <v>0.12919999999999998</v>
      </c>
      <c r="CU8" s="149">
        <v>0.12889999999999999</v>
      </c>
      <c r="CV8" s="149">
        <v>0.12869999999999998</v>
      </c>
      <c r="CW8" s="149">
        <v>0.12859999999999999</v>
      </c>
      <c r="CX8" s="149">
        <v>0.12849999999999998</v>
      </c>
      <c r="CY8" s="149">
        <v>0.12839999999999999</v>
      </c>
      <c r="CZ8" s="149">
        <v>0.1283</v>
      </c>
      <c r="DA8" s="149">
        <v>0.12809999999999999</v>
      </c>
      <c r="DB8" s="149">
        <v>0.12809999999999999</v>
      </c>
      <c r="DC8" s="149">
        <v>0.128</v>
      </c>
      <c r="DD8" s="149">
        <v>0.12789999999999999</v>
      </c>
      <c r="DE8" s="149">
        <v>0.1278</v>
      </c>
      <c r="DF8" s="149">
        <v>0.1278</v>
      </c>
      <c r="DG8" s="149">
        <v>0.12769999999999998</v>
      </c>
      <c r="DH8" s="149">
        <v>0.12759999999999999</v>
      </c>
      <c r="DI8" s="149">
        <v>0.12759999999999999</v>
      </c>
      <c r="DJ8" s="149">
        <v>0.12759999999999999</v>
      </c>
      <c r="DK8" s="149">
        <v>0.1275</v>
      </c>
      <c r="DL8" s="149">
        <v>0.1275</v>
      </c>
      <c r="DM8" s="149">
        <v>0.12739999999999999</v>
      </c>
      <c r="DN8" s="149">
        <v>0.12739999999999999</v>
      </c>
      <c r="DO8" s="149">
        <v>0.12739999999999999</v>
      </c>
      <c r="DP8" s="149">
        <v>0.12739999999999999</v>
      </c>
      <c r="DQ8" s="149">
        <v>0.1273</v>
      </c>
      <c r="DR8" s="149">
        <v>0.1273</v>
      </c>
      <c r="DS8" s="149">
        <v>0.1273</v>
      </c>
      <c r="DT8" s="151">
        <v>0.1273</v>
      </c>
      <c r="DU8" s="151">
        <v>0.1273</v>
      </c>
      <c r="DV8" s="151">
        <v>0.1273</v>
      </c>
      <c r="DW8" s="151">
        <v>0.1275</v>
      </c>
      <c r="DX8" s="151">
        <v>0.1275</v>
      </c>
      <c r="DY8" s="151">
        <v>0.1275</v>
      </c>
      <c r="DZ8" s="151">
        <v>0.1275</v>
      </c>
      <c r="EA8" s="151">
        <v>0.12759999999999999</v>
      </c>
      <c r="EB8" s="149">
        <v>0.12759999999999999</v>
      </c>
      <c r="EC8" s="149">
        <v>0.12769999999999998</v>
      </c>
      <c r="ED8" s="152">
        <v>0.12769999999999998</v>
      </c>
      <c r="EE8" s="170"/>
      <c r="EF8" s="170"/>
      <c r="EG8" s="170"/>
      <c r="EI8" s="291">
        <v>0.13895030607302877</v>
      </c>
      <c r="EJ8" s="291">
        <v>0.137765973774953</v>
      </c>
      <c r="EK8" s="291">
        <v>0.13484126224206586</v>
      </c>
      <c r="EL8" s="149">
        <v>0.1339624028780475</v>
      </c>
      <c r="EM8" s="149">
        <v>0.13341100434316661</v>
      </c>
      <c r="EN8" s="149">
        <v>0.13330285254793056</v>
      </c>
      <c r="EO8" s="149">
        <v>0.13373331189626511</v>
      </c>
      <c r="EP8" s="149">
        <v>0.13397373172015456</v>
      </c>
      <c r="EQ8" s="149">
        <v>0.13382149379887509</v>
      </c>
      <c r="ER8" s="149">
        <v>0.13346517526136867</v>
      </c>
      <c r="ES8" s="149">
        <v>0.13302318014266057</v>
      </c>
      <c r="ET8" s="149">
        <v>0.13252515110381274</v>
      </c>
      <c r="EU8" s="149">
        <v>0.13207782322130107</v>
      </c>
      <c r="EV8" s="149">
        <v>0.13172786269592174</v>
      </c>
      <c r="EW8" s="149">
        <v>0.13135910852875241</v>
      </c>
      <c r="EX8" s="149">
        <v>0.13096290050155374</v>
      </c>
      <c r="EY8" s="149">
        <v>0.13058576528974486</v>
      </c>
      <c r="EZ8" s="149">
        <v>0.13020885770676122</v>
      </c>
      <c r="FA8" s="149">
        <v>0.12984562117104567</v>
      </c>
      <c r="FB8" s="149">
        <v>0.12945328281004703</v>
      </c>
      <c r="FC8" s="149">
        <v>0.12909195761498812</v>
      </c>
      <c r="FD8" s="149">
        <v>0.12871166318768631</v>
      </c>
      <c r="FE8" s="149">
        <v>0.12834561269806022</v>
      </c>
      <c r="FF8" s="149">
        <v>0.12797970972840533</v>
      </c>
      <c r="FG8" s="149">
        <v>0.12759926205548214</v>
      </c>
      <c r="FH8" s="149">
        <v>0.12719555379688596</v>
      </c>
      <c r="FI8" s="149">
        <v>0.12681862862943513</v>
      </c>
      <c r="FJ8" s="149">
        <v>0.12645988927280766</v>
      </c>
      <c r="FK8" s="149">
        <v>0.12610117044952973</v>
      </c>
      <c r="FL8" s="149">
        <v>0.12577078440237416</v>
      </c>
      <c r="FM8" s="149">
        <v>0.1254539761420623</v>
      </c>
      <c r="FN8" s="149">
        <v>0.12511893991229356</v>
      </c>
      <c r="FO8" s="149">
        <v>0.12477658773456483</v>
      </c>
      <c r="FP8" s="149">
        <v>0.12445499694952238</v>
      </c>
      <c r="FQ8" s="149">
        <v>0.12418349859055582</v>
      </c>
      <c r="FR8" s="149">
        <v>0.12394476488482929</v>
      </c>
      <c r="FS8" s="149">
        <v>0.123704986992414</v>
      </c>
      <c r="FT8" s="149">
        <v>0.12348625083194789</v>
      </c>
      <c r="FU8" s="149">
        <v>0.12331367747864858</v>
      </c>
      <c r="FV8" s="149">
        <v>0.12310495355593813</v>
      </c>
      <c r="FW8" s="151">
        <v>0.12293045644091616</v>
      </c>
      <c r="FX8" s="151">
        <v>0.12279077634581813</v>
      </c>
      <c r="FY8" s="151">
        <v>0.12268526912065034</v>
      </c>
      <c r="FZ8" s="151">
        <v>0.12268489853824543</v>
      </c>
      <c r="GA8" s="151">
        <v>0.12259614618891367</v>
      </c>
      <c r="GB8" s="151">
        <v>0.12248746782972331</v>
      </c>
      <c r="GC8" s="151">
        <v>0.12237540143753289</v>
      </c>
      <c r="GD8" s="151">
        <v>0.12232398617391789</v>
      </c>
      <c r="GE8" s="149">
        <v>0.12228391252520796</v>
      </c>
      <c r="GF8" s="149">
        <v>0.12223493404246796</v>
      </c>
      <c r="GG8" s="152">
        <v>0.12219431880529677</v>
      </c>
    </row>
    <row r="9" spans="1:189" s="138" customFormat="1" ht="15.75" customHeight="1" thickBot="1">
      <c r="B9" s="763"/>
      <c r="C9" s="153">
        <v>0.01</v>
      </c>
      <c r="D9" s="154"/>
      <c r="E9" s="155"/>
      <c r="F9" s="155"/>
      <c r="G9" s="155"/>
      <c r="H9" s="155"/>
      <c r="I9" s="155"/>
      <c r="J9" s="155"/>
      <c r="K9" s="155"/>
      <c r="L9" s="155"/>
      <c r="M9" s="155"/>
      <c r="N9" s="155"/>
      <c r="O9" s="155"/>
      <c r="P9" s="155"/>
      <c r="Q9" s="155"/>
      <c r="R9" s="155"/>
      <c r="S9" s="155"/>
      <c r="T9" s="155"/>
      <c r="U9" s="155"/>
      <c r="V9" s="155"/>
      <c r="W9" s="155"/>
      <c r="X9" s="155"/>
      <c r="Y9" s="155"/>
      <c r="Z9" s="155"/>
      <c r="AA9" s="155"/>
      <c r="AB9" s="292"/>
      <c r="AC9" s="292">
        <v>0.13894375761576949</v>
      </c>
      <c r="AD9" s="292">
        <v>0.13827367253614614</v>
      </c>
      <c r="AE9" s="292">
        <v>0.13601135497041919</v>
      </c>
      <c r="AF9" s="155">
        <v>0.13546824816345843</v>
      </c>
      <c r="AG9" s="155">
        <v>0.13529094348502624</v>
      </c>
      <c r="AH9" s="155">
        <v>0.13528553171130453</v>
      </c>
      <c r="AI9" s="155">
        <v>0.13573167280099896</v>
      </c>
      <c r="AJ9" s="155">
        <v>0.13600573764432336</v>
      </c>
      <c r="AK9" s="155">
        <v>0.13601100675293301</v>
      </c>
      <c r="AL9" s="155">
        <v>0.13591396405678438</v>
      </c>
      <c r="AM9" s="155">
        <v>0.13577611917313007</v>
      </c>
      <c r="AN9" s="155">
        <v>0.13559958161207317</v>
      </c>
      <c r="AO9" s="155">
        <v>0.13547584465281168</v>
      </c>
      <c r="AP9" s="155">
        <v>0.13539549320468844</v>
      </c>
      <c r="AQ9" s="155">
        <v>0.1353264465875928</v>
      </c>
      <c r="AR9" s="155">
        <v>0.13528121647350089</v>
      </c>
      <c r="AS9" s="155">
        <v>0.13523817926076878</v>
      </c>
      <c r="AT9" s="155">
        <v>0.13520756286409238</v>
      </c>
      <c r="AU9" s="155">
        <v>0.13518181922052369</v>
      </c>
      <c r="AV9" s="155">
        <v>0.13515546242929613</v>
      </c>
      <c r="AW9" s="155">
        <v>0.13513620013466038</v>
      </c>
      <c r="AX9" s="155">
        <v>0.13512498960513572</v>
      </c>
      <c r="AY9" s="155">
        <v>0.13510226722811991</v>
      </c>
      <c r="AZ9" s="155">
        <v>0.13510231518393603</v>
      </c>
      <c r="BA9" s="155">
        <v>0.13508618051571702</v>
      </c>
      <c r="BB9" s="155">
        <v>0.13507915470360415</v>
      </c>
      <c r="BC9" s="155">
        <v>0.13505793575866137</v>
      </c>
      <c r="BD9" s="155">
        <v>0.13503450468149095</v>
      </c>
      <c r="BE9" s="155">
        <v>0.13502287955828449</v>
      </c>
      <c r="BF9" s="155">
        <v>0.13505110100699774</v>
      </c>
      <c r="BG9" s="155">
        <v>0.13503672106587844</v>
      </c>
      <c r="BH9" s="155">
        <v>0.13502241380076219</v>
      </c>
      <c r="BI9" s="155">
        <v>0.13503854886441061</v>
      </c>
      <c r="BJ9" s="155">
        <v>0.1350350984148484</v>
      </c>
      <c r="BK9" s="155">
        <v>0.1350117069993054</v>
      </c>
      <c r="BL9" s="155">
        <v>0.13503171149668089</v>
      </c>
      <c r="BM9" s="155">
        <v>0.13500838254553657</v>
      </c>
      <c r="BN9" s="155">
        <v>0.13500186025479671</v>
      </c>
      <c r="BO9" s="155">
        <v>0.13499942178563457</v>
      </c>
      <c r="BP9" s="155">
        <v>0.13500141020872702</v>
      </c>
      <c r="BQ9" s="157">
        <v>0.13499858360382772</v>
      </c>
      <c r="BR9" s="157">
        <v>0.13503659891105949</v>
      </c>
      <c r="BS9" s="157">
        <v>0.13507870084763193</v>
      </c>
      <c r="BT9" s="157">
        <v>0.13523939001865745</v>
      </c>
      <c r="BU9" s="157">
        <v>0.13525969111718336</v>
      </c>
      <c r="BV9" s="157">
        <v>0.13526472262924799</v>
      </c>
      <c r="BW9" s="157">
        <v>0.13528730218236398</v>
      </c>
      <c r="BX9" s="157">
        <v>0.13533211440862972</v>
      </c>
      <c r="BY9" s="155">
        <v>0.13534738538713664</v>
      </c>
      <c r="BZ9" s="155">
        <v>0.13536621663094067</v>
      </c>
      <c r="CA9" s="158">
        <v>0.13540446313410354</v>
      </c>
      <c r="CB9" s="170"/>
      <c r="CC9" s="170"/>
      <c r="CD9" s="170"/>
      <c r="CE9" s="170"/>
      <c r="CF9" s="646">
        <v>0.13899999999999998</v>
      </c>
      <c r="CG9" s="292">
        <v>0.13769999999999999</v>
      </c>
      <c r="CH9" s="292">
        <v>0.1343</v>
      </c>
      <c r="CI9" s="155">
        <v>0.1331</v>
      </c>
      <c r="CJ9" s="155">
        <v>0.13249999999999998</v>
      </c>
      <c r="CK9" s="155">
        <v>0.13219999999999998</v>
      </c>
      <c r="CL9" s="155">
        <v>0.13239999999999999</v>
      </c>
      <c r="CM9" s="155">
        <v>0.1323</v>
      </c>
      <c r="CN9" s="155">
        <v>0.13199999999999998</v>
      </c>
      <c r="CO9" s="155">
        <v>0.13159999999999999</v>
      </c>
      <c r="CP9" s="155">
        <v>0.13109999999999999</v>
      </c>
      <c r="CQ9" s="155">
        <v>0.13059999999999999</v>
      </c>
      <c r="CR9" s="155">
        <v>0.13019999999999998</v>
      </c>
      <c r="CS9" s="155">
        <v>0.12989999999999999</v>
      </c>
      <c r="CT9" s="155">
        <v>0.12969999999999998</v>
      </c>
      <c r="CU9" s="155">
        <v>0.12949999999999998</v>
      </c>
      <c r="CV9" s="155">
        <v>0.1293</v>
      </c>
      <c r="CW9" s="155">
        <v>0.12919999999999998</v>
      </c>
      <c r="CX9" s="155">
        <v>0.12909999999999999</v>
      </c>
      <c r="CY9" s="155">
        <v>0.12899999999999998</v>
      </c>
      <c r="CZ9" s="155">
        <v>0.12889999999999999</v>
      </c>
      <c r="DA9" s="155">
        <v>0.1288</v>
      </c>
      <c r="DB9" s="155">
        <v>0.1288</v>
      </c>
      <c r="DC9" s="155">
        <v>0.12869999999999998</v>
      </c>
      <c r="DD9" s="155">
        <v>0.12869999999999998</v>
      </c>
      <c r="DE9" s="155">
        <v>0.12859999999999999</v>
      </c>
      <c r="DF9" s="155">
        <v>0.12859999999999999</v>
      </c>
      <c r="DG9" s="155">
        <v>0.12849999999999998</v>
      </c>
      <c r="DH9" s="155">
        <v>0.12849999999999998</v>
      </c>
      <c r="DI9" s="155">
        <v>0.12849999999999998</v>
      </c>
      <c r="DJ9" s="155">
        <v>0.12849999999999998</v>
      </c>
      <c r="DK9" s="155">
        <v>0.12849999999999998</v>
      </c>
      <c r="DL9" s="155">
        <v>0.12849999999999998</v>
      </c>
      <c r="DM9" s="155">
        <v>0.12839999999999999</v>
      </c>
      <c r="DN9" s="155">
        <v>0.12839999999999999</v>
      </c>
      <c r="DO9" s="155">
        <v>0.12839999999999999</v>
      </c>
      <c r="DP9" s="155">
        <v>0.12839999999999999</v>
      </c>
      <c r="DQ9" s="155">
        <v>0.12839999999999999</v>
      </c>
      <c r="DR9" s="155">
        <v>0.12839999999999999</v>
      </c>
      <c r="DS9" s="155">
        <v>0.12839999999999999</v>
      </c>
      <c r="DT9" s="157">
        <v>0.12839999999999999</v>
      </c>
      <c r="DU9" s="157">
        <v>0.12839999999999999</v>
      </c>
      <c r="DV9" s="157">
        <v>0.12839999999999999</v>
      </c>
      <c r="DW9" s="157">
        <v>0.12859999999999999</v>
      </c>
      <c r="DX9" s="157">
        <v>0.12859999999999999</v>
      </c>
      <c r="DY9" s="157">
        <v>0.12859999999999999</v>
      </c>
      <c r="DZ9" s="157">
        <v>0.12869999999999998</v>
      </c>
      <c r="EA9" s="157">
        <v>0.1288</v>
      </c>
      <c r="EB9" s="155">
        <v>0.1288</v>
      </c>
      <c r="EC9" s="155">
        <v>0.1288</v>
      </c>
      <c r="ED9" s="158">
        <v>0.12889999999999999</v>
      </c>
      <c r="EE9" s="170"/>
      <c r="EF9" s="170"/>
      <c r="EG9" s="170"/>
      <c r="EI9" s="292">
        <v>0.13894375761576949</v>
      </c>
      <c r="EJ9" s="292">
        <v>0.1377295911138961</v>
      </c>
      <c r="EK9" s="292">
        <v>0.13474872718333392</v>
      </c>
      <c r="EL9" s="155">
        <v>0.13382892135180613</v>
      </c>
      <c r="EM9" s="155">
        <v>0.13341072189395925</v>
      </c>
      <c r="EN9" s="155">
        <v>0.13326393654272001</v>
      </c>
      <c r="EO9" s="155">
        <v>0.13368476631167267</v>
      </c>
      <c r="EP9" s="155">
        <v>0.13391940314917544</v>
      </c>
      <c r="EQ9" s="155">
        <v>0.13380078189157565</v>
      </c>
      <c r="ER9" s="155">
        <v>0.13350033724163879</v>
      </c>
      <c r="ES9" s="155">
        <v>0.1331313644684983</v>
      </c>
      <c r="ET9" s="155">
        <v>0.13270684647412831</v>
      </c>
      <c r="EU9" s="155">
        <v>0.13236241820882252</v>
      </c>
      <c r="EV9" s="155">
        <v>0.13210728851192885</v>
      </c>
      <c r="EW9" s="155">
        <v>0.131822459782621</v>
      </c>
      <c r="EX9" s="155">
        <v>0.13153156581104197</v>
      </c>
      <c r="EY9" s="155">
        <v>0.1312180989980003</v>
      </c>
      <c r="EZ9" s="155">
        <v>0.13091129789740194</v>
      </c>
      <c r="FA9" s="155">
        <v>0.13059822786799674</v>
      </c>
      <c r="FB9" s="155">
        <v>0.13028381463914679</v>
      </c>
      <c r="FC9" s="155">
        <v>0.12997038782825834</v>
      </c>
      <c r="FD9" s="155">
        <v>0.12965427469248447</v>
      </c>
      <c r="FE9" s="155">
        <v>0.12930764052769564</v>
      </c>
      <c r="FF9" s="155">
        <v>0.12899463663070937</v>
      </c>
      <c r="FG9" s="155">
        <v>0.12865517856033937</v>
      </c>
      <c r="FH9" s="155">
        <v>0.12831483568381052</v>
      </c>
      <c r="FI9" s="155">
        <v>0.12797368117239155</v>
      </c>
      <c r="FJ9" s="155">
        <v>0.12764715890782052</v>
      </c>
      <c r="FK9" s="155">
        <v>0.12734130223842419</v>
      </c>
      <c r="FL9" s="155">
        <v>0.12706580659913611</v>
      </c>
      <c r="FM9" s="155">
        <v>0.1267581190486467</v>
      </c>
      <c r="FN9" s="155">
        <v>0.12645344802180372</v>
      </c>
      <c r="FO9" s="155">
        <v>0.12617319489258416</v>
      </c>
      <c r="FP9" s="155">
        <v>0.12587446466166491</v>
      </c>
      <c r="FQ9" s="155">
        <v>0.12557645837969506</v>
      </c>
      <c r="FR9" s="155">
        <v>0.12536875304376596</v>
      </c>
      <c r="FS9" s="155">
        <v>0.12512968192196561</v>
      </c>
      <c r="FT9" s="155">
        <v>0.12493018566193752</v>
      </c>
      <c r="FU9" s="155">
        <v>0.12474062269164618</v>
      </c>
      <c r="FV9" s="155">
        <v>0.12454935816390475</v>
      </c>
      <c r="FW9" s="157">
        <v>0.12437671171831893</v>
      </c>
      <c r="FX9" s="157">
        <v>0.12426430391971389</v>
      </c>
      <c r="FY9" s="157">
        <v>0.12416305832119044</v>
      </c>
      <c r="FZ9" s="157">
        <v>0.1241774484896455</v>
      </c>
      <c r="GA9" s="157">
        <v>0.12407688638457809</v>
      </c>
      <c r="GB9" s="157">
        <v>0.1239705061991056</v>
      </c>
      <c r="GC9" s="157">
        <v>0.12386809364177195</v>
      </c>
      <c r="GD9" s="157">
        <v>0.12384376845682139</v>
      </c>
      <c r="GE9" s="155">
        <v>0.1237736044298547</v>
      </c>
      <c r="GF9" s="155">
        <v>0.12372266527777077</v>
      </c>
      <c r="GG9" s="158">
        <v>0.12371515443720724</v>
      </c>
    </row>
    <row r="10" spans="1:189" s="138" customFormat="1" ht="15.75" customHeight="1">
      <c r="B10" s="761" t="s">
        <v>124</v>
      </c>
      <c r="C10" s="147">
        <v>1.7999999999999999E-2</v>
      </c>
      <c r="D10" s="148"/>
      <c r="E10" s="149"/>
      <c r="F10" s="149"/>
      <c r="G10" s="149"/>
      <c r="H10" s="149"/>
      <c r="I10" s="149"/>
      <c r="J10" s="149"/>
      <c r="K10" s="149"/>
      <c r="L10" s="149"/>
      <c r="M10" s="149"/>
      <c r="N10" s="149"/>
      <c r="O10" s="149"/>
      <c r="P10" s="149"/>
      <c r="Q10" s="149"/>
      <c r="R10" s="149"/>
      <c r="S10" s="149"/>
      <c r="T10" s="149"/>
      <c r="U10" s="149"/>
      <c r="V10" s="149"/>
      <c r="W10" s="170"/>
      <c r="X10" s="170"/>
      <c r="Y10" s="170"/>
      <c r="Z10" s="170"/>
      <c r="AA10" s="170"/>
      <c r="AC10" s="293"/>
      <c r="AD10" s="644">
        <v>0.13769999999999999</v>
      </c>
      <c r="AE10" s="644">
        <v>0.1343</v>
      </c>
      <c r="AF10" s="484">
        <v>0.1331</v>
      </c>
      <c r="AG10" s="484">
        <v>0.13249999999999998</v>
      </c>
      <c r="AH10" s="484">
        <v>0.13219999999999998</v>
      </c>
      <c r="AI10" s="484">
        <v>0.13239999999999999</v>
      </c>
      <c r="AJ10" s="484">
        <v>0.13239999999999999</v>
      </c>
      <c r="AK10" s="484">
        <v>0.13189999999999999</v>
      </c>
      <c r="AL10" s="484">
        <v>0.13139999999999999</v>
      </c>
      <c r="AM10" s="484">
        <v>0.13069999999999998</v>
      </c>
      <c r="AN10" s="484">
        <v>0.13009999999999999</v>
      </c>
      <c r="AO10" s="484">
        <v>0.12939999999999999</v>
      </c>
      <c r="AP10" s="484">
        <v>0.12889999999999999</v>
      </c>
      <c r="AQ10" s="484">
        <v>0.12849999999999998</v>
      </c>
      <c r="AR10" s="484">
        <v>0.12819999999999998</v>
      </c>
      <c r="AS10" s="484">
        <v>0.12789999999999999</v>
      </c>
      <c r="AT10" s="484">
        <v>0.1278</v>
      </c>
      <c r="AU10" s="484">
        <v>0.12759999999999999</v>
      </c>
      <c r="AV10" s="484">
        <v>0.1275</v>
      </c>
      <c r="AW10" s="484">
        <v>0.1273</v>
      </c>
      <c r="AX10" s="484">
        <v>0.12719999999999998</v>
      </c>
      <c r="AY10" s="484">
        <v>0.12709999999999999</v>
      </c>
      <c r="AZ10" s="484">
        <v>0.127</v>
      </c>
      <c r="BA10" s="484">
        <v>0.12689999999999999</v>
      </c>
      <c r="BB10" s="484">
        <v>0.1268</v>
      </c>
      <c r="BC10" s="484">
        <v>0.12669999999999998</v>
      </c>
      <c r="BD10" s="484">
        <v>0.12669999999999998</v>
      </c>
      <c r="BE10" s="484">
        <v>0.12659999999999999</v>
      </c>
      <c r="BF10" s="484">
        <v>0.1265</v>
      </c>
      <c r="BG10" s="484">
        <v>0.1265</v>
      </c>
      <c r="BH10" s="484">
        <v>0.12639999999999998</v>
      </c>
      <c r="BI10" s="484">
        <v>0.1263</v>
      </c>
      <c r="BJ10" s="484">
        <v>0.1263</v>
      </c>
      <c r="BK10" s="484">
        <v>0.12619999999999998</v>
      </c>
      <c r="BL10" s="484">
        <v>0.12619999999999998</v>
      </c>
      <c r="BM10" s="484">
        <v>0.12609999999999999</v>
      </c>
      <c r="BN10" s="484">
        <v>0.12609999999999999</v>
      </c>
      <c r="BO10" s="484">
        <v>0.126</v>
      </c>
      <c r="BP10" s="484">
        <v>0.126</v>
      </c>
      <c r="BQ10" s="485">
        <v>0.126</v>
      </c>
      <c r="BR10" s="485">
        <v>0.126</v>
      </c>
      <c r="BS10" s="485">
        <v>0.126</v>
      </c>
      <c r="BT10" s="485">
        <v>0.12609999999999999</v>
      </c>
      <c r="BU10" s="485">
        <v>0.12609999999999999</v>
      </c>
      <c r="BV10" s="485">
        <v>0.12609999999999999</v>
      </c>
      <c r="BW10" s="485">
        <v>0.12609999999999999</v>
      </c>
      <c r="BX10" s="485">
        <v>0.12609999999999999</v>
      </c>
      <c r="BY10" s="484">
        <v>0.12609999999999999</v>
      </c>
      <c r="BZ10" s="484">
        <v>0.12619999999999998</v>
      </c>
      <c r="CA10" s="486">
        <v>0.12619999999999998</v>
      </c>
      <c r="CB10" s="293"/>
      <c r="CC10" s="293"/>
      <c r="CD10" s="293"/>
      <c r="CE10" s="293"/>
      <c r="CF10" s="293"/>
    </row>
    <row r="11" spans="1:189" s="138" customFormat="1">
      <c r="B11" s="762"/>
      <c r="C11" s="147">
        <v>1.4999999999999999E-2</v>
      </c>
      <c r="D11" s="148"/>
      <c r="E11" s="149"/>
      <c r="F11" s="149"/>
      <c r="G11" s="149"/>
      <c r="H11" s="149"/>
      <c r="I11" s="149"/>
      <c r="J11" s="149"/>
      <c r="K11" s="149"/>
      <c r="L11" s="149"/>
      <c r="M11" s="149"/>
      <c r="N11" s="149"/>
      <c r="O11" s="149"/>
      <c r="P11" s="149"/>
      <c r="Q11" s="149"/>
      <c r="R11" s="149"/>
      <c r="S11" s="149"/>
      <c r="T11" s="149"/>
      <c r="U11" s="149"/>
      <c r="V11" s="149"/>
      <c r="W11" s="170"/>
      <c r="X11" s="170"/>
      <c r="Y11" s="170"/>
      <c r="Z11" s="170"/>
      <c r="AA11" s="170"/>
      <c r="AC11" s="293"/>
      <c r="AD11" s="291">
        <v>0.13769999999999999</v>
      </c>
      <c r="AE11" s="291">
        <v>0.1343</v>
      </c>
      <c r="AF11" s="291">
        <v>0.1331</v>
      </c>
      <c r="AG11" s="149">
        <v>0.13249999999999998</v>
      </c>
      <c r="AH11" s="149">
        <v>0.13219999999999998</v>
      </c>
      <c r="AI11" s="149">
        <v>0.13239999999999999</v>
      </c>
      <c r="AJ11" s="149">
        <v>0.13239999999999999</v>
      </c>
      <c r="AK11" s="149">
        <v>0.13199999999999998</v>
      </c>
      <c r="AL11" s="149">
        <v>0.13149999999999998</v>
      </c>
      <c r="AM11" s="149">
        <v>0.13089999999999999</v>
      </c>
      <c r="AN11" s="149">
        <v>0.1303</v>
      </c>
      <c r="AO11" s="149">
        <v>0.1298</v>
      </c>
      <c r="AP11" s="149">
        <v>0.1293</v>
      </c>
      <c r="AQ11" s="149">
        <v>0.12889999999999999</v>
      </c>
      <c r="AR11" s="149">
        <v>0.12859999999999999</v>
      </c>
      <c r="AS11" s="149">
        <v>0.12839999999999999</v>
      </c>
      <c r="AT11" s="149">
        <v>0.12819999999999998</v>
      </c>
      <c r="AU11" s="149">
        <v>0.12809999999999999</v>
      </c>
      <c r="AV11" s="149">
        <v>0.12789999999999999</v>
      </c>
      <c r="AW11" s="149">
        <v>0.1278</v>
      </c>
      <c r="AX11" s="149">
        <v>0.12769999999999998</v>
      </c>
      <c r="AY11" s="149">
        <v>0.12759999999999999</v>
      </c>
      <c r="AZ11" s="149">
        <v>0.1275</v>
      </c>
      <c r="BA11" s="149">
        <v>0.1275</v>
      </c>
      <c r="BB11" s="149">
        <v>0.1273</v>
      </c>
      <c r="BC11" s="149">
        <v>0.1273</v>
      </c>
      <c r="BD11" s="149">
        <v>0.12719999999999998</v>
      </c>
      <c r="BE11" s="149">
        <v>0.12709999999999999</v>
      </c>
      <c r="BF11" s="149">
        <v>0.12709999999999999</v>
      </c>
      <c r="BG11" s="149">
        <v>0.127</v>
      </c>
      <c r="BH11" s="149">
        <v>0.12689999999999999</v>
      </c>
      <c r="BI11" s="149">
        <v>0.12689999999999999</v>
      </c>
      <c r="BJ11" s="149">
        <v>0.1268</v>
      </c>
      <c r="BK11" s="149">
        <v>0.1268</v>
      </c>
      <c r="BL11" s="149">
        <v>0.1268</v>
      </c>
      <c r="BM11" s="149">
        <v>0.12669999999999998</v>
      </c>
      <c r="BN11" s="149">
        <v>0.12669999999999998</v>
      </c>
      <c r="BO11" s="149">
        <v>0.12669999999999998</v>
      </c>
      <c r="BP11" s="149">
        <v>0.12669999999999998</v>
      </c>
      <c r="BQ11" s="149">
        <v>0.12659999999999999</v>
      </c>
      <c r="BR11" s="151">
        <v>0.12659999999999999</v>
      </c>
      <c r="BS11" s="151">
        <v>0.12669999999999998</v>
      </c>
      <c r="BT11" s="151">
        <v>0.1268</v>
      </c>
      <c r="BU11" s="151">
        <v>0.1268</v>
      </c>
      <c r="BV11" s="151">
        <v>0.1268</v>
      </c>
      <c r="BW11" s="151">
        <v>0.1268</v>
      </c>
      <c r="BX11" s="151">
        <v>0.12689999999999999</v>
      </c>
      <c r="BY11" s="151">
        <v>0.12689999999999999</v>
      </c>
      <c r="BZ11" s="149">
        <v>0.127</v>
      </c>
      <c r="CA11" s="152">
        <v>0.127</v>
      </c>
      <c r="CB11" s="293"/>
      <c r="CC11" s="293"/>
      <c r="CD11" s="293"/>
      <c r="CE11" s="293"/>
    </row>
    <row r="12" spans="1:189" s="138" customFormat="1">
      <c r="B12" s="762"/>
      <c r="C12" s="147">
        <v>1.2999999999999999E-2</v>
      </c>
      <c r="D12" s="148"/>
      <c r="E12" s="149"/>
      <c r="F12" s="149"/>
      <c r="G12" s="149"/>
      <c r="H12" s="149"/>
      <c r="I12" s="149"/>
      <c r="J12" s="149"/>
      <c r="K12" s="149"/>
      <c r="L12" s="149"/>
      <c r="M12" s="149"/>
      <c r="N12" s="149"/>
      <c r="O12" s="149"/>
      <c r="P12" s="149"/>
      <c r="Q12" s="149"/>
      <c r="R12" s="149"/>
      <c r="S12" s="149"/>
      <c r="T12" s="149"/>
      <c r="U12" s="149"/>
      <c r="V12" s="149"/>
      <c r="W12" s="170"/>
      <c r="X12" s="170"/>
      <c r="Y12" s="170"/>
      <c r="Z12" s="170"/>
      <c r="AA12" s="170"/>
      <c r="AC12" s="293"/>
      <c r="AD12" s="291">
        <v>0.13769999999999999</v>
      </c>
      <c r="AE12" s="291">
        <v>0.1343</v>
      </c>
      <c r="AF12" s="291">
        <v>0.13319999999999999</v>
      </c>
      <c r="AG12" s="149">
        <v>0.13249999999999998</v>
      </c>
      <c r="AH12" s="149">
        <v>0.1323</v>
      </c>
      <c r="AI12" s="149">
        <v>0.13239999999999999</v>
      </c>
      <c r="AJ12" s="149">
        <v>0.13239999999999999</v>
      </c>
      <c r="AK12" s="149">
        <v>0.13199999999999998</v>
      </c>
      <c r="AL12" s="149">
        <v>0.13149999999999998</v>
      </c>
      <c r="AM12" s="149">
        <v>0.13099999999999998</v>
      </c>
      <c r="AN12" s="149">
        <v>0.13039999999999999</v>
      </c>
      <c r="AO12" s="149">
        <v>0.12989999999999999</v>
      </c>
      <c r="AP12" s="149">
        <v>0.12949999999999998</v>
      </c>
      <c r="AQ12" s="149">
        <v>0.12919999999999998</v>
      </c>
      <c r="AR12" s="149">
        <v>0.12889999999999999</v>
      </c>
      <c r="AS12" s="149">
        <v>0.12869999999999998</v>
      </c>
      <c r="AT12" s="149">
        <v>0.12859999999999999</v>
      </c>
      <c r="AU12" s="149">
        <v>0.12849999999999998</v>
      </c>
      <c r="AV12" s="149">
        <v>0.12839999999999999</v>
      </c>
      <c r="AW12" s="149">
        <v>0.1283</v>
      </c>
      <c r="AX12" s="149">
        <v>0.12809999999999999</v>
      </c>
      <c r="AY12" s="149">
        <v>0.12809999999999999</v>
      </c>
      <c r="AZ12" s="149">
        <v>0.128</v>
      </c>
      <c r="BA12" s="149">
        <v>0.12789999999999999</v>
      </c>
      <c r="BB12" s="149">
        <v>0.1278</v>
      </c>
      <c r="BC12" s="149">
        <v>0.1278</v>
      </c>
      <c r="BD12" s="149">
        <v>0.12769999999999998</v>
      </c>
      <c r="BE12" s="149">
        <v>0.12759999999999999</v>
      </c>
      <c r="BF12" s="149">
        <v>0.12759999999999999</v>
      </c>
      <c r="BG12" s="149">
        <v>0.12759999999999999</v>
      </c>
      <c r="BH12" s="149">
        <v>0.1275</v>
      </c>
      <c r="BI12" s="149">
        <v>0.1275</v>
      </c>
      <c r="BJ12" s="149">
        <v>0.12739999999999999</v>
      </c>
      <c r="BK12" s="149">
        <v>0.12739999999999999</v>
      </c>
      <c r="BL12" s="149">
        <v>0.12739999999999999</v>
      </c>
      <c r="BM12" s="149">
        <v>0.12739999999999999</v>
      </c>
      <c r="BN12" s="149">
        <v>0.1273</v>
      </c>
      <c r="BO12" s="149">
        <v>0.1273</v>
      </c>
      <c r="BP12" s="149">
        <v>0.1273</v>
      </c>
      <c r="BQ12" s="149">
        <v>0.1273</v>
      </c>
      <c r="BR12" s="151">
        <v>0.1273</v>
      </c>
      <c r="BS12" s="151">
        <v>0.1273</v>
      </c>
      <c r="BT12" s="151">
        <v>0.1275</v>
      </c>
      <c r="BU12" s="151">
        <v>0.1275</v>
      </c>
      <c r="BV12" s="151">
        <v>0.1275</v>
      </c>
      <c r="BW12" s="151">
        <v>0.1275</v>
      </c>
      <c r="BX12" s="151">
        <v>0.12759999999999999</v>
      </c>
      <c r="BY12" s="151">
        <v>0.12759999999999999</v>
      </c>
      <c r="BZ12" s="149">
        <v>0.12769999999999998</v>
      </c>
      <c r="CA12" s="152">
        <v>0.12769999999999998</v>
      </c>
      <c r="CB12" s="293"/>
      <c r="CC12" s="293"/>
      <c r="CD12" s="293"/>
      <c r="CE12" s="293"/>
    </row>
    <row r="13" spans="1:189" s="138" customFormat="1" ht="15.75" thickBot="1">
      <c r="B13" s="763"/>
      <c r="C13" s="153">
        <v>0.01</v>
      </c>
      <c r="D13" s="154"/>
      <c r="E13" s="155"/>
      <c r="F13" s="155"/>
      <c r="G13" s="155"/>
      <c r="H13" s="155"/>
      <c r="I13" s="155"/>
      <c r="J13" s="155"/>
      <c r="K13" s="155"/>
      <c r="L13" s="155"/>
      <c r="M13" s="155"/>
      <c r="N13" s="155"/>
      <c r="O13" s="155"/>
      <c r="P13" s="155"/>
      <c r="Q13" s="155"/>
      <c r="R13" s="155"/>
      <c r="S13" s="155"/>
      <c r="T13" s="155"/>
      <c r="U13" s="155"/>
      <c r="V13" s="155"/>
      <c r="W13" s="170"/>
      <c r="X13" s="170"/>
      <c r="Y13" s="170"/>
      <c r="Z13" s="170"/>
      <c r="AA13" s="170"/>
      <c r="AC13" s="293"/>
      <c r="AD13" s="291">
        <v>0.13769999999999999</v>
      </c>
      <c r="AE13" s="291">
        <v>0.1343</v>
      </c>
      <c r="AF13" s="291">
        <v>0.1331</v>
      </c>
      <c r="AG13" s="149">
        <v>0.13249999999999998</v>
      </c>
      <c r="AH13" s="149">
        <v>0.13219999999999998</v>
      </c>
      <c r="AI13" s="149">
        <v>0.13239999999999999</v>
      </c>
      <c r="AJ13" s="149">
        <v>0.1323</v>
      </c>
      <c r="AK13" s="149">
        <v>0.13199999999999998</v>
      </c>
      <c r="AL13" s="149">
        <v>0.13159999999999999</v>
      </c>
      <c r="AM13" s="149">
        <v>0.13109999999999999</v>
      </c>
      <c r="AN13" s="149">
        <v>0.13059999999999999</v>
      </c>
      <c r="AO13" s="149">
        <v>0.13019999999999998</v>
      </c>
      <c r="AP13" s="149">
        <v>0.12989999999999999</v>
      </c>
      <c r="AQ13" s="149">
        <v>0.12969999999999998</v>
      </c>
      <c r="AR13" s="149">
        <v>0.12949999999999998</v>
      </c>
      <c r="AS13" s="149">
        <v>0.1293</v>
      </c>
      <c r="AT13" s="149">
        <v>0.12919999999999998</v>
      </c>
      <c r="AU13" s="149">
        <v>0.12909999999999999</v>
      </c>
      <c r="AV13" s="149">
        <v>0.12899999999999998</v>
      </c>
      <c r="AW13" s="149">
        <v>0.12889999999999999</v>
      </c>
      <c r="AX13" s="149">
        <v>0.1288</v>
      </c>
      <c r="AY13" s="149">
        <v>0.1288</v>
      </c>
      <c r="AZ13" s="149">
        <v>0.12869999999999998</v>
      </c>
      <c r="BA13" s="149">
        <v>0.12869999999999998</v>
      </c>
      <c r="BB13" s="149">
        <v>0.12859999999999999</v>
      </c>
      <c r="BC13" s="149">
        <v>0.12859999999999999</v>
      </c>
      <c r="BD13" s="149">
        <v>0.12849999999999998</v>
      </c>
      <c r="BE13" s="149">
        <v>0.12849999999999998</v>
      </c>
      <c r="BF13" s="149">
        <v>0.12849999999999998</v>
      </c>
      <c r="BG13" s="149">
        <v>0.12849999999999998</v>
      </c>
      <c r="BH13" s="149">
        <v>0.12849999999999998</v>
      </c>
      <c r="BI13" s="149">
        <v>0.12849999999999998</v>
      </c>
      <c r="BJ13" s="149">
        <v>0.12839999999999999</v>
      </c>
      <c r="BK13" s="149">
        <v>0.12839999999999999</v>
      </c>
      <c r="BL13" s="149">
        <v>0.12839999999999999</v>
      </c>
      <c r="BM13" s="149">
        <v>0.12839999999999999</v>
      </c>
      <c r="BN13" s="149">
        <v>0.12839999999999999</v>
      </c>
      <c r="BO13" s="149">
        <v>0.12839999999999999</v>
      </c>
      <c r="BP13" s="149">
        <v>0.12839999999999999</v>
      </c>
      <c r="BQ13" s="149">
        <v>0.12839999999999999</v>
      </c>
      <c r="BR13" s="151">
        <v>0.12839999999999999</v>
      </c>
      <c r="BS13" s="151">
        <v>0.12839999999999999</v>
      </c>
      <c r="BT13" s="151">
        <v>0.12859999999999999</v>
      </c>
      <c r="BU13" s="151">
        <v>0.12859999999999999</v>
      </c>
      <c r="BV13" s="151">
        <v>0.12859999999999999</v>
      </c>
      <c r="BW13" s="151">
        <v>0.12869999999999998</v>
      </c>
      <c r="BX13" s="151">
        <v>0.1288</v>
      </c>
      <c r="BY13" s="151">
        <v>0.1288</v>
      </c>
      <c r="BZ13" s="149">
        <v>0.1288</v>
      </c>
      <c r="CA13" s="152">
        <v>0.12889999999999999</v>
      </c>
      <c r="CB13" s="293"/>
      <c r="CC13" s="293"/>
      <c r="CD13" s="293"/>
      <c r="CE13" s="293"/>
    </row>
    <row r="14" spans="1:189" s="138" customFormat="1" ht="15" customHeight="1">
      <c r="B14" s="743" t="s">
        <v>125</v>
      </c>
      <c r="C14" s="294">
        <v>1.7999999999999999E-2</v>
      </c>
      <c r="D14" s="143"/>
      <c r="E14" s="144"/>
      <c r="F14" s="144"/>
      <c r="G14" s="144"/>
      <c r="H14" s="144"/>
      <c r="I14" s="144"/>
      <c r="J14" s="144"/>
      <c r="K14" s="144"/>
      <c r="L14" s="144"/>
      <c r="M14" s="144"/>
      <c r="N14" s="144"/>
      <c r="O14" s="144"/>
      <c r="P14" s="144"/>
      <c r="Q14" s="144"/>
      <c r="R14" s="144"/>
      <c r="S14" s="144"/>
      <c r="T14" s="144"/>
      <c r="U14" s="144"/>
      <c r="V14" s="144"/>
      <c r="W14" s="170"/>
      <c r="X14" s="170"/>
      <c r="Y14" s="170"/>
      <c r="Z14" s="170"/>
      <c r="AA14" s="170"/>
      <c r="AC14" s="293"/>
      <c r="AD14" s="291">
        <v>0.13772958717607425</v>
      </c>
      <c r="AE14" s="291">
        <v>0.13474873378666707</v>
      </c>
      <c r="AF14" s="291">
        <v>0.1338289532760332</v>
      </c>
      <c r="AG14" s="149">
        <v>0.13341100434316661</v>
      </c>
      <c r="AH14" s="149">
        <v>0.1332638440765154</v>
      </c>
      <c r="AI14" s="149">
        <v>0.13368913918170428</v>
      </c>
      <c r="AJ14" s="149">
        <v>0.13392843589603048</v>
      </c>
      <c r="AK14" s="149">
        <v>0.13372084157996511</v>
      </c>
      <c r="AL14" s="149">
        <v>0.13326707056655909</v>
      </c>
      <c r="AM14" s="149">
        <v>0.13270450825091482</v>
      </c>
      <c r="AN14" s="149">
        <v>0.13210493429087747</v>
      </c>
      <c r="AO14" s="149">
        <v>0.13149593926387856</v>
      </c>
      <c r="AP14" s="149">
        <v>0.13098996404066857</v>
      </c>
      <c r="AQ14" s="149">
        <v>0.13049124016267499</v>
      </c>
      <c r="AR14" s="149">
        <v>0.12998140691185073</v>
      </c>
      <c r="AS14" s="149">
        <v>0.12951228022401429</v>
      </c>
      <c r="AT14" s="149">
        <v>0.12903926006373137</v>
      </c>
      <c r="AU14" s="149">
        <v>0.12858816760228323</v>
      </c>
      <c r="AV14" s="149">
        <v>0.12813960386765247</v>
      </c>
      <c r="AW14" s="149">
        <v>0.12770129189053792</v>
      </c>
      <c r="AX14" s="149">
        <v>0.12729144228219041</v>
      </c>
      <c r="AY14" s="149">
        <v>0.12681026132020046</v>
      </c>
      <c r="AZ14" s="149">
        <v>0.12640728478849395</v>
      </c>
      <c r="BA14" s="149">
        <v>0.12598739917702165</v>
      </c>
      <c r="BB14" s="149">
        <v>0.1255546194699376</v>
      </c>
      <c r="BC14" s="149">
        <v>0.12514012352739237</v>
      </c>
      <c r="BD14" s="149">
        <v>0.12475374466399064</v>
      </c>
      <c r="BE14" s="149">
        <v>0.12438915891493206</v>
      </c>
      <c r="BF14" s="149">
        <v>0.12402528679523121</v>
      </c>
      <c r="BG14" s="149">
        <v>0.12366997976140874</v>
      </c>
      <c r="BH14" s="149">
        <v>0.12331581711935362</v>
      </c>
      <c r="BI14" s="149">
        <v>0.12296708344751979</v>
      </c>
      <c r="BJ14" s="149">
        <v>0.12261417137093347</v>
      </c>
      <c r="BK14" s="149">
        <v>0.12230265182502474</v>
      </c>
      <c r="BL14" s="149">
        <v>0.12206266553744781</v>
      </c>
      <c r="BM14" s="149">
        <v>0.12179698940547018</v>
      </c>
      <c r="BN14" s="149">
        <v>0.12156219614213225</v>
      </c>
      <c r="BO14" s="149">
        <v>0.12136354203835255</v>
      </c>
      <c r="BP14" s="149">
        <v>0.12115364230115321</v>
      </c>
      <c r="BQ14" s="149">
        <v>0.1209629362818434</v>
      </c>
      <c r="BR14" s="151">
        <v>0.12081886270865259</v>
      </c>
      <c r="BS14" s="151">
        <v>0.12069524360451682</v>
      </c>
      <c r="BT14" s="151">
        <v>0.12070180667576511</v>
      </c>
      <c r="BU14" s="151">
        <v>0.12057549506357722</v>
      </c>
      <c r="BV14" s="151">
        <v>0.12045177614596575</v>
      </c>
      <c r="BW14" s="151">
        <v>0.12033236415566512</v>
      </c>
      <c r="BX14" s="151">
        <v>0.12030026882401601</v>
      </c>
      <c r="BY14" s="151">
        <v>0.12020280054985645</v>
      </c>
      <c r="BZ14" s="149">
        <v>0.12018415463020823</v>
      </c>
      <c r="CA14" s="152">
        <v>0.12011854530974091</v>
      </c>
      <c r="CB14" s="293"/>
      <c r="CC14" s="293"/>
      <c r="CD14" s="293"/>
      <c r="CE14" s="293"/>
    </row>
    <row r="15" spans="1:189" s="138" customFormat="1">
      <c r="B15" s="744"/>
      <c r="C15" s="147">
        <v>1.4999999999999999E-2</v>
      </c>
      <c r="D15" s="148"/>
      <c r="E15" s="149"/>
      <c r="F15" s="149"/>
      <c r="G15" s="149"/>
      <c r="H15" s="149"/>
      <c r="I15" s="149"/>
      <c r="J15" s="149"/>
      <c r="K15" s="149"/>
      <c r="L15" s="149"/>
      <c r="M15" s="149"/>
      <c r="N15" s="149"/>
      <c r="O15" s="149"/>
      <c r="P15" s="149"/>
      <c r="Q15" s="149"/>
      <c r="R15" s="149"/>
      <c r="S15" s="149"/>
      <c r="T15" s="149"/>
      <c r="U15" s="149"/>
      <c r="V15" s="149"/>
      <c r="W15" s="170"/>
      <c r="X15" s="170"/>
      <c r="Y15" s="170"/>
      <c r="Z15" s="170"/>
      <c r="AA15" s="170"/>
      <c r="AC15" s="293"/>
      <c r="AD15" s="291">
        <v>0.13772958821039316</v>
      </c>
      <c r="AE15" s="291">
        <v>0.13474872442460889</v>
      </c>
      <c r="AF15" s="291">
        <v>0.13382897116340756</v>
      </c>
      <c r="AG15" s="149">
        <v>0.13341100434316661</v>
      </c>
      <c r="AH15" s="149">
        <v>0.1332668577015875</v>
      </c>
      <c r="AI15" s="149">
        <v>0.1337014655049362</v>
      </c>
      <c r="AJ15" s="149">
        <v>0.13394705503977675</v>
      </c>
      <c r="AK15" s="149">
        <v>0.13377592287635376</v>
      </c>
      <c r="AL15" s="149">
        <v>0.13338581935113814</v>
      </c>
      <c r="AM15" s="149">
        <v>0.1328920225345796</v>
      </c>
      <c r="AN15" s="149">
        <v>0.1323597951146836</v>
      </c>
      <c r="AO15" s="149">
        <v>0.13185526892269248</v>
      </c>
      <c r="AP15" s="149">
        <v>0.13139837828920778</v>
      </c>
      <c r="AQ15" s="149">
        <v>0.13098996871270691</v>
      </c>
      <c r="AR15" s="149">
        <v>0.1305424803305951</v>
      </c>
      <c r="AS15" s="149">
        <v>0.13010336451295051</v>
      </c>
      <c r="AT15" s="149">
        <v>0.12967315809040361</v>
      </c>
      <c r="AU15" s="149">
        <v>0.12926296006700569</v>
      </c>
      <c r="AV15" s="149">
        <v>0.12884092158072072</v>
      </c>
      <c r="AW15" s="149">
        <v>0.12845175798061395</v>
      </c>
      <c r="AX15" s="149">
        <v>0.12803991468709788</v>
      </c>
      <c r="AY15" s="149">
        <v>0.12762099146385131</v>
      </c>
      <c r="AZ15" s="149">
        <v>0.12725292927181894</v>
      </c>
      <c r="BA15" s="149">
        <v>0.12686436295812695</v>
      </c>
      <c r="BB15" s="149">
        <v>0.12642527462538158</v>
      </c>
      <c r="BC15" s="149">
        <v>0.12601082343690351</v>
      </c>
      <c r="BD15" s="149">
        <v>0.12563332120892864</v>
      </c>
      <c r="BE15" s="149">
        <v>0.12528178549715194</v>
      </c>
      <c r="BF15" s="149">
        <v>0.12493503704797707</v>
      </c>
      <c r="BG15" s="149">
        <v>0.12457800111655973</v>
      </c>
      <c r="BH15" s="149">
        <v>0.12424152760285571</v>
      </c>
      <c r="BI15" s="149">
        <v>0.12389525755225238</v>
      </c>
      <c r="BJ15" s="149">
        <v>0.12356796465075552</v>
      </c>
      <c r="BK15" s="149">
        <v>0.12327310711285154</v>
      </c>
      <c r="BL15" s="149">
        <v>0.12301113254197282</v>
      </c>
      <c r="BM15" s="149">
        <v>0.12278236182694122</v>
      </c>
      <c r="BN15" s="149">
        <v>0.12255603485345516</v>
      </c>
      <c r="BO15" s="149">
        <v>0.1223703369019712</v>
      </c>
      <c r="BP15" s="149">
        <v>0.12218745017382654</v>
      </c>
      <c r="BQ15" s="149">
        <v>0.12200795330936375</v>
      </c>
      <c r="BR15" s="151">
        <v>0.12186130809075764</v>
      </c>
      <c r="BS15" s="151">
        <v>0.12173127944792843</v>
      </c>
      <c r="BT15" s="151">
        <v>0.12173779766248957</v>
      </c>
      <c r="BU15" s="151">
        <v>0.121629848842205</v>
      </c>
      <c r="BV15" s="151">
        <v>0.12150998944579217</v>
      </c>
      <c r="BW15" s="151">
        <v>0.12141278656550608</v>
      </c>
      <c r="BX15" s="151">
        <v>0.12137439302941279</v>
      </c>
      <c r="BY15" s="151">
        <v>0.12131330603585901</v>
      </c>
      <c r="BZ15" s="149">
        <v>0.12126903145824944</v>
      </c>
      <c r="CA15" s="152">
        <v>0.1212371138114781</v>
      </c>
      <c r="CB15" s="293"/>
      <c r="CC15" s="293"/>
      <c r="CD15" s="293"/>
      <c r="CE15" s="293"/>
    </row>
    <row r="16" spans="1:189" s="138" customFormat="1">
      <c r="B16" s="744"/>
      <c r="C16" s="147">
        <v>1.2999999999999999E-2</v>
      </c>
      <c r="D16" s="148"/>
      <c r="E16" s="149"/>
      <c r="F16" s="149"/>
      <c r="G16" s="149"/>
      <c r="H16" s="149"/>
      <c r="I16" s="149"/>
      <c r="J16" s="149"/>
      <c r="K16" s="149"/>
      <c r="L16" s="149"/>
      <c r="M16" s="149"/>
      <c r="N16" s="149"/>
      <c r="O16" s="149"/>
      <c r="P16" s="149"/>
      <c r="Q16" s="149"/>
      <c r="R16" s="149"/>
      <c r="S16" s="149"/>
      <c r="T16" s="149"/>
      <c r="U16" s="149"/>
      <c r="V16" s="149"/>
      <c r="W16" s="170"/>
      <c r="X16" s="170"/>
      <c r="Y16" s="170"/>
      <c r="Z16" s="170"/>
      <c r="AA16" s="170"/>
      <c r="AC16" s="293"/>
      <c r="AD16" s="291">
        <v>0.137765973774953</v>
      </c>
      <c r="AE16" s="291">
        <v>0.13484126224206586</v>
      </c>
      <c r="AF16" s="291">
        <v>0.1339624028780475</v>
      </c>
      <c r="AG16" s="149">
        <v>0.13341100434316661</v>
      </c>
      <c r="AH16" s="149">
        <v>0.13330285254793056</v>
      </c>
      <c r="AI16" s="149">
        <v>0.13373331189626511</v>
      </c>
      <c r="AJ16" s="149">
        <v>0.13397373172015456</v>
      </c>
      <c r="AK16" s="149">
        <v>0.13382149379887509</v>
      </c>
      <c r="AL16" s="149">
        <v>0.13346517526136867</v>
      </c>
      <c r="AM16" s="149">
        <v>0.13302318014266057</v>
      </c>
      <c r="AN16" s="149">
        <v>0.13252515110381274</v>
      </c>
      <c r="AO16" s="149">
        <v>0.13207782322130107</v>
      </c>
      <c r="AP16" s="149">
        <v>0.13172786269592174</v>
      </c>
      <c r="AQ16" s="149">
        <v>0.13135910852875241</v>
      </c>
      <c r="AR16" s="149">
        <v>0.13096290050155374</v>
      </c>
      <c r="AS16" s="149">
        <v>0.13058576528974486</v>
      </c>
      <c r="AT16" s="149">
        <v>0.13020885770676122</v>
      </c>
      <c r="AU16" s="149">
        <v>0.12984562117104567</v>
      </c>
      <c r="AV16" s="149">
        <v>0.12945328281004703</v>
      </c>
      <c r="AW16" s="149">
        <v>0.12909195761498812</v>
      </c>
      <c r="AX16" s="149">
        <v>0.12871166318768631</v>
      </c>
      <c r="AY16" s="149">
        <v>0.12834561269806022</v>
      </c>
      <c r="AZ16" s="149">
        <v>0.12797970972840533</v>
      </c>
      <c r="BA16" s="149">
        <v>0.12759926205548214</v>
      </c>
      <c r="BB16" s="149">
        <v>0.12719555379688596</v>
      </c>
      <c r="BC16" s="149">
        <v>0.12681862862943513</v>
      </c>
      <c r="BD16" s="149">
        <v>0.12645988927280766</v>
      </c>
      <c r="BE16" s="149">
        <v>0.12610117044952973</v>
      </c>
      <c r="BF16" s="149">
        <v>0.12577078440237416</v>
      </c>
      <c r="BG16" s="149">
        <v>0.1254539761420623</v>
      </c>
      <c r="BH16" s="149">
        <v>0.12511893991229356</v>
      </c>
      <c r="BI16" s="149">
        <v>0.12477658773456483</v>
      </c>
      <c r="BJ16" s="149">
        <v>0.12445499694952238</v>
      </c>
      <c r="BK16" s="149">
        <v>0.12418349859055582</v>
      </c>
      <c r="BL16" s="149">
        <v>0.12394476488482929</v>
      </c>
      <c r="BM16" s="149">
        <v>0.123704986992414</v>
      </c>
      <c r="BN16" s="149">
        <v>0.12348625083194789</v>
      </c>
      <c r="BO16" s="149">
        <v>0.12331367747864858</v>
      </c>
      <c r="BP16" s="149">
        <v>0.12310495355593813</v>
      </c>
      <c r="BQ16" s="149">
        <v>0.12293045644091616</v>
      </c>
      <c r="BR16" s="151">
        <v>0.12279077634581813</v>
      </c>
      <c r="BS16" s="151">
        <v>0.12268526912065034</v>
      </c>
      <c r="BT16" s="151">
        <v>0.12268489853824543</v>
      </c>
      <c r="BU16" s="151">
        <v>0.12259614618891367</v>
      </c>
      <c r="BV16" s="151">
        <v>0.12248746782972331</v>
      </c>
      <c r="BW16" s="151">
        <v>0.12237540143753289</v>
      </c>
      <c r="BX16" s="151">
        <v>0.12232398617391789</v>
      </c>
      <c r="BY16" s="151">
        <v>0.12228391252520796</v>
      </c>
      <c r="BZ16" s="149">
        <v>0.12223493404246796</v>
      </c>
      <c r="CA16" s="152">
        <v>0.12219431880529677</v>
      </c>
      <c r="CB16" s="293"/>
      <c r="CC16" s="293"/>
      <c r="CD16" s="293"/>
      <c r="CE16" s="293"/>
    </row>
    <row r="17" spans="2:83" s="138" customFormat="1" ht="15.75" thickBot="1">
      <c r="B17" s="745"/>
      <c r="C17" s="153">
        <v>0.01</v>
      </c>
      <c r="D17" s="154"/>
      <c r="E17" s="155"/>
      <c r="F17" s="155"/>
      <c r="G17" s="155"/>
      <c r="H17" s="155"/>
      <c r="I17" s="155"/>
      <c r="J17" s="155"/>
      <c r="K17" s="155"/>
      <c r="L17" s="155"/>
      <c r="M17" s="155"/>
      <c r="N17" s="155"/>
      <c r="O17" s="155"/>
      <c r="P17" s="155"/>
      <c r="Q17" s="155"/>
      <c r="R17" s="155"/>
      <c r="S17" s="155"/>
      <c r="T17" s="155"/>
      <c r="U17" s="155"/>
      <c r="V17" s="155"/>
      <c r="W17" s="170"/>
      <c r="X17" s="170"/>
      <c r="Y17" s="170"/>
      <c r="Z17" s="170"/>
      <c r="AA17" s="170"/>
      <c r="AC17" s="293"/>
      <c r="AD17" s="292">
        <v>0.1377295911138961</v>
      </c>
      <c r="AE17" s="292">
        <v>0.13474872718333392</v>
      </c>
      <c r="AF17" s="292">
        <v>0.13382892135180613</v>
      </c>
      <c r="AG17" s="155">
        <v>0.13341072189395925</v>
      </c>
      <c r="AH17" s="155">
        <v>0.13326393654272001</v>
      </c>
      <c r="AI17" s="155">
        <v>0.13368476631167267</v>
      </c>
      <c r="AJ17" s="155">
        <v>0.13391940314917544</v>
      </c>
      <c r="AK17" s="155">
        <v>0.13380078189157565</v>
      </c>
      <c r="AL17" s="155">
        <v>0.13350033724163879</v>
      </c>
      <c r="AM17" s="155">
        <v>0.1331313644684983</v>
      </c>
      <c r="AN17" s="155">
        <v>0.13270684647412831</v>
      </c>
      <c r="AO17" s="155">
        <v>0.13236241820882252</v>
      </c>
      <c r="AP17" s="155">
        <v>0.13210728851192885</v>
      </c>
      <c r="AQ17" s="155">
        <v>0.131822459782621</v>
      </c>
      <c r="AR17" s="155">
        <v>0.13153156581104197</v>
      </c>
      <c r="AS17" s="155">
        <v>0.1312180989980003</v>
      </c>
      <c r="AT17" s="155">
        <v>0.13091129789740194</v>
      </c>
      <c r="AU17" s="155">
        <v>0.13059822786799674</v>
      </c>
      <c r="AV17" s="155">
        <v>0.13028381463914679</v>
      </c>
      <c r="AW17" s="155">
        <v>0.12997038782825834</v>
      </c>
      <c r="AX17" s="155">
        <v>0.12965427469248447</v>
      </c>
      <c r="AY17" s="155">
        <v>0.12930764052769564</v>
      </c>
      <c r="AZ17" s="155">
        <v>0.12899463663070937</v>
      </c>
      <c r="BA17" s="155">
        <v>0.12865517856033937</v>
      </c>
      <c r="BB17" s="155">
        <v>0.12831483568381052</v>
      </c>
      <c r="BC17" s="155">
        <v>0.12797368117239155</v>
      </c>
      <c r="BD17" s="155">
        <v>0.12764715890782052</v>
      </c>
      <c r="BE17" s="155">
        <v>0.12734130223842419</v>
      </c>
      <c r="BF17" s="155">
        <v>0.12706580659913611</v>
      </c>
      <c r="BG17" s="155">
        <v>0.1267581190486467</v>
      </c>
      <c r="BH17" s="155">
        <v>0.12645344802180372</v>
      </c>
      <c r="BI17" s="155">
        <v>0.12617319489258416</v>
      </c>
      <c r="BJ17" s="155">
        <v>0.12587446466166491</v>
      </c>
      <c r="BK17" s="155">
        <v>0.12557645837969506</v>
      </c>
      <c r="BL17" s="155">
        <v>0.12536875304376596</v>
      </c>
      <c r="BM17" s="155">
        <v>0.12512968192196561</v>
      </c>
      <c r="BN17" s="155">
        <v>0.12493018566193752</v>
      </c>
      <c r="BO17" s="155">
        <v>0.12474062269164618</v>
      </c>
      <c r="BP17" s="155">
        <v>0.12454935816390475</v>
      </c>
      <c r="BQ17" s="155">
        <v>0.12437671171831893</v>
      </c>
      <c r="BR17" s="157">
        <v>0.12426430391971389</v>
      </c>
      <c r="BS17" s="157">
        <v>0.12416305832119044</v>
      </c>
      <c r="BT17" s="157">
        <v>0.1241774484896455</v>
      </c>
      <c r="BU17" s="157">
        <v>0.12407688638457809</v>
      </c>
      <c r="BV17" s="157">
        <v>0.1239705061991056</v>
      </c>
      <c r="BW17" s="157">
        <v>0.12386809364177195</v>
      </c>
      <c r="BX17" s="157">
        <v>0.12384376845682139</v>
      </c>
      <c r="BY17" s="157">
        <v>0.1237736044298547</v>
      </c>
      <c r="BZ17" s="155">
        <v>0.12372266527777077</v>
      </c>
      <c r="CA17" s="158">
        <v>0.12371515443720724</v>
      </c>
      <c r="CB17" s="293"/>
      <c r="CC17" s="293"/>
      <c r="CD17" s="293"/>
      <c r="CE17" s="293"/>
    </row>
    <row r="22" spans="2:83" s="138" customFormat="1">
      <c r="B22" s="295"/>
      <c r="C22" s="296"/>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row>
    <row r="23" spans="2:83">
      <c r="B23" s="159"/>
      <c r="C23" s="160"/>
      <c r="D23" s="161"/>
      <c r="E23" s="161"/>
      <c r="F23" s="161"/>
      <c r="G23" s="161"/>
      <c r="H23" s="161"/>
      <c r="I23" s="161"/>
      <c r="J23" s="161"/>
      <c r="K23" s="161"/>
      <c r="L23" s="161"/>
      <c r="M23" s="161"/>
      <c r="N23" s="161"/>
    </row>
    <row r="24" spans="2:83">
      <c r="B24" s="159"/>
      <c r="C24" s="160"/>
      <c r="D24" s="161"/>
      <c r="E24" s="161"/>
      <c r="F24" s="161"/>
      <c r="G24" s="161"/>
      <c r="H24" s="161"/>
      <c r="I24" s="161"/>
      <c r="J24" s="161"/>
      <c r="K24" s="161"/>
      <c r="L24" s="161"/>
      <c r="M24" s="161"/>
      <c r="N24" s="161"/>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c r="CE24" s="163"/>
    </row>
    <row r="25" spans="2:83">
      <c r="B25" s="159"/>
      <c r="C25" s="160"/>
      <c r="D25" s="161"/>
      <c r="E25" s="161"/>
      <c r="F25" s="161"/>
      <c r="G25" s="161"/>
      <c r="H25" s="161"/>
      <c r="I25" s="161"/>
      <c r="J25" s="161"/>
      <c r="K25" s="161"/>
      <c r="L25" s="161"/>
      <c r="M25" s="161"/>
      <c r="N25" s="161"/>
      <c r="R25" s="163"/>
      <c r="S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row>
    <row r="26" spans="2:83">
      <c r="B26" s="159"/>
      <c r="C26" s="160"/>
      <c r="D26" s="161"/>
      <c r="E26" s="161"/>
      <c r="F26" s="161"/>
      <c r="G26" s="161"/>
      <c r="H26" s="161"/>
      <c r="I26" s="161"/>
      <c r="J26" s="161"/>
      <c r="K26" s="161"/>
      <c r="L26" s="161"/>
      <c r="M26" s="161"/>
      <c r="N26" s="161"/>
      <c r="Q26" s="162"/>
      <c r="R26" s="163"/>
      <c r="S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c r="CE26" s="163"/>
    </row>
    <row r="27" spans="2:83">
      <c r="B27" s="159"/>
      <c r="C27" s="160"/>
      <c r="D27" s="161"/>
      <c r="E27" s="161"/>
      <c r="F27" s="161"/>
      <c r="G27" s="161"/>
      <c r="H27" s="161"/>
      <c r="I27" s="161"/>
      <c r="J27" s="161"/>
      <c r="K27" s="161"/>
      <c r="L27" s="161"/>
      <c r="M27" s="161"/>
      <c r="N27" s="161"/>
      <c r="Q27" s="162"/>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c r="CE27" s="163"/>
    </row>
    <row r="37" ht="18" customHeight="1"/>
    <row r="51" spans="2:83">
      <c r="C51" s="135"/>
    </row>
    <row r="52" spans="2:83">
      <c r="B52" s="297" t="s">
        <v>126</v>
      </c>
      <c r="C52" s="135"/>
    </row>
    <row r="53" spans="2:83" ht="15.75" thickBot="1"/>
    <row r="54" spans="2:83" s="138" customFormat="1" ht="15.75" thickBot="1">
      <c r="B54" s="298"/>
      <c r="C54" s="141"/>
      <c r="D54" s="139">
        <v>2000</v>
      </c>
      <c r="E54" s="140">
        <v>2001</v>
      </c>
      <c r="F54" s="140">
        <v>2002</v>
      </c>
      <c r="G54" s="140">
        <v>2003</v>
      </c>
      <c r="H54" s="140">
        <v>2004</v>
      </c>
      <c r="I54" s="140">
        <v>2005</v>
      </c>
      <c r="J54" s="140">
        <v>2006</v>
      </c>
      <c r="K54" s="140">
        <v>2007</v>
      </c>
      <c r="L54" s="140">
        <v>2008</v>
      </c>
      <c r="M54" s="140">
        <v>2009</v>
      </c>
      <c r="N54" s="140">
        <v>2010</v>
      </c>
      <c r="O54" s="140">
        <v>2011</v>
      </c>
      <c r="P54" s="140">
        <v>2012</v>
      </c>
      <c r="Q54" s="140">
        <v>2013</v>
      </c>
      <c r="R54" s="140">
        <v>2014</v>
      </c>
      <c r="S54" s="140">
        <v>2015</v>
      </c>
      <c r="T54" s="140">
        <v>2016</v>
      </c>
      <c r="U54" s="140">
        <v>2017</v>
      </c>
      <c r="V54" s="140">
        <v>2018</v>
      </c>
      <c r="W54" s="140"/>
      <c r="X54" s="140"/>
      <c r="Y54" s="140"/>
      <c r="Z54" s="140"/>
      <c r="AA54" s="140"/>
      <c r="AB54" s="140"/>
      <c r="AC54" s="140">
        <v>2020</v>
      </c>
      <c r="AD54" s="140">
        <v>2021</v>
      </c>
      <c r="AE54" s="140">
        <v>2022</v>
      </c>
      <c r="AF54" s="140">
        <v>2023</v>
      </c>
      <c r="AG54" s="140">
        <v>2024</v>
      </c>
      <c r="AH54" s="140">
        <v>2025</v>
      </c>
      <c r="AI54" s="140">
        <v>2026</v>
      </c>
      <c r="AJ54" s="140">
        <v>2027</v>
      </c>
      <c r="AK54" s="140">
        <v>2028</v>
      </c>
      <c r="AL54" s="140">
        <v>2029</v>
      </c>
      <c r="AM54" s="140">
        <v>2030</v>
      </c>
      <c r="AN54" s="140">
        <v>2031</v>
      </c>
      <c r="AO54" s="140">
        <v>2032</v>
      </c>
      <c r="AP54" s="140">
        <v>2033</v>
      </c>
      <c r="AQ54" s="140">
        <v>2034</v>
      </c>
      <c r="AR54" s="140">
        <v>2035</v>
      </c>
      <c r="AS54" s="140">
        <v>2036</v>
      </c>
      <c r="AT54" s="140">
        <v>2037</v>
      </c>
      <c r="AU54" s="140">
        <v>2038</v>
      </c>
      <c r="AV54" s="140">
        <v>2039</v>
      </c>
      <c r="AW54" s="140">
        <v>2040</v>
      </c>
      <c r="AX54" s="140">
        <v>2041</v>
      </c>
      <c r="AY54" s="140">
        <v>2042</v>
      </c>
      <c r="AZ54" s="140">
        <v>2043</v>
      </c>
      <c r="BA54" s="140">
        <v>2044</v>
      </c>
      <c r="BB54" s="140">
        <v>2045</v>
      </c>
      <c r="BC54" s="140">
        <v>2046</v>
      </c>
      <c r="BD54" s="140">
        <v>2047</v>
      </c>
      <c r="BE54" s="140">
        <v>2048</v>
      </c>
      <c r="BF54" s="140">
        <v>2049</v>
      </c>
      <c r="BG54" s="140">
        <v>2050</v>
      </c>
      <c r="BH54" s="140">
        <v>2051</v>
      </c>
      <c r="BI54" s="140">
        <v>2052</v>
      </c>
      <c r="BJ54" s="140">
        <v>2053</v>
      </c>
      <c r="BK54" s="140">
        <v>2054</v>
      </c>
      <c r="BL54" s="140">
        <v>2055</v>
      </c>
      <c r="BM54" s="140">
        <v>2056</v>
      </c>
      <c r="BN54" s="140">
        <v>2057</v>
      </c>
      <c r="BO54" s="140">
        <v>2058</v>
      </c>
      <c r="BP54" s="140">
        <v>2059</v>
      </c>
      <c r="BQ54" s="140">
        <v>2060</v>
      </c>
      <c r="BR54" s="140">
        <v>2061</v>
      </c>
      <c r="BS54" s="140">
        <v>2062</v>
      </c>
      <c r="BT54" s="140">
        <v>2063</v>
      </c>
      <c r="BU54" s="140">
        <v>2064</v>
      </c>
      <c r="BV54" s="140">
        <v>2065</v>
      </c>
      <c r="BW54" s="140">
        <v>2066</v>
      </c>
      <c r="BX54" s="140">
        <v>2067</v>
      </c>
      <c r="BY54" s="140">
        <v>2068</v>
      </c>
      <c r="BZ54" s="140">
        <v>2069</v>
      </c>
      <c r="CA54" s="141">
        <v>2070</v>
      </c>
      <c r="CB54" s="169"/>
      <c r="CC54" s="169"/>
      <c r="CD54" s="169"/>
      <c r="CE54" s="169"/>
    </row>
    <row r="55" spans="2:83" s="138" customFormat="1" ht="15.75" customHeight="1">
      <c r="B55" s="764" t="s">
        <v>127</v>
      </c>
      <c r="C55" s="194" t="s">
        <v>103</v>
      </c>
      <c r="D55" s="195"/>
      <c r="E55" s="196"/>
      <c r="F55" s="196"/>
      <c r="G55" s="196"/>
      <c r="H55" s="196"/>
      <c r="I55" s="196"/>
      <c r="J55" s="196"/>
      <c r="K55" s="196"/>
      <c r="L55" s="196"/>
      <c r="M55" s="196"/>
      <c r="N55" s="196"/>
      <c r="O55" s="196"/>
      <c r="P55" s="196"/>
      <c r="Q55" s="196"/>
      <c r="R55" s="299"/>
      <c r="S55" s="299"/>
      <c r="T55" s="299">
        <v>0.13820981784876823</v>
      </c>
      <c r="U55" s="299">
        <v>0.13863423170638745</v>
      </c>
      <c r="V55" s="299">
        <v>0.13774513323928711</v>
      </c>
      <c r="W55" s="299"/>
      <c r="X55" s="299"/>
      <c r="Y55" s="299"/>
      <c r="Z55" s="299"/>
      <c r="AA55" s="299"/>
      <c r="AB55" s="299"/>
      <c r="AC55" s="299">
        <v>0.13976749205003927</v>
      </c>
      <c r="AD55" s="299">
        <v>0.13861099428924187</v>
      </c>
      <c r="AE55" s="299">
        <v>0.13477568492602687</v>
      </c>
      <c r="AF55" s="299">
        <v>0.13360916152367369</v>
      </c>
      <c r="AG55" s="299">
        <v>0.13306319219415663</v>
      </c>
      <c r="AH55" s="299">
        <v>0.13325563289541648</v>
      </c>
      <c r="AI55" s="299">
        <v>0.13341772480040306</v>
      </c>
      <c r="AJ55" s="299">
        <v>0.13386545891490165</v>
      </c>
      <c r="AK55" s="299">
        <v>0.13317767251675397</v>
      </c>
      <c r="AL55" s="299">
        <v>0.13248783388520211</v>
      </c>
      <c r="AM55" s="299">
        <v>0.13217259256342473</v>
      </c>
      <c r="AN55" s="299">
        <v>0.13181192004337103</v>
      </c>
      <c r="AO55" s="299">
        <v>0.1315661837041138</v>
      </c>
      <c r="AP55" s="299">
        <v>0.13170510271135599</v>
      </c>
      <c r="AQ55" s="299">
        <v>0.13195458329645562</v>
      </c>
      <c r="AR55" s="299">
        <v>0.13223702863211831</v>
      </c>
      <c r="AS55" s="299">
        <v>0.13265315090890692</v>
      </c>
      <c r="AT55" s="299">
        <v>0.13312229897511613</v>
      </c>
      <c r="AU55" s="299">
        <v>0.13363522319449087</v>
      </c>
      <c r="AV55" s="299">
        <v>0.13415142982530476</v>
      </c>
      <c r="AW55" s="299">
        <v>0.13466231363364131</v>
      </c>
      <c r="AX55" s="299">
        <v>0.13522015144787342</v>
      </c>
      <c r="AY55" s="299">
        <v>0.13571787705463526</v>
      </c>
      <c r="AZ55" s="299">
        <v>0.13630294523397388</v>
      </c>
      <c r="BA55" s="299">
        <v>0.13687811791036708</v>
      </c>
      <c r="BB55" s="299">
        <v>0.13745655147491459</v>
      </c>
      <c r="BC55" s="299">
        <v>0.13805547375090241</v>
      </c>
      <c r="BD55" s="299">
        <v>0.1386471405529178</v>
      </c>
      <c r="BE55" s="299">
        <v>0.13926533172768943</v>
      </c>
      <c r="BF55" s="299">
        <v>0.13986017527859151</v>
      </c>
      <c r="BG55" s="299">
        <v>0.1404752656112101</v>
      </c>
      <c r="BH55" s="299">
        <v>0.14110161816114641</v>
      </c>
      <c r="BI55" s="299">
        <v>0.14173748258829863</v>
      </c>
      <c r="BJ55" s="299">
        <v>0.14236567697932889</v>
      </c>
      <c r="BK55" s="299">
        <v>0.14301235049506453</v>
      </c>
      <c r="BL55" s="299">
        <v>0.14368576789833237</v>
      </c>
      <c r="BM55" s="299">
        <v>0.144328484854228</v>
      </c>
      <c r="BN55" s="299">
        <v>0.1449854719310639</v>
      </c>
      <c r="BO55" s="299">
        <v>0.14567402029850179</v>
      </c>
      <c r="BP55" s="299">
        <v>0.14634590406025519</v>
      </c>
      <c r="BQ55" s="300">
        <v>0.14702198922485477</v>
      </c>
      <c r="BR55" s="300">
        <v>0.14775413153006065</v>
      </c>
      <c r="BS55" s="300">
        <v>0.14850719839478066</v>
      </c>
      <c r="BT55" s="300">
        <v>0.14940958000095095</v>
      </c>
      <c r="BU55" s="300">
        <v>0.15013049302073081</v>
      </c>
      <c r="BV55" s="300">
        <v>0.15085590164330523</v>
      </c>
      <c r="BW55" s="300">
        <v>0.15161889198061576</v>
      </c>
      <c r="BX55" s="300">
        <v>0.15240258037300675</v>
      </c>
      <c r="BY55" s="301">
        <v>0.15315160141678169</v>
      </c>
      <c r="BZ55" s="302">
        <v>0.15399541522295621</v>
      </c>
      <c r="CA55" s="303">
        <v>0.15475702983646328</v>
      </c>
      <c r="CB55" s="304"/>
      <c r="CC55" s="304"/>
      <c r="CD55" s="304"/>
      <c r="CE55" s="304"/>
    </row>
    <row r="56" spans="2:83" s="138" customFormat="1" ht="15.75" thickBot="1">
      <c r="B56" s="765"/>
      <c r="C56" s="200" t="s">
        <v>104</v>
      </c>
      <c r="D56" s="305"/>
      <c r="E56" s="306"/>
      <c r="F56" s="306"/>
      <c r="G56" s="306"/>
      <c r="H56" s="306"/>
      <c r="I56" s="306"/>
      <c r="J56" s="306"/>
      <c r="K56" s="306"/>
      <c r="L56" s="306"/>
      <c r="M56" s="306"/>
      <c r="N56" s="306"/>
      <c r="O56" s="306"/>
      <c r="P56" s="306"/>
      <c r="Q56" s="306"/>
      <c r="R56" s="307"/>
      <c r="S56" s="307"/>
      <c r="T56" s="307">
        <v>0.13820981784876823</v>
      </c>
      <c r="U56" s="307">
        <v>0.13863423170638745</v>
      </c>
      <c r="V56" s="307">
        <v>0.13774513323928711</v>
      </c>
      <c r="W56" s="307"/>
      <c r="X56" s="307"/>
      <c r="Y56" s="307"/>
      <c r="Z56" s="307"/>
      <c r="AA56" s="307"/>
      <c r="AB56" s="307"/>
      <c r="AC56" s="307">
        <v>0.13976749205003927</v>
      </c>
      <c r="AD56" s="307">
        <v>0.13861099822706371</v>
      </c>
      <c r="AE56" s="307">
        <v>0.13477567832269377</v>
      </c>
      <c r="AF56" s="307">
        <v>0.1336091295994466</v>
      </c>
      <c r="AG56" s="307">
        <v>0.13306325152901893</v>
      </c>
      <c r="AH56" s="307">
        <v>0.13229599039071421</v>
      </c>
      <c r="AI56" s="307">
        <v>0.13225917817155303</v>
      </c>
      <c r="AJ56" s="307">
        <v>0.13217522730037179</v>
      </c>
      <c r="AK56" s="307">
        <v>0.13222612437674755</v>
      </c>
      <c r="AL56" s="307">
        <v>0.13208849177613161</v>
      </c>
      <c r="AM56" s="307">
        <v>0.1318386073353329</v>
      </c>
      <c r="AN56" s="307">
        <v>0.13138349754169543</v>
      </c>
      <c r="AO56" s="307">
        <v>0.13093566578178806</v>
      </c>
      <c r="AP56" s="307">
        <v>0.13024048679236555</v>
      </c>
      <c r="AQ56" s="307">
        <v>0.12959821663736482</v>
      </c>
      <c r="AR56" s="307">
        <v>0.12898948886798339</v>
      </c>
      <c r="AS56" s="307">
        <v>0.12842455849994483</v>
      </c>
      <c r="AT56" s="307">
        <v>0.12792067977170055</v>
      </c>
      <c r="AU56" s="307">
        <v>0.12744138597335355</v>
      </c>
      <c r="AV56" s="307">
        <v>0.12696569711795855</v>
      </c>
      <c r="AW56" s="307">
        <v>0.1264970570816607</v>
      </c>
      <c r="AX56" s="307">
        <v>0.12604540895189648</v>
      </c>
      <c r="AY56" s="307">
        <v>0.12558153477232833</v>
      </c>
      <c r="AZ56" s="307">
        <v>0.12515387073010203</v>
      </c>
      <c r="BA56" s="307">
        <v>0.124718588894098</v>
      </c>
      <c r="BB56" s="307">
        <v>0.12430260170352257</v>
      </c>
      <c r="BC56" s="307">
        <v>0.12389319434454385</v>
      </c>
      <c r="BD56" s="307">
        <v>0.12347484788458488</v>
      </c>
      <c r="BE56" s="307">
        <v>0.12306512454386695</v>
      </c>
      <c r="BF56" s="307">
        <v>0.12266764392455484</v>
      </c>
      <c r="BG56" s="307">
        <v>0.12223503569454082</v>
      </c>
      <c r="BH56" s="307">
        <v>0.12179400925416688</v>
      </c>
      <c r="BI56" s="307">
        <v>0.12131869188040914</v>
      </c>
      <c r="BJ56" s="307">
        <v>0.12039854866691976</v>
      </c>
      <c r="BK56" s="307">
        <v>0.12084490537824399</v>
      </c>
      <c r="BL56" s="307">
        <v>0.12048748745701456</v>
      </c>
      <c r="BM56" s="307">
        <v>0.12010169601737027</v>
      </c>
      <c r="BN56" s="307">
        <v>0.11973569187919436</v>
      </c>
      <c r="BO56" s="307">
        <v>0.11936791272260326</v>
      </c>
      <c r="BP56" s="307">
        <v>0.11900279635562978</v>
      </c>
      <c r="BQ56" s="308">
        <v>0.11863265164264855</v>
      </c>
      <c r="BR56" s="308">
        <v>0.11831331344527241</v>
      </c>
      <c r="BS56" s="308">
        <v>0.11800382608120626</v>
      </c>
      <c r="BT56" s="308">
        <v>0.11780894125020219</v>
      </c>
      <c r="BU56" s="308">
        <v>0.11747881709854362</v>
      </c>
      <c r="BV56" s="308">
        <v>0.11713886503234097</v>
      </c>
      <c r="BW56" s="308">
        <v>0.11683073397570889</v>
      </c>
      <c r="BX56" s="308">
        <v>0.11653928939917269</v>
      </c>
      <c r="BY56" s="309">
        <v>0.11622376028561808</v>
      </c>
      <c r="BZ56" s="310">
        <v>0.11591119257386706</v>
      </c>
      <c r="CA56" s="311">
        <v>0.11562684824772723</v>
      </c>
      <c r="CB56" s="304"/>
      <c r="CC56" s="304"/>
      <c r="CD56" s="304"/>
      <c r="CE56" s="304"/>
    </row>
  </sheetData>
  <mergeCells count="4">
    <mergeCell ref="B6:B9"/>
    <mergeCell ref="B10:B13"/>
    <mergeCell ref="B14:B17"/>
    <mergeCell ref="B55:B56"/>
  </mergeCells>
  <hyperlinks>
    <hyperlink ref="A3"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14"/>
  <sheetViews>
    <sheetView workbookViewId="0">
      <selection activeCell="A3" sqref="A3"/>
    </sheetView>
  </sheetViews>
  <sheetFormatPr baseColWidth="10" defaultRowHeight="15"/>
  <cols>
    <col min="1" max="1" width="26.7109375" style="135" customWidth="1"/>
    <col min="2" max="2" width="20" style="135" customWidth="1"/>
    <col min="3" max="3" width="19.85546875" style="135" customWidth="1"/>
    <col min="4" max="5" width="11.42578125" style="135"/>
    <col min="6" max="6" width="11.5703125" style="135" customWidth="1"/>
    <col min="7" max="16384" width="11.42578125" style="135"/>
  </cols>
  <sheetData>
    <row r="1" spans="1:19" ht="15.75">
      <c r="A1" s="770" t="s">
        <v>343</v>
      </c>
      <c r="B1" s="770"/>
      <c r="C1" s="770"/>
      <c r="D1" s="770"/>
      <c r="E1" s="770"/>
      <c r="F1" s="770"/>
      <c r="G1" s="770"/>
      <c r="H1" s="770"/>
      <c r="I1" s="770"/>
      <c r="J1" s="770"/>
      <c r="K1" s="770"/>
      <c r="L1" s="770"/>
      <c r="M1" s="770"/>
      <c r="N1" s="770"/>
      <c r="O1" s="770"/>
      <c r="P1" s="770"/>
      <c r="Q1" s="770"/>
      <c r="R1" s="770"/>
      <c r="S1" s="770"/>
    </row>
    <row r="2" spans="1:19" ht="15.75">
      <c r="A2" s="559"/>
      <c r="B2" s="559"/>
      <c r="C2" s="559"/>
      <c r="D2" s="559"/>
      <c r="E2" s="559"/>
      <c r="F2" s="559"/>
      <c r="G2" s="559"/>
      <c r="H2" s="559"/>
      <c r="I2" s="559"/>
      <c r="J2" s="559"/>
      <c r="K2" s="559"/>
      <c r="L2" s="559"/>
      <c r="M2" s="559"/>
      <c r="N2" s="559"/>
      <c r="O2" s="559"/>
      <c r="P2" s="559"/>
      <c r="Q2" s="559"/>
      <c r="R2" s="559"/>
      <c r="S2" s="559"/>
    </row>
    <row r="3" spans="1:19" ht="15.75" thickBot="1">
      <c r="A3" s="131" t="s">
        <v>85</v>
      </c>
    </row>
    <row r="4" spans="1:19" ht="15.75" thickBot="1">
      <c r="B4" s="766" t="s">
        <v>128</v>
      </c>
      <c r="C4" s="767"/>
      <c r="D4" s="312">
        <v>2006</v>
      </c>
      <c r="E4" s="312">
        <v>2007</v>
      </c>
      <c r="F4" s="312">
        <v>2008</v>
      </c>
      <c r="G4" s="312">
        <v>2009</v>
      </c>
      <c r="H4" s="312">
        <v>2010</v>
      </c>
      <c r="I4" s="312">
        <v>2011</v>
      </c>
      <c r="J4" s="312">
        <v>2012</v>
      </c>
      <c r="K4" s="312">
        <v>2013</v>
      </c>
      <c r="L4" s="312">
        <v>2014</v>
      </c>
      <c r="M4" s="312">
        <v>2015</v>
      </c>
      <c r="N4" s="312">
        <v>2016</v>
      </c>
      <c r="O4" s="312">
        <v>2017</v>
      </c>
      <c r="P4" s="312">
        <v>2018</v>
      </c>
      <c r="Q4" s="560">
        <v>2019</v>
      </c>
      <c r="R4" s="561">
        <v>2020</v>
      </c>
    </row>
    <row r="5" spans="1:19" ht="27" customHeight="1">
      <c r="B5" s="768" t="s">
        <v>129</v>
      </c>
      <c r="C5" s="635" t="s">
        <v>130</v>
      </c>
      <c r="D5" s="313">
        <v>0.499</v>
      </c>
      <c r="E5" s="313">
        <v>0.50739999999999996</v>
      </c>
      <c r="F5" s="313">
        <v>0.55710000000000004</v>
      </c>
      <c r="G5" s="313">
        <v>0.58473333333333333</v>
      </c>
      <c r="H5" s="313">
        <v>0.62139999999999995</v>
      </c>
      <c r="I5" s="313">
        <v>0.65390000000000004</v>
      </c>
      <c r="J5" s="314">
        <v>0.68589999999999995</v>
      </c>
      <c r="K5" s="314">
        <v>0.71779999999999999</v>
      </c>
      <c r="L5" s="641">
        <v>0.74280000000000002</v>
      </c>
      <c r="M5" s="638">
        <v>0.74280000000000002</v>
      </c>
      <c r="N5" s="314">
        <v>0.74280000000000002</v>
      </c>
      <c r="O5" s="314">
        <v>0.74280000000000002</v>
      </c>
      <c r="P5" s="314">
        <v>0.74280000000000002</v>
      </c>
      <c r="Q5" s="314">
        <v>0.74280000000000002</v>
      </c>
      <c r="R5" s="315">
        <v>0.74280000000000002</v>
      </c>
    </row>
    <row r="6" spans="1:19" ht="27" customHeight="1">
      <c r="B6" s="768"/>
      <c r="C6" s="636" t="s">
        <v>131</v>
      </c>
      <c r="D6" s="316">
        <v>1</v>
      </c>
      <c r="E6" s="316">
        <v>1.0149999999999999</v>
      </c>
      <c r="F6" s="316">
        <v>1.0349999999999999</v>
      </c>
      <c r="G6" s="316">
        <v>1.0839000000000001</v>
      </c>
      <c r="H6" s="316">
        <v>1.0683</v>
      </c>
      <c r="I6" s="316">
        <v>1.1414</v>
      </c>
      <c r="J6" s="317">
        <v>1.2155</v>
      </c>
      <c r="K6" s="317">
        <v>1.2606999999999999</v>
      </c>
      <c r="L6" s="642">
        <v>1.2606999999999999</v>
      </c>
      <c r="M6" s="639">
        <v>1.2606999999999999</v>
      </c>
      <c r="N6" s="317">
        <v>1.2606999999999999</v>
      </c>
      <c r="O6" s="317">
        <v>1.2606999999999999</v>
      </c>
      <c r="P6" s="317">
        <v>1.2606999999999999</v>
      </c>
      <c r="Q6" s="317">
        <v>1.2606999999999999</v>
      </c>
      <c r="R6" s="318">
        <v>1.2606999999999999</v>
      </c>
    </row>
    <row r="7" spans="1:19" ht="27" customHeight="1" thickBot="1">
      <c r="B7" s="769"/>
      <c r="C7" s="637" t="s">
        <v>132</v>
      </c>
      <c r="D7" s="316">
        <v>0.33</v>
      </c>
      <c r="E7" s="316">
        <v>0.39500000000000002</v>
      </c>
      <c r="F7" s="316">
        <v>0.5</v>
      </c>
      <c r="G7" s="316">
        <v>0.60140000000000005</v>
      </c>
      <c r="H7" s="316">
        <v>0.62139999999999995</v>
      </c>
      <c r="I7" s="316">
        <v>0.65390000000000004</v>
      </c>
      <c r="J7" s="317">
        <v>0.68589999999999995</v>
      </c>
      <c r="K7" s="317">
        <v>0.74280000000000002</v>
      </c>
      <c r="L7" s="642">
        <v>0.74280000000000002</v>
      </c>
      <c r="M7" s="639">
        <v>0.74280000000000002</v>
      </c>
      <c r="N7" s="317">
        <v>0.74280000000000002</v>
      </c>
      <c r="O7" s="317">
        <v>0.74280000000000002</v>
      </c>
      <c r="P7" s="317">
        <v>0.74280000000000002</v>
      </c>
      <c r="Q7" s="317">
        <v>0.74280000000000002</v>
      </c>
      <c r="R7" s="318">
        <v>0.74280000000000002</v>
      </c>
    </row>
    <row r="8" spans="1:19" ht="27" customHeight="1">
      <c r="B8" s="771" t="s">
        <v>37</v>
      </c>
      <c r="C8" s="772"/>
      <c r="D8" s="316">
        <v>0.27300000000000002</v>
      </c>
      <c r="E8" s="316">
        <v>0.27300000000000002</v>
      </c>
      <c r="F8" s="316">
        <v>0.27300000000000002</v>
      </c>
      <c r="G8" s="316">
        <v>0.27300000000000002</v>
      </c>
      <c r="H8" s="316">
        <v>0.27300000000000002</v>
      </c>
      <c r="I8" s="316">
        <v>0.27300000000000002</v>
      </c>
      <c r="J8" s="317">
        <v>0.27300000000000002</v>
      </c>
      <c r="K8" s="317">
        <v>0.28849999999999998</v>
      </c>
      <c r="L8" s="642">
        <v>0.30399999999999999</v>
      </c>
      <c r="M8" s="639">
        <v>0.30499999999999999</v>
      </c>
      <c r="N8" s="317">
        <v>0.30599999999999999</v>
      </c>
      <c r="O8" s="317">
        <v>0.30649999999999999</v>
      </c>
      <c r="P8" s="317">
        <v>0.30649999999999999</v>
      </c>
      <c r="Q8" s="317">
        <v>0.30649999999999999</v>
      </c>
      <c r="R8" s="318">
        <v>0.30649999999999999</v>
      </c>
    </row>
    <row r="9" spans="1:19" ht="27" customHeight="1" thickBot="1">
      <c r="B9" s="773" t="s">
        <v>206</v>
      </c>
      <c r="C9" s="774"/>
      <c r="D9" s="319">
        <v>0.156</v>
      </c>
      <c r="E9" s="319">
        <v>0.156</v>
      </c>
      <c r="F9" s="319">
        <v>0.156</v>
      </c>
      <c r="G9" s="319">
        <v>0.156</v>
      </c>
      <c r="H9" s="319">
        <v>0.156</v>
      </c>
      <c r="I9" s="319">
        <v>0.156</v>
      </c>
      <c r="J9" s="320">
        <v>0.156</v>
      </c>
      <c r="K9" s="320">
        <v>0.157</v>
      </c>
      <c r="L9" s="643">
        <v>0.15974999999999998</v>
      </c>
      <c r="M9" s="640">
        <v>0.16150000000000003</v>
      </c>
      <c r="N9" s="320">
        <v>0.16250000000000001</v>
      </c>
      <c r="O9" s="320">
        <v>0.16300000000000001</v>
      </c>
      <c r="P9" s="320">
        <v>0.16300000000000001</v>
      </c>
      <c r="Q9" s="320">
        <v>0.16464400000000001</v>
      </c>
      <c r="R9" s="321">
        <v>0.16464400000000001</v>
      </c>
    </row>
    <row r="10" spans="1:19" ht="27" customHeight="1">
      <c r="B10" s="322"/>
      <c r="C10" s="323"/>
      <c r="D10" s="324"/>
      <c r="E10" s="324"/>
      <c r="F10" s="324"/>
      <c r="G10" s="324"/>
      <c r="H10" s="324"/>
      <c r="I10" s="324"/>
      <c r="J10" s="324"/>
      <c r="K10" s="324"/>
      <c r="L10" s="324"/>
      <c r="M10" s="324"/>
      <c r="N10" s="324"/>
      <c r="O10" s="324"/>
      <c r="P10" s="324"/>
    </row>
    <row r="14" spans="1:19">
      <c r="A14" s="325"/>
    </row>
  </sheetData>
  <mergeCells count="5">
    <mergeCell ref="B4:C4"/>
    <mergeCell ref="B5:B7"/>
    <mergeCell ref="A1:S1"/>
    <mergeCell ref="B8:C8"/>
    <mergeCell ref="B9:C9"/>
  </mergeCells>
  <hyperlinks>
    <hyperlink ref="A3" location="SOMMAIRE!A1" display="Retour au sommaire"/>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BU14"/>
  <sheetViews>
    <sheetView workbookViewId="0">
      <selection activeCell="A3" sqref="A3"/>
    </sheetView>
  </sheetViews>
  <sheetFormatPr baseColWidth="10" defaultRowHeight="15"/>
  <cols>
    <col min="1" max="1" width="26.7109375" style="135" customWidth="1"/>
    <col min="2" max="2" width="23.5703125" style="135" customWidth="1"/>
    <col min="3" max="16384" width="11.42578125" style="135"/>
  </cols>
  <sheetData>
    <row r="1" spans="1:73">
      <c r="A1" s="297" t="s">
        <v>344</v>
      </c>
    </row>
    <row r="3" spans="1:73" s="133" customFormat="1" ht="15.75" thickBot="1">
      <c r="A3" s="131" t="s">
        <v>85</v>
      </c>
    </row>
    <row r="4" spans="1:73" ht="15.75" thickBot="1">
      <c r="B4" s="326"/>
      <c r="C4" s="171">
        <v>2000</v>
      </c>
      <c r="D4" s="327">
        <v>2001</v>
      </c>
      <c r="E4" s="327">
        <v>2002</v>
      </c>
      <c r="F4" s="327">
        <v>2003</v>
      </c>
      <c r="G4" s="327">
        <v>2004</v>
      </c>
      <c r="H4" s="327">
        <v>2005</v>
      </c>
      <c r="I4" s="327">
        <v>2006</v>
      </c>
      <c r="J4" s="327">
        <v>2007</v>
      </c>
      <c r="K4" s="327">
        <v>2008</v>
      </c>
      <c r="L4" s="327">
        <v>2009</v>
      </c>
      <c r="M4" s="327">
        <v>2010</v>
      </c>
      <c r="N4" s="327">
        <v>2011</v>
      </c>
      <c r="O4" s="327">
        <v>2012</v>
      </c>
      <c r="P4" s="327">
        <v>2013</v>
      </c>
      <c r="Q4" s="327">
        <v>2014</v>
      </c>
      <c r="R4" s="327">
        <v>2015</v>
      </c>
      <c r="S4" s="327">
        <v>2016</v>
      </c>
      <c r="T4" s="327">
        <v>2017</v>
      </c>
      <c r="U4" s="327">
        <v>2018</v>
      </c>
      <c r="V4" s="327">
        <v>2019</v>
      </c>
      <c r="W4" s="327">
        <v>2020</v>
      </c>
      <c r="X4" s="327">
        <v>2021</v>
      </c>
      <c r="Y4" s="327">
        <v>2022</v>
      </c>
      <c r="Z4" s="327">
        <v>2023</v>
      </c>
      <c r="AA4" s="327">
        <v>2024</v>
      </c>
      <c r="AB4" s="327">
        <v>2025</v>
      </c>
      <c r="AC4" s="327">
        <v>2026</v>
      </c>
      <c r="AD4" s="327">
        <v>2027</v>
      </c>
      <c r="AE4" s="327">
        <v>2028</v>
      </c>
      <c r="AF4" s="327">
        <v>2029</v>
      </c>
      <c r="AG4" s="327">
        <v>2030</v>
      </c>
      <c r="AH4" s="327">
        <v>2031</v>
      </c>
      <c r="AI4" s="327">
        <v>2032</v>
      </c>
      <c r="AJ4" s="327">
        <v>2033</v>
      </c>
      <c r="AK4" s="327">
        <v>2034</v>
      </c>
      <c r="AL4" s="327">
        <v>2035</v>
      </c>
      <c r="AM4" s="327">
        <v>2036</v>
      </c>
      <c r="AN4" s="327">
        <v>2037</v>
      </c>
      <c r="AO4" s="327">
        <v>2038</v>
      </c>
      <c r="AP4" s="327">
        <v>2039</v>
      </c>
      <c r="AQ4" s="327">
        <v>2040</v>
      </c>
      <c r="AR4" s="327">
        <v>2041</v>
      </c>
      <c r="AS4" s="327">
        <v>2042</v>
      </c>
      <c r="AT4" s="327">
        <v>2043</v>
      </c>
      <c r="AU4" s="327">
        <v>2044</v>
      </c>
      <c r="AV4" s="327">
        <v>2045</v>
      </c>
      <c r="AW4" s="327">
        <v>2046</v>
      </c>
      <c r="AX4" s="327">
        <v>2047</v>
      </c>
      <c r="AY4" s="327">
        <v>2048</v>
      </c>
      <c r="AZ4" s="327">
        <v>2049</v>
      </c>
      <c r="BA4" s="327">
        <v>2050</v>
      </c>
      <c r="BB4" s="327">
        <v>2051</v>
      </c>
      <c r="BC4" s="327">
        <v>2052</v>
      </c>
      <c r="BD4" s="327">
        <v>2053</v>
      </c>
      <c r="BE4" s="327">
        <v>2054</v>
      </c>
      <c r="BF4" s="327">
        <v>2055</v>
      </c>
      <c r="BG4" s="327">
        <v>2056</v>
      </c>
      <c r="BH4" s="327">
        <v>2057</v>
      </c>
      <c r="BI4" s="327">
        <v>2058</v>
      </c>
      <c r="BJ4" s="327">
        <v>2059</v>
      </c>
      <c r="BK4" s="327">
        <v>2060</v>
      </c>
      <c r="BL4" s="327">
        <v>2061</v>
      </c>
      <c r="BM4" s="327">
        <v>2062</v>
      </c>
      <c r="BN4" s="327">
        <v>2063</v>
      </c>
      <c r="BO4" s="327">
        <v>2064</v>
      </c>
      <c r="BP4" s="327">
        <v>2065</v>
      </c>
      <c r="BQ4" s="327">
        <v>2066</v>
      </c>
      <c r="BR4" s="327">
        <v>2067</v>
      </c>
      <c r="BS4" s="327">
        <v>2068</v>
      </c>
      <c r="BT4" s="327">
        <v>2069</v>
      </c>
      <c r="BU4" s="172">
        <v>2070</v>
      </c>
    </row>
    <row r="5" spans="1:73" ht="15" customHeight="1">
      <c r="B5" s="222" t="s">
        <v>90</v>
      </c>
      <c r="C5" s="328"/>
      <c r="D5" s="329"/>
      <c r="E5" s="329">
        <v>2.0201509155782241E-2</v>
      </c>
      <c r="F5" s="329">
        <v>2.0163147267608737E-2</v>
      </c>
      <c r="G5" s="329">
        <v>2.036672689775984E-2</v>
      </c>
      <c r="H5" s="329">
        <v>2.0233857097449466E-2</v>
      </c>
      <c r="I5" s="329">
        <v>2.0899300001942265E-2</v>
      </c>
      <c r="J5" s="329">
        <v>2.0963859875169404E-2</v>
      </c>
      <c r="K5" s="330">
        <v>1.8971313118638602E-2</v>
      </c>
      <c r="L5" s="330">
        <v>1.9864973438267645E-2</v>
      </c>
      <c r="M5" s="330">
        <v>1.9968018843614335E-2</v>
      </c>
      <c r="N5" s="330">
        <v>2.0500151090176142E-2</v>
      </c>
      <c r="O5" s="330">
        <v>2.1121980961277192E-2</v>
      </c>
      <c r="P5" s="330">
        <v>2.1127052975230196E-2</v>
      </c>
      <c r="Q5" s="330">
        <v>2.1087307893202779E-2</v>
      </c>
      <c r="R5" s="330">
        <v>2.0733011320562458E-2</v>
      </c>
      <c r="S5" s="330">
        <v>2.16421544029636E-2</v>
      </c>
      <c r="T5" s="331">
        <v>2.0060962785515574E-2</v>
      </c>
      <c r="U5" s="331">
        <v>1.9946330443474783E-2</v>
      </c>
      <c r="V5" s="331">
        <v>1.9512084426495459E-2</v>
      </c>
      <c r="W5" s="331">
        <v>2.1037967722133573E-2</v>
      </c>
      <c r="X5" s="331"/>
      <c r="Y5" s="330"/>
      <c r="Z5" s="330"/>
      <c r="AA5" s="330"/>
      <c r="AB5" s="330"/>
      <c r="AC5" s="330"/>
      <c r="AD5" s="330"/>
      <c r="AE5" s="330"/>
      <c r="AF5" s="330"/>
      <c r="AG5" s="330"/>
      <c r="AH5" s="330"/>
      <c r="AI5" s="330"/>
      <c r="AJ5" s="330"/>
      <c r="AK5" s="330"/>
      <c r="AL5" s="330"/>
      <c r="AM5" s="330"/>
      <c r="AN5" s="330"/>
      <c r="AO5" s="330"/>
      <c r="AP5" s="330"/>
      <c r="AQ5" s="330"/>
      <c r="AR5" s="330"/>
      <c r="AS5" s="330"/>
      <c r="AT5" s="330"/>
      <c r="AU5" s="330"/>
      <c r="AV5" s="330"/>
      <c r="AW5" s="330"/>
      <c r="AX5" s="330"/>
      <c r="AY5" s="330"/>
      <c r="AZ5" s="330"/>
      <c r="BA5" s="330"/>
      <c r="BB5" s="330"/>
      <c r="BC5" s="330"/>
      <c r="BD5" s="330"/>
      <c r="BE5" s="330"/>
      <c r="BF5" s="330"/>
      <c r="BG5" s="330"/>
      <c r="BH5" s="330"/>
      <c r="BI5" s="330"/>
      <c r="BJ5" s="330"/>
      <c r="BK5" s="330"/>
      <c r="BL5" s="330"/>
      <c r="BM5" s="330"/>
      <c r="BN5" s="330"/>
      <c r="BO5" s="330"/>
      <c r="BP5" s="330"/>
      <c r="BQ5" s="330"/>
      <c r="BR5" s="330"/>
      <c r="BS5" s="330"/>
      <c r="BT5" s="330"/>
      <c r="BU5" s="332"/>
    </row>
    <row r="6" spans="1:73" ht="15.75" thickBot="1">
      <c r="B6" s="333" t="s">
        <v>133</v>
      </c>
      <c r="C6" s="334"/>
      <c r="D6" s="335"/>
      <c r="E6" s="335"/>
      <c r="F6" s="335"/>
      <c r="G6" s="335"/>
      <c r="H6" s="335"/>
      <c r="I6" s="335"/>
      <c r="J6" s="335"/>
      <c r="K6" s="335"/>
      <c r="L6" s="335"/>
      <c r="M6" s="335"/>
      <c r="N6" s="335"/>
      <c r="O6" s="335"/>
      <c r="P6" s="335"/>
      <c r="Q6" s="335"/>
      <c r="R6" s="335"/>
      <c r="S6" s="335"/>
      <c r="T6" s="336"/>
      <c r="U6" s="336"/>
      <c r="V6" s="336"/>
      <c r="W6" s="337">
        <v>2.1037967722133573E-2</v>
      </c>
      <c r="X6" s="337">
        <v>2.0613570678747594E-2</v>
      </c>
      <c r="Y6" s="337">
        <v>2.0613570678747591E-2</v>
      </c>
      <c r="Z6" s="337">
        <v>2.0613570678747591E-2</v>
      </c>
      <c r="AA6" s="337">
        <v>2.0613570678747594E-2</v>
      </c>
      <c r="AB6" s="337">
        <v>2.0613570678747598E-2</v>
      </c>
      <c r="AC6" s="337">
        <v>2.0613570678747601E-2</v>
      </c>
      <c r="AD6" s="337">
        <v>2.0613570678747601E-2</v>
      </c>
      <c r="AE6" s="337">
        <v>2.0613570678747598E-2</v>
      </c>
      <c r="AF6" s="337">
        <v>2.0613570678747598E-2</v>
      </c>
      <c r="AG6" s="337">
        <v>2.0613570678747594E-2</v>
      </c>
      <c r="AH6" s="337">
        <v>2.0613570678747598E-2</v>
      </c>
      <c r="AI6" s="337">
        <v>2.0613570678747601E-2</v>
      </c>
      <c r="AJ6" s="337">
        <v>2.0613570678747598E-2</v>
      </c>
      <c r="AK6" s="337">
        <v>2.0613570678747601E-2</v>
      </c>
      <c r="AL6" s="337">
        <v>2.0613570678747598E-2</v>
      </c>
      <c r="AM6" s="337">
        <v>2.0613570678747598E-2</v>
      </c>
      <c r="AN6" s="337">
        <v>2.0613570678747598E-2</v>
      </c>
      <c r="AO6" s="337">
        <v>2.0613570678747601E-2</v>
      </c>
      <c r="AP6" s="337">
        <v>2.0613570678747598E-2</v>
      </c>
      <c r="AQ6" s="337">
        <v>2.0613570678747598E-2</v>
      </c>
      <c r="AR6" s="335">
        <v>2.0613570678747598E-2</v>
      </c>
      <c r="AS6" s="335">
        <v>2.0613570678747598E-2</v>
      </c>
      <c r="AT6" s="335">
        <v>2.0613570678747594E-2</v>
      </c>
      <c r="AU6" s="335">
        <v>2.0613570678747591E-2</v>
      </c>
      <c r="AV6" s="335">
        <v>2.0613570678747594E-2</v>
      </c>
      <c r="AW6" s="335">
        <v>2.0613570678747591E-2</v>
      </c>
      <c r="AX6" s="335">
        <v>2.0613570678747591E-2</v>
      </c>
      <c r="AY6" s="335">
        <v>2.0613570678747591E-2</v>
      </c>
      <c r="AZ6" s="335">
        <v>2.0613570678747594E-2</v>
      </c>
      <c r="BA6" s="335">
        <v>2.0613570678747591E-2</v>
      </c>
      <c r="BB6" s="335">
        <v>2.0613570678747594E-2</v>
      </c>
      <c r="BC6" s="335">
        <v>2.0613570678747598E-2</v>
      </c>
      <c r="BD6" s="335">
        <v>2.0613570678747598E-2</v>
      </c>
      <c r="BE6" s="335">
        <v>2.0613570678747598E-2</v>
      </c>
      <c r="BF6" s="335">
        <v>2.0613570678747594E-2</v>
      </c>
      <c r="BG6" s="335">
        <v>2.0613570678747594E-2</v>
      </c>
      <c r="BH6" s="335">
        <v>2.0613570678747598E-2</v>
      </c>
      <c r="BI6" s="335">
        <v>2.0613570678747594E-2</v>
      </c>
      <c r="BJ6" s="335">
        <v>2.0613570678747598E-2</v>
      </c>
      <c r="BK6" s="335">
        <v>2.0613570678747598E-2</v>
      </c>
      <c r="BL6" s="335">
        <v>2.0613570678747598E-2</v>
      </c>
      <c r="BM6" s="335">
        <v>2.0613570678747604E-2</v>
      </c>
      <c r="BN6" s="335">
        <v>2.0613570678747604E-2</v>
      </c>
      <c r="BO6" s="335">
        <v>2.0613570678747608E-2</v>
      </c>
      <c r="BP6" s="335">
        <v>2.0613570678747608E-2</v>
      </c>
      <c r="BQ6" s="335">
        <v>2.0613570678747601E-2</v>
      </c>
      <c r="BR6" s="335">
        <v>2.0613570678747601E-2</v>
      </c>
      <c r="BS6" s="335">
        <v>2.0613570678747601E-2</v>
      </c>
      <c r="BT6" s="335">
        <v>2.0613570678747604E-2</v>
      </c>
      <c r="BU6" s="355">
        <v>2.0613570678747601E-2</v>
      </c>
    </row>
    <row r="7" spans="1:73" ht="15" customHeight="1">
      <c r="B7" s="338" t="s">
        <v>134</v>
      </c>
      <c r="C7" s="339"/>
      <c r="D7" s="340"/>
      <c r="E7" s="340"/>
      <c r="F7" s="340"/>
      <c r="G7" s="340"/>
      <c r="H7" s="340"/>
      <c r="I7" s="340"/>
      <c r="J7" s="340"/>
      <c r="K7" s="341"/>
      <c r="L7" s="341"/>
      <c r="M7" s="341"/>
      <c r="N7" s="341"/>
      <c r="O7" s="341"/>
      <c r="P7" s="341"/>
      <c r="Q7" s="341"/>
      <c r="R7" s="341"/>
      <c r="S7" s="341"/>
      <c r="T7" s="342"/>
      <c r="U7" s="342"/>
      <c r="V7" s="342"/>
      <c r="W7" s="342">
        <v>2.1037967722133573E-2</v>
      </c>
      <c r="X7" s="342">
        <v>1.994527118319743E-2</v>
      </c>
      <c r="Y7" s="341">
        <v>1.885467954076888E-2</v>
      </c>
      <c r="Z7" s="341">
        <v>1.8244792274641753E-2</v>
      </c>
      <c r="AA7" s="341">
        <v>1.7818716193742961E-2</v>
      </c>
      <c r="AB7" s="341">
        <v>1.7521498678929607E-2</v>
      </c>
      <c r="AC7" s="341">
        <v>1.7209519028465577E-2</v>
      </c>
      <c r="AD7" s="341">
        <v>1.69031442054687E-2</v>
      </c>
      <c r="AE7" s="341">
        <v>1.6552076388908928E-2</v>
      </c>
      <c r="AF7" s="341">
        <v>1.6173952884813828E-2</v>
      </c>
      <c r="AG7" s="341">
        <v>1.5785780407809185E-2</v>
      </c>
      <c r="AH7" s="341">
        <v>1.5395502440104916E-2</v>
      </c>
      <c r="AI7" s="341">
        <v>1.4999033329708257E-2</v>
      </c>
      <c r="AJ7" s="341">
        <v>1.4702356479705546E-2</v>
      </c>
      <c r="AK7" s="341">
        <v>1.4456310194852396E-2</v>
      </c>
      <c r="AL7" s="341">
        <v>1.4258425224273301E-2</v>
      </c>
      <c r="AM7" s="341">
        <v>1.4112973190918662E-2</v>
      </c>
      <c r="AN7" s="341">
        <v>1.4030996673786768E-2</v>
      </c>
      <c r="AO7" s="341">
        <v>1.3964472250843827E-2</v>
      </c>
      <c r="AP7" s="341">
        <v>1.3899881551105255E-2</v>
      </c>
      <c r="AQ7" s="341">
        <v>1.3835750713446612E-2</v>
      </c>
      <c r="AR7" s="341">
        <v>1.3776122821959847E-2</v>
      </c>
      <c r="AS7" s="341">
        <v>1.3719261624417904E-2</v>
      </c>
      <c r="AT7" s="341">
        <v>1.3677585452932807E-2</v>
      </c>
      <c r="AU7" s="341">
        <v>1.3638537729970758E-2</v>
      </c>
      <c r="AV7" s="341">
        <v>1.3608732434231358E-2</v>
      </c>
      <c r="AW7" s="341">
        <v>1.3592381131764489E-2</v>
      </c>
      <c r="AX7" s="341">
        <v>1.3573951487666954E-2</v>
      </c>
      <c r="AY7" s="341">
        <v>1.3555959446631422E-2</v>
      </c>
      <c r="AZ7" s="341">
        <v>1.3529660672988452E-2</v>
      </c>
      <c r="BA7" s="341">
        <v>1.3508463127492881E-2</v>
      </c>
      <c r="BB7" s="341">
        <v>1.3493870062008813E-2</v>
      </c>
      <c r="BC7" s="341">
        <v>1.3480405471007428E-2</v>
      </c>
      <c r="BD7" s="341">
        <v>1.3468274377254575E-2</v>
      </c>
      <c r="BE7" s="341">
        <v>1.3456721828343387E-2</v>
      </c>
      <c r="BF7" s="341">
        <v>1.3449401539783927E-2</v>
      </c>
      <c r="BG7" s="341">
        <v>1.3446003823980703E-2</v>
      </c>
      <c r="BH7" s="341">
        <v>1.3442424378287628E-2</v>
      </c>
      <c r="BI7" s="341">
        <v>1.3438014750718463E-2</v>
      </c>
      <c r="BJ7" s="341">
        <v>1.3424323622253933E-2</v>
      </c>
      <c r="BK7" s="341">
        <v>1.3412809370590386E-2</v>
      </c>
      <c r="BL7" s="341">
        <v>1.3414646688487762E-2</v>
      </c>
      <c r="BM7" s="341">
        <v>1.3420406452336274E-2</v>
      </c>
      <c r="BN7" s="341">
        <v>1.3422947216354246E-2</v>
      </c>
      <c r="BO7" s="341">
        <v>1.3427110986124141E-2</v>
      </c>
      <c r="BP7" s="341">
        <v>1.3435257196603297E-2</v>
      </c>
      <c r="BQ7" s="341">
        <v>1.3455141873852886E-2</v>
      </c>
      <c r="BR7" s="341">
        <v>1.3475093191296153E-2</v>
      </c>
      <c r="BS7" s="341">
        <v>1.3493783526145936E-2</v>
      </c>
      <c r="BT7" s="341">
        <v>1.3515130849124134E-2</v>
      </c>
      <c r="BU7" s="343">
        <v>1.3536469136697508E-2</v>
      </c>
    </row>
    <row r="8" spans="1:73" ht="15" customHeight="1">
      <c r="B8" s="344" t="s">
        <v>135</v>
      </c>
      <c r="C8" s="339"/>
      <c r="D8" s="340"/>
      <c r="E8" s="340"/>
      <c r="F8" s="340"/>
      <c r="G8" s="340"/>
      <c r="H8" s="340"/>
      <c r="I8" s="340"/>
      <c r="J8" s="340"/>
      <c r="K8" s="341"/>
      <c r="L8" s="341"/>
      <c r="M8" s="341"/>
      <c r="N8" s="341"/>
      <c r="O8" s="341"/>
      <c r="P8" s="341"/>
      <c r="Q8" s="341"/>
      <c r="R8" s="341"/>
      <c r="S8" s="341"/>
      <c r="T8" s="341"/>
      <c r="U8" s="341"/>
      <c r="V8" s="341"/>
      <c r="W8" s="341">
        <v>2.1037967722133573E-2</v>
      </c>
      <c r="X8" s="341">
        <v>1.994527118319743E-2</v>
      </c>
      <c r="Y8" s="341">
        <v>1.885467954076888E-2</v>
      </c>
      <c r="Z8" s="341">
        <v>1.8244792274641753E-2</v>
      </c>
      <c r="AA8" s="341">
        <v>1.7818716193742961E-2</v>
      </c>
      <c r="AB8" s="341">
        <v>1.7521498678929607E-2</v>
      </c>
      <c r="AC8" s="341">
        <v>1.7209519028465577E-2</v>
      </c>
      <c r="AD8" s="341">
        <v>1.69031442054687E-2</v>
      </c>
      <c r="AE8" s="341">
        <v>1.6560506985858748E-2</v>
      </c>
      <c r="AF8" s="341">
        <v>1.6200351026864158E-2</v>
      </c>
      <c r="AG8" s="341">
        <v>1.5835916790408768E-2</v>
      </c>
      <c r="AH8" s="341">
        <v>1.547620773066785E-2</v>
      </c>
      <c r="AI8" s="341">
        <v>1.5116634239805844E-2</v>
      </c>
      <c r="AJ8" s="341">
        <v>1.4848539073785999E-2</v>
      </c>
      <c r="AK8" s="341">
        <v>1.4623158128452952E-2</v>
      </c>
      <c r="AL8" s="341">
        <v>1.4438598339983618E-2</v>
      </c>
      <c r="AM8" s="341">
        <v>1.4299484749947858E-2</v>
      </c>
      <c r="AN8" s="341">
        <v>1.4217265046777913E-2</v>
      </c>
      <c r="AO8" s="341">
        <v>1.4150657508090461E-2</v>
      </c>
      <c r="AP8" s="341">
        <v>1.4085944892729621E-2</v>
      </c>
      <c r="AQ8" s="341">
        <v>1.4021649619170937E-2</v>
      </c>
      <c r="AR8" s="341">
        <v>1.3961912714038327E-2</v>
      </c>
      <c r="AS8" s="341">
        <v>1.3904959166434168E-2</v>
      </c>
      <c r="AT8" s="341">
        <v>1.3863392180204033E-2</v>
      </c>
      <c r="AU8" s="341">
        <v>1.382443909120813E-2</v>
      </c>
      <c r="AV8" s="341">
        <v>1.3794825391867492E-2</v>
      </c>
      <c r="AW8" s="341">
        <v>1.377886679651521E-2</v>
      </c>
      <c r="AX8" s="341">
        <v>1.376079130244098E-2</v>
      </c>
      <c r="AY8" s="341">
        <v>1.3743153718213285E-2</v>
      </c>
      <c r="AZ8" s="341">
        <v>1.3717054665215221E-2</v>
      </c>
      <c r="BA8" s="341">
        <v>1.3696124210651963E-2</v>
      </c>
      <c r="BB8" s="341">
        <v>1.3681888315134769E-2</v>
      </c>
      <c r="BC8" s="341">
        <v>1.3668758865073311E-2</v>
      </c>
      <c r="BD8" s="341">
        <v>1.3656918399571146E-2</v>
      </c>
      <c r="BE8" s="341">
        <v>1.3645589366808548E-2</v>
      </c>
      <c r="BF8" s="341">
        <v>1.3638493013150746E-2</v>
      </c>
      <c r="BG8" s="341">
        <v>1.3635319664999829E-2</v>
      </c>
      <c r="BH8" s="341">
        <v>1.3631897254557242E-2</v>
      </c>
      <c r="BI8" s="341">
        <v>1.3627577195777505E-2</v>
      </c>
      <c r="BJ8" s="341">
        <v>1.3613772702763205E-2</v>
      </c>
      <c r="BK8" s="341">
        <v>1.3602145334924596E-2</v>
      </c>
      <c r="BL8" s="341">
        <v>1.3604072625727701E-2</v>
      </c>
      <c r="BM8" s="341">
        <v>1.3609967660973313E-2</v>
      </c>
      <c r="BN8" s="341">
        <v>1.3612576054596046E-2</v>
      </c>
      <c r="BO8" s="341">
        <v>1.3616830096821296E-2</v>
      </c>
      <c r="BP8" s="341">
        <v>1.3625134475602724E-2</v>
      </c>
      <c r="BQ8" s="341">
        <v>1.3645381439701234E-2</v>
      </c>
      <c r="BR8" s="341">
        <v>1.3665695705986459E-2</v>
      </c>
      <c r="BS8" s="341">
        <v>1.3684726881336639E-2</v>
      </c>
      <c r="BT8" s="341">
        <v>1.3706461250285231E-2</v>
      </c>
      <c r="BU8" s="343">
        <v>1.372818732812245E-2</v>
      </c>
    </row>
    <row r="9" spans="1:73" ht="15" customHeight="1">
      <c r="B9" s="344" t="s">
        <v>136</v>
      </c>
      <c r="C9" s="339"/>
      <c r="D9" s="340"/>
      <c r="E9" s="340"/>
      <c r="F9" s="340"/>
      <c r="G9" s="340"/>
      <c r="H9" s="340"/>
      <c r="I9" s="340"/>
      <c r="J9" s="340"/>
      <c r="K9" s="341"/>
      <c r="L9" s="341"/>
      <c r="M9" s="341"/>
      <c r="N9" s="341"/>
      <c r="O9" s="341"/>
      <c r="P9" s="341"/>
      <c r="Q9" s="341"/>
      <c r="R9" s="341"/>
      <c r="S9" s="341"/>
      <c r="T9" s="341"/>
      <c r="U9" s="341"/>
      <c r="V9" s="341"/>
      <c r="W9" s="341">
        <v>2.1081306543491121E-2</v>
      </c>
      <c r="X9" s="341">
        <v>1.9986461053094567E-2</v>
      </c>
      <c r="Y9" s="341">
        <v>1.8893840425350094E-2</v>
      </c>
      <c r="Z9" s="341">
        <v>1.8282747665539386E-2</v>
      </c>
      <c r="AA9" s="341">
        <v>1.7855752243056074E-2</v>
      </c>
      <c r="AB9" s="341">
        <v>1.7557700038840839E-2</v>
      </c>
      <c r="AC9" s="341">
        <v>1.7244928414609142E-2</v>
      </c>
      <c r="AD9" s="341">
        <v>1.693778487520891E-2</v>
      </c>
      <c r="AE9" s="341">
        <v>1.6599949579688741E-2</v>
      </c>
      <c r="AF9" s="341">
        <v>1.6249925111659968E-2</v>
      </c>
      <c r="AG9" s="341">
        <v>1.5900612185404318E-2</v>
      </c>
      <c r="AH9" s="341">
        <v>1.5560689287878741E-2</v>
      </c>
      <c r="AI9" s="341">
        <v>1.5225312660645489E-2</v>
      </c>
      <c r="AJ9" s="341">
        <v>1.4976108064918373E-2</v>
      </c>
      <c r="AK9" s="341">
        <v>1.4764425551162605E-2</v>
      </c>
      <c r="AL9" s="341">
        <v>1.45887094248943E-2</v>
      </c>
      <c r="AM9" s="341">
        <v>1.4453781714598402E-2</v>
      </c>
      <c r="AN9" s="341">
        <v>1.4371368916418386E-2</v>
      </c>
      <c r="AO9" s="341">
        <v>1.4304696870991394E-2</v>
      </c>
      <c r="AP9" s="341">
        <v>1.4239888487038475E-2</v>
      </c>
      <c r="AQ9" s="341">
        <v>1.4175463171067841E-2</v>
      </c>
      <c r="AR9" s="341">
        <v>1.4115641445977727E-2</v>
      </c>
      <c r="AS9" s="341">
        <v>1.4058616160619777E-2</v>
      </c>
      <c r="AT9" s="341">
        <v>1.4017139524737997E-2</v>
      </c>
      <c r="AU9" s="341">
        <v>1.3978265087358523E-2</v>
      </c>
      <c r="AV9" s="341">
        <v>1.3948807827685589E-2</v>
      </c>
      <c r="AW9" s="341">
        <v>1.393316699320901E-2</v>
      </c>
      <c r="AX9" s="341">
        <v>1.39153784927127E-2</v>
      </c>
      <c r="AY9" s="341">
        <v>1.3898028156910647E-2</v>
      </c>
      <c r="AZ9" s="341">
        <v>1.3872092175096851E-2</v>
      </c>
      <c r="BA9" s="341">
        <v>1.3851378814767897E-2</v>
      </c>
      <c r="BB9" s="341">
        <v>1.3837432260817184E-2</v>
      </c>
      <c r="BC9" s="341">
        <v>1.3824574321168487E-2</v>
      </c>
      <c r="BD9" s="341">
        <v>1.3812969363392925E-2</v>
      </c>
      <c r="BE9" s="341">
        <v>1.3801821638176597E-2</v>
      </c>
      <c r="BF9" s="341">
        <v>1.379490662532052E-2</v>
      </c>
      <c r="BG9" s="341">
        <v>1.3791914681010379E-2</v>
      </c>
      <c r="BH9" s="341">
        <v>1.3788619332767045E-2</v>
      </c>
      <c r="BI9" s="341">
        <v>1.3784371930538643E-2</v>
      </c>
      <c r="BJ9" s="341">
        <v>1.3770476947780613E-2</v>
      </c>
      <c r="BK9" s="341">
        <v>1.3758759121170756E-2</v>
      </c>
      <c r="BL9" s="341">
        <v>1.3760758920760473E-2</v>
      </c>
      <c r="BM9" s="341">
        <v>1.3766762741848033E-2</v>
      </c>
      <c r="BN9" s="341">
        <v>1.3769425549433034E-2</v>
      </c>
      <c r="BO9" s="341">
        <v>1.3773752164306655E-2</v>
      </c>
      <c r="BP9" s="341">
        <v>1.3782183632289707E-2</v>
      </c>
      <c r="BQ9" s="341">
        <v>1.3802721591669474E-2</v>
      </c>
      <c r="BR9" s="341">
        <v>1.3823327372682374E-2</v>
      </c>
      <c r="BS9" s="341">
        <v>1.3842632300586563E-2</v>
      </c>
      <c r="BT9" s="341">
        <v>1.3864677511764652E-2</v>
      </c>
      <c r="BU9" s="343">
        <v>1.3886715022200695E-2</v>
      </c>
    </row>
    <row r="10" spans="1:73" ht="15.75" thickBot="1">
      <c r="B10" s="333" t="s">
        <v>137</v>
      </c>
      <c r="C10" s="345"/>
      <c r="D10" s="346"/>
      <c r="E10" s="346"/>
      <c r="F10" s="346"/>
      <c r="G10" s="346"/>
      <c r="H10" s="346"/>
      <c r="I10" s="346"/>
      <c r="J10" s="346"/>
      <c r="K10" s="347"/>
      <c r="L10" s="347"/>
      <c r="M10" s="347"/>
      <c r="N10" s="347"/>
      <c r="O10" s="347"/>
      <c r="P10" s="347"/>
      <c r="Q10" s="347"/>
      <c r="R10" s="347"/>
      <c r="S10" s="347"/>
      <c r="T10" s="347"/>
      <c r="U10" s="347"/>
      <c r="V10" s="347"/>
      <c r="W10" s="347">
        <v>2.1037967722133573E-2</v>
      </c>
      <c r="X10" s="347">
        <v>1.994527118319743E-2</v>
      </c>
      <c r="Y10" s="347">
        <v>1.885467954076888E-2</v>
      </c>
      <c r="Z10" s="347">
        <v>1.8244792274641753E-2</v>
      </c>
      <c r="AA10" s="347">
        <v>1.7818716193742961E-2</v>
      </c>
      <c r="AB10" s="347">
        <v>1.7521498678929607E-2</v>
      </c>
      <c r="AC10" s="347">
        <v>1.7209519028465577E-2</v>
      </c>
      <c r="AD10" s="347">
        <v>1.69031442054687E-2</v>
      </c>
      <c r="AE10" s="347">
        <v>1.6574580138858954E-2</v>
      </c>
      <c r="AF10" s="347">
        <v>1.6241851172069468E-2</v>
      </c>
      <c r="AG10" s="347">
        <v>1.5917424972146901E-2</v>
      </c>
      <c r="AH10" s="347">
        <v>1.5609552030825969E-2</v>
      </c>
      <c r="AI10" s="347">
        <v>1.5313041796592977E-2</v>
      </c>
      <c r="AJ10" s="347">
        <v>1.509420330795827E-2</v>
      </c>
      <c r="AK10" s="347">
        <v>1.4904685866184673E-2</v>
      </c>
      <c r="AL10" s="347">
        <v>1.4743380864238454E-2</v>
      </c>
      <c r="AM10" s="347">
        <v>1.4616829581810318E-2</v>
      </c>
      <c r="AN10" s="347">
        <v>1.4534199536142111E-2</v>
      </c>
      <c r="AO10" s="347">
        <v>1.4467454603476874E-2</v>
      </c>
      <c r="AP10" s="347">
        <v>1.4402537977316892E-2</v>
      </c>
      <c r="AQ10" s="347">
        <v>1.4337965824031254E-2</v>
      </c>
      <c r="AR10" s="347">
        <v>1.4278046452985636E-2</v>
      </c>
      <c r="AS10" s="347">
        <v>1.4220938827684451E-2</v>
      </c>
      <c r="AT10" s="347">
        <v>1.4179561781840384E-2</v>
      </c>
      <c r="AU10" s="347">
        <v>1.414077349151607E-2</v>
      </c>
      <c r="AV10" s="347">
        <v>1.41114900059554E-2</v>
      </c>
      <c r="AW10" s="347">
        <v>1.4096205202787105E-2</v>
      </c>
      <c r="AX10" s="347">
        <v>1.4077341570995145E-2</v>
      </c>
      <c r="AY10" s="347">
        <v>1.4060314057694838E-2</v>
      </c>
      <c r="AZ10" s="347">
        <v>1.4034561448203113E-2</v>
      </c>
      <c r="BA10" s="347">
        <v>1.4014091980645882E-2</v>
      </c>
      <c r="BB10" s="347">
        <v>1.4000470264125249E-2</v>
      </c>
      <c r="BC10" s="347">
        <v>1.398791708821337E-2</v>
      </c>
      <c r="BD10" s="347">
        <v>1.3976576444157162E-2</v>
      </c>
      <c r="BE10" s="347">
        <v>1.3965632192600304E-2</v>
      </c>
      <c r="BF10" s="347">
        <v>1.3958920634725832E-2</v>
      </c>
      <c r="BG10" s="347">
        <v>1.3956132171615973E-2</v>
      </c>
      <c r="BH10" s="347">
        <v>1.3952979347019527E-2</v>
      </c>
      <c r="BI10" s="347">
        <v>1.3948813451253135E-2</v>
      </c>
      <c r="BJ10" s="347">
        <v>1.393481707153409E-2</v>
      </c>
      <c r="BK10" s="347">
        <v>1.3922997877182104E-2</v>
      </c>
      <c r="BL10" s="347">
        <v>1.3925078975422861E-2</v>
      </c>
      <c r="BM10" s="347">
        <v>1.3931204753498289E-2</v>
      </c>
      <c r="BN10" s="347">
        <v>1.3933928565246705E-2</v>
      </c>
      <c r="BO10" s="347">
        <v>1.3938336539144619E-2</v>
      </c>
      <c r="BP10" s="347">
        <v>1.3946910483102003E-2</v>
      </c>
      <c r="BQ10" s="347">
        <v>1.3967774689203289E-2</v>
      </c>
      <c r="BR10" s="347">
        <v>1.3987320244490651E-2</v>
      </c>
      <c r="BS10" s="347">
        <v>1.4006930189822573E-2</v>
      </c>
      <c r="BT10" s="347">
        <v>1.4029321761131508E-2</v>
      </c>
      <c r="BU10" s="348">
        <v>1.4051706323934836E-2</v>
      </c>
    </row>
    <row r="11" spans="1:73">
      <c r="B11" s="338" t="s">
        <v>138</v>
      </c>
      <c r="C11" s="349"/>
      <c r="D11" s="350"/>
      <c r="E11" s="350"/>
      <c r="F11" s="350"/>
      <c r="G11" s="350"/>
      <c r="H11" s="350"/>
      <c r="I11" s="350"/>
      <c r="J11" s="350"/>
      <c r="K11" s="350"/>
      <c r="L11" s="350"/>
      <c r="M11" s="350"/>
      <c r="N11" s="350"/>
      <c r="O11" s="350"/>
      <c r="P11" s="350"/>
      <c r="Q11" s="350"/>
      <c r="R11" s="350"/>
      <c r="S11" s="350"/>
      <c r="T11" s="350"/>
      <c r="U11" s="350"/>
      <c r="V11" s="350"/>
      <c r="W11" s="350">
        <v>2.1037967722133573E-2</v>
      </c>
      <c r="X11" s="350">
        <v>2.0069489256497573E-2</v>
      </c>
      <c r="Y11" s="350">
        <v>1.935094289166232E-2</v>
      </c>
      <c r="Z11" s="350">
        <v>1.897424386709529E-2</v>
      </c>
      <c r="AA11" s="350">
        <v>1.8733572485019764E-2</v>
      </c>
      <c r="AB11" s="350">
        <v>1.859045500166135E-2</v>
      </c>
      <c r="AC11" s="350">
        <v>1.8566778533099293E-2</v>
      </c>
      <c r="AD11" s="350">
        <v>1.8527589806975397E-2</v>
      </c>
      <c r="AE11" s="350">
        <v>1.8374190167755912E-2</v>
      </c>
      <c r="AF11" s="350">
        <v>1.8111075595313209E-2</v>
      </c>
      <c r="AG11" s="350">
        <v>1.7793495328902634E-2</v>
      </c>
      <c r="AH11" s="350">
        <v>1.7437316335421935E-2</v>
      </c>
      <c r="AI11" s="350">
        <v>1.7097361150669867E-2</v>
      </c>
      <c r="AJ11" s="350">
        <v>1.6806131145246015E-2</v>
      </c>
      <c r="AK11" s="350">
        <v>1.6477706267501245E-2</v>
      </c>
      <c r="AL11" s="350">
        <v>1.6122248831249957E-2</v>
      </c>
      <c r="AM11" s="350">
        <v>1.5745180415671266E-2</v>
      </c>
      <c r="AN11" s="350">
        <v>1.5367218911107037E-2</v>
      </c>
      <c r="AO11" s="350">
        <v>1.498633072194569E-2</v>
      </c>
      <c r="AP11" s="350">
        <v>1.4615750959888457E-2</v>
      </c>
      <c r="AQ11" s="350">
        <v>1.4248066885288277E-2</v>
      </c>
      <c r="AR11" s="350">
        <v>1.3878229336492888E-2</v>
      </c>
      <c r="AS11" s="350">
        <v>1.3497822177929322E-2</v>
      </c>
      <c r="AT11" s="350">
        <v>1.313448296396201E-2</v>
      </c>
      <c r="AU11" s="350">
        <v>1.2767665423927087E-2</v>
      </c>
      <c r="AV11" s="350">
        <v>1.2397085318167514E-2</v>
      </c>
      <c r="AW11" s="350">
        <v>1.2043828847120549E-2</v>
      </c>
      <c r="AX11" s="350">
        <v>1.1714100779292672E-2</v>
      </c>
      <c r="AY11" s="350">
        <v>1.1397571007939684E-2</v>
      </c>
      <c r="AZ11" s="350">
        <v>1.1077718816515337E-2</v>
      </c>
      <c r="BA11" s="350">
        <v>1.0770550206324421E-2</v>
      </c>
      <c r="BB11" s="350">
        <v>1.0469054227488277E-2</v>
      </c>
      <c r="BC11" s="350">
        <v>1.0167027277806738E-2</v>
      </c>
      <c r="BD11" s="350">
        <v>9.871604496231404E-3</v>
      </c>
      <c r="BE11" s="350">
        <v>9.6006816856418885E-3</v>
      </c>
      <c r="BF11" s="350">
        <v>9.3778973035344403E-3</v>
      </c>
      <c r="BG11" s="350">
        <v>9.1696044695239402E-3</v>
      </c>
      <c r="BH11" s="350">
        <v>8.9851973824676846E-3</v>
      </c>
      <c r="BI11" s="350">
        <v>8.806704507284463E-3</v>
      </c>
      <c r="BJ11" s="350">
        <v>8.6252012841553927E-3</v>
      </c>
      <c r="BK11" s="350">
        <v>8.4672604998735131E-3</v>
      </c>
      <c r="BL11" s="350">
        <v>8.3281151880145246E-3</v>
      </c>
      <c r="BM11" s="350">
        <v>8.1956507153857668E-3</v>
      </c>
      <c r="BN11" s="350">
        <v>8.0613896717823489E-3</v>
      </c>
      <c r="BO11" s="350">
        <v>7.9528757678724877E-3</v>
      </c>
      <c r="BP11" s="350">
        <v>7.8552820717533965E-3</v>
      </c>
      <c r="BQ11" s="350">
        <v>7.7502261608689855E-3</v>
      </c>
      <c r="BR11" s="350">
        <v>7.6931591393761744E-3</v>
      </c>
      <c r="BS11" s="350">
        <v>7.6212865901578424E-3</v>
      </c>
      <c r="BT11" s="350">
        <v>7.5649373447791591E-3</v>
      </c>
      <c r="BU11" s="351">
        <v>7.528544752619837E-3</v>
      </c>
    </row>
    <row r="12" spans="1:73">
      <c r="B12" s="344" t="s">
        <v>139</v>
      </c>
      <c r="C12" s="352"/>
      <c r="D12" s="353"/>
      <c r="E12" s="353"/>
      <c r="F12" s="353"/>
      <c r="G12" s="353"/>
      <c r="H12" s="353"/>
      <c r="I12" s="353"/>
      <c r="J12" s="353"/>
      <c r="K12" s="353"/>
      <c r="L12" s="353"/>
      <c r="M12" s="353"/>
      <c r="N12" s="353"/>
      <c r="O12" s="353"/>
      <c r="P12" s="353"/>
      <c r="Q12" s="353"/>
      <c r="R12" s="353"/>
      <c r="S12" s="353"/>
      <c r="T12" s="353"/>
      <c r="U12" s="353"/>
      <c r="V12" s="353"/>
      <c r="W12" s="353">
        <v>2.1037967722133573E-2</v>
      </c>
      <c r="X12" s="353">
        <v>2.0069489256497573E-2</v>
      </c>
      <c r="Y12" s="353">
        <v>1.935094289166232E-2</v>
      </c>
      <c r="Z12" s="353">
        <v>1.8974296343420984E-2</v>
      </c>
      <c r="AA12" s="353">
        <v>1.8733634123436347E-2</v>
      </c>
      <c r="AB12" s="353">
        <v>1.8588470989233139E-2</v>
      </c>
      <c r="AC12" s="353">
        <v>1.856541824018574E-2</v>
      </c>
      <c r="AD12" s="353">
        <v>1.8526248863781999E-2</v>
      </c>
      <c r="AE12" s="353">
        <v>1.8382822783778695E-2</v>
      </c>
      <c r="AF12" s="353">
        <v>1.8142849739891696E-2</v>
      </c>
      <c r="AG12" s="353">
        <v>1.7858023326603779E-2</v>
      </c>
      <c r="AH12" s="353">
        <v>1.7550422875325388E-2</v>
      </c>
      <c r="AI12" s="353">
        <v>1.7253967657431785E-2</v>
      </c>
      <c r="AJ12" s="353">
        <v>1.7005720783825763E-2</v>
      </c>
      <c r="AK12" s="353">
        <v>1.6718227051847615E-2</v>
      </c>
      <c r="AL12" s="353">
        <v>1.6402675470710656E-2</v>
      </c>
      <c r="AM12" s="353">
        <v>1.6063277472312395E-2</v>
      </c>
      <c r="AN12" s="353">
        <v>1.5721925429505564E-2</v>
      </c>
      <c r="AO12" s="353">
        <v>1.5374412622718948E-2</v>
      </c>
      <c r="AP12" s="353">
        <v>1.5033153579679426E-2</v>
      </c>
      <c r="AQ12" s="353">
        <v>1.4691029596484741E-2</v>
      </c>
      <c r="AR12" s="353">
        <v>1.4343758381719203E-2</v>
      </c>
      <c r="AS12" s="353">
        <v>1.3982962682931059E-2</v>
      </c>
      <c r="AT12" s="353">
        <v>1.3636680588313157E-2</v>
      </c>
      <c r="AU12" s="353">
        <v>1.3284705570085967E-2</v>
      </c>
      <c r="AV12" s="353">
        <v>1.2926420243726021E-2</v>
      </c>
      <c r="AW12" s="353">
        <v>1.2584098169973929E-2</v>
      </c>
      <c r="AX12" s="353">
        <v>1.2263179968664124E-2</v>
      </c>
      <c r="AY12" s="353">
        <v>1.1953639810844652E-2</v>
      </c>
      <c r="AZ12" s="353">
        <v>1.1638765309989143E-2</v>
      </c>
      <c r="BA12" s="353">
        <v>1.133506214495549E-2</v>
      </c>
      <c r="BB12" s="353">
        <v>1.103717745072991E-2</v>
      </c>
      <c r="BC12" s="353">
        <v>1.0735645122900124E-2</v>
      </c>
      <c r="BD12" s="353">
        <v>1.0439709964814095E-2</v>
      </c>
      <c r="BE12" s="353">
        <v>1.0166531549855955E-2</v>
      </c>
      <c r="BF12" s="353">
        <v>9.9412888496664183E-3</v>
      </c>
      <c r="BG12" s="353">
        <v>9.7295449343396557E-3</v>
      </c>
      <c r="BH12" s="353">
        <v>9.5415060389194388E-3</v>
      </c>
      <c r="BI12" s="353">
        <v>9.3593340993978688E-3</v>
      </c>
      <c r="BJ12" s="353">
        <v>9.1729151663363546E-3</v>
      </c>
      <c r="BK12" s="353">
        <v>9.0102955140395867E-3</v>
      </c>
      <c r="BL12" s="353">
        <v>8.8667952051148021E-3</v>
      </c>
      <c r="BM12" s="353">
        <v>8.729908347718203E-3</v>
      </c>
      <c r="BN12" s="353">
        <v>8.5911632170870521E-3</v>
      </c>
      <c r="BO12" s="353">
        <v>8.4777920722552743E-3</v>
      </c>
      <c r="BP12" s="353">
        <v>8.3754241850426559E-3</v>
      </c>
      <c r="BQ12" s="353">
        <v>8.2629659837620533E-3</v>
      </c>
      <c r="BR12" s="353">
        <v>8.2016066331826766E-3</v>
      </c>
      <c r="BS12" s="353">
        <v>8.1250016869619853E-3</v>
      </c>
      <c r="BT12" s="353">
        <v>8.0637785129681148E-3</v>
      </c>
      <c r="BU12" s="354">
        <v>8.0238542390141387E-3</v>
      </c>
    </row>
    <row r="13" spans="1:73">
      <c r="B13" s="344" t="s">
        <v>140</v>
      </c>
      <c r="C13" s="352"/>
      <c r="D13" s="353"/>
      <c r="E13" s="353"/>
      <c r="F13" s="353"/>
      <c r="G13" s="353"/>
      <c r="H13" s="353"/>
      <c r="I13" s="353"/>
      <c r="J13" s="353"/>
      <c r="K13" s="353"/>
      <c r="L13" s="353"/>
      <c r="M13" s="353"/>
      <c r="N13" s="353"/>
      <c r="O13" s="353"/>
      <c r="P13" s="353"/>
      <c r="Q13" s="353"/>
      <c r="R13" s="353"/>
      <c r="S13" s="353"/>
      <c r="T13" s="353"/>
      <c r="U13" s="353"/>
      <c r="V13" s="353"/>
      <c r="W13" s="353">
        <v>2.1081306543491121E-2</v>
      </c>
      <c r="X13" s="353">
        <v>2.0141982119358061E-2</v>
      </c>
      <c r="Y13" s="353">
        <v>1.9479101039917967E-2</v>
      </c>
      <c r="Z13" s="353">
        <v>1.9143542345435086E-2</v>
      </c>
      <c r="AA13" s="353">
        <v>1.8950854326006541E-2</v>
      </c>
      <c r="AB13" s="353">
        <v>1.8656180881969575E-2</v>
      </c>
      <c r="AC13" s="353">
        <v>1.8632326726368116E-2</v>
      </c>
      <c r="AD13" s="353">
        <v>1.8592729870862211E-2</v>
      </c>
      <c r="AE13" s="353">
        <v>1.845671716484051E-2</v>
      </c>
      <c r="AF13" s="353">
        <v>1.8231699137437243E-2</v>
      </c>
      <c r="AG13" s="353">
        <v>1.7967966219379811E-2</v>
      </c>
      <c r="AH13" s="353">
        <v>1.7694338657535079E-2</v>
      </c>
      <c r="AI13" s="353">
        <v>1.7427880812187681E-2</v>
      </c>
      <c r="AJ13" s="353">
        <v>1.7207778829304538E-2</v>
      </c>
      <c r="AK13" s="353">
        <v>1.6946787955670114E-2</v>
      </c>
      <c r="AL13" s="353">
        <v>1.6660002399951943E-2</v>
      </c>
      <c r="AM13" s="353">
        <v>1.6345158004812316E-2</v>
      </c>
      <c r="AN13" s="353">
        <v>1.6028737209958094E-2</v>
      </c>
      <c r="AO13" s="353">
        <v>1.5705831756934623E-2</v>
      </c>
      <c r="AP13" s="353">
        <v>1.5385064257038571E-2</v>
      </c>
      <c r="AQ13" s="353">
        <v>1.5059995995081763E-2</v>
      </c>
      <c r="AR13" s="353">
        <v>1.4730033762488284E-2</v>
      </c>
      <c r="AS13" s="353">
        <v>1.4382062364786955E-2</v>
      </c>
      <c r="AT13" s="353">
        <v>1.40497725092085E-2</v>
      </c>
      <c r="AU13" s="353">
        <v>1.3707750533524778E-2</v>
      </c>
      <c r="AV13" s="353">
        <v>1.335941738365214E-2</v>
      </c>
      <c r="AW13" s="353">
        <v>1.3025280119474736E-2</v>
      </c>
      <c r="AX13" s="353">
        <v>1.2710451116979132E-2</v>
      </c>
      <c r="AY13" s="353">
        <v>1.2406605805246419E-2</v>
      </c>
      <c r="AZ13" s="353">
        <v>1.2096264924239118E-2</v>
      </c>
      <c r="BA13" s="353">
        <v>1.1796283588045152E-2</v>
      </c>
      <c r="BB13" s="353">
        <v>1.1499906167154864E-2</v>
      </c>
      <c r="BC13" s="353">
        <v>1.1200469108037759E-2</v>
      </c>
      <c r="BD13" s="353">
        <v>1.0904658835624968E-2</v>
      </c>
      <c r="BE13" s="353">
        <v>1.0629780053674757E-2</v>
      </c>
      <c r="BF13" s="353">
        <v>1.040371323576207E-2</v>
      </c>
      <c r="BG13" s="353">
        <v>1.0190374814522164E-2</v>
      </c>
      <c r="BH13" s="353">
        <v>1.0000202085023559E-2</v>
      </c>
      <c r="BI13" s="353">
        <v>9.8148379011621933E-3</v>
      </c>
      <c r="BJ13" s="353">
        <v>9.6261596895003913E-3</v>
      </c>
      <c r="BK13" s="353">
        <v>9.4591070835003659E-3</v>
      </c>
      <c r="BL13" s="353">
        <v>9.3124580121435908E-3</v>
      </c>
      <c r="BM13" s="353">
        <v>9.1723176130809343E-3</v>
      </c>
      <c r="BN13" s="353">
        <v>9.0304072759187001E-3</v>
      </c>
      <c r="BO13" s="353">
        <v>8.9137118132276809E-3</v>
      </c>
      <c r="BP13" s="353">
        <v>8.8065318415687811E-3</v>
      </c>
      <c r="BQ13" s="353">
        <v>8.6891801796699E-3</v>
      </c>
      <c r="BR13" s="353">
        <v>8.6245321518835863E-3</v>
      </c>
      <c r="BS13" s="353">
        <v>8.5440610161641971E-3</v>
      </c>
      <c r="BT13" s="353">
        <v>8.4795026870499949E-3</v>
      </c>
      <c r="BU13" s="354">
        <v>8.4368934504423232E-3</v>
      </c>
    </row>
    <row r="14" spans="1:73" ht="15.75" thickBot="1">
      <c r="B14" s="333" t="s">
        <v>141</v>
      </c>
      <c r="C14" s="334"/>
      <c r="D14" s="335"/>
      <c r="E14" s="335"/>
      <c r="F14" s="335"/>
      <c r="G14" s="335"/>
      <c r="H14" s="335"/>
      <c r="I14" s="335"/>
      <c r="J14" s="335"/>
      <c r="K14" s="335"/>
      <c r="L14" s="335"/>
      <c r="M14" s="335"/>
      <c r="N14" s="335"/>
      <c r="O14" s="335"/>
      <c r="P14" s="335"/>
      <c r="Q14" s="335"/>
      <c r="R14" s="335"/>
      <c r="S14" s="335"/>
      <c r="T14" s="335"/>
      <c r="U14" s="335"/>
      <c r="V14" s="335"/>
      <c r="W14" s="335">
        <v>2.1037967722133573E-2</v>
      </c>
      <c r="X14" s="335">
        <v>2.0069489256497573E-2</v>
      </c>
      <c r="Y14" s="335">
        <v>1.935094289166232E-2</v>
      </c>
      <c r="Z14" s="335">
        <v>1.897424386709529E-2</v>
      </c>
      <c r="AA14" s="335">
        <v>1.8733349087680564E-2</v>
      </c>
      <c r="AB14" s="335">
        <v>1.8591975510163068E-2</v>
      </c>
      <c r="AC14" s="335">
        <v>1.8566664189421329E-2</v>
      </c>
      <c r="AD14" s="335">
        <v>1.8527236183599687E-2</v>
      </c>
      <c r="AE14" s="335">
        <v>1.8403345817390233E-2</v>
      </c>
      <c r="AF14" s="335">
        <v>1.8199943863602023E-2</v>
      </c>
      <c r="AG14" s="335">
        <v>1.7968815974115822E-2</v>
      </c>
      <c r="AH14" s="335">
        <v>1.7720835540802737E-2</v>
      </c>
      <c r="AI14" s="335">
        <v>1.7500144234758454E-2</v>
      </c>
      <c r="AJ14" s="335">
        <v>1.7325365985987998E-2</v>
      </c>
      <c r="AK14" s="335">
        <v>1.7109583873775789E-2</v>
      </c>
      <c r="AL14" s="335">
        <v>1.6863920016288704E-2</v>
      </c>
      <c r="AM14" s="335">
        <v>1.6593490415979132E-2</v>
      </c>
      <c r="AN14" s="335">
        <v>1.6317305712057167E-2</v>
      </c>
      <c r="AO14" s="335">
        <v>1.6029979326220703E-2</v>
      </c>
      <c r="AP14" s="335">
        <v>1.5741922888598273E-2</v>
      </c>
      <c r="AQ14" s="335">
        <v>1.5447758372345499E-2</v>
      </c>
      <c r="AR14" s="335">
        <v>1.5142855766096357E-2</v>
      </c>
      <c r="AS14" s="335">
        <v>1.481894397832334E-2</v>
      </c>
      <c r="AT14" s="335">
        <v>1.4505892125520935E-2</v>
      </c>
      <c r="AU14" s="335">
        <v>1.4182568723369962E-2</v>
      </c>
      <c r="AV14" s="335">
        <v>1.3849251658953954E-2</v>
      </c>
      <c r="AW14" s="335">
        <v>1.3529316092477775E-2</v>
      </c>
      <c r="AX14" s="335">
        <v>1.3226224905077199E-2</v>
      </c>
      <c r="AY14" s="335">
        <v>1.2931993358887303E-2</v>
      </c>
      <c r="AZ14" s="335">
        <v>1.2628276270885969E-2</v>
      </c>
      <c r="BA14" s="335">
        <v>1.2334968661515873E-2</v>
      </c>
      <c r="BB14" s="335">
        <v>1.2044604899789115E-2</v>
      </c>
      <c r="BC14" s="335">
        <v>1.1748216706921151E-2</v>
      </c>
      <c r="BD14" s="335">
        <v>1.1452936925564115E-2</v>
      </c>
      <c r="BE14" s="335">
        <v>1.1178322059137236E-2</v>
      </c>
      <c r="BF14" s="335">
        <v>1.0950612225832662E-2</v>
      </c>
      <c r="BG14" s="335">
        <v>1.0734870055176642E-2</v>
      </c>
      <c r="BH14" s="335">
        <v>1.0541896085888422E-2</v>
      </c>
      <c r="BI14" s="335">
        <v>1.0354771584759203E-2</v>
      </c>
      <c r="BJ14" s="335">
        <v>1.0161518634862324E-2</v>
      </c>
      <c r="BK14" s="335">
        <v>9.9916987953458623E-3</v>
      </c>
      <c r="BL14" s="335">
        <v>9.8412756911502707E-3</v>
      </c>
      <c r="BM14" s="335">
        <v>9.6979281582526208E-3</v>
      </c>
      <c r="BN14" s="335">
        <v>9.551629157893371E-3</v>
      </c>
      <c r="BO14" s="335">
        <v>9.4307659557047452E-3</v>
      </c>
      <c r="BP14" s="335">
        <v>9.3193542595373605E-3</v>
      </c>
      <c r="BQ14" s="335">
        <v>9.1943621501524419E-3</v>
      </c>
      <c r="BR14" s="335">
        <v>9.1252247399022362E-3</v>
      </c>
      <c r="BS14" s="335">
        <v>9.0397897358005536E-3</v>
      </c>
      <c r="BT14" s="335">
        <v>8.9700193411279099E-3</v>
      </c>
      <c r="BU14" s="355">
        <v>8.924261999048019E-3</v>
      </c>
    </row>
  </sheetData>
  <hyperlinks>
    <hyperlink ref="A3" location="SOMMAIRE!A1" display="Retour au sommair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BX61"/>
  <sheetViews>
    <sheetView zoomScale="60" zoomScaleNormal="60" workbookViewId="0"/>
  </sheetViews>
  <sheetFormatPr baseColWidth="10" defaultRowHeight="15"/>
  <cols>
    <col min="1" max="1" width="26.7109375" style="135" customWidth="1"/>
    <col min="2" max="2" width="35.28515625" style="135" customWidth="1"/>
    <col min="3" max="3" width="10.7109375" style="136" customWidth="1"/>
    <col min="4" max="13" width="5.7109375" style="136" customWidth="1"/>
    <col min="14" max="74" width="5.7109375" style="135" customWidth="1"/>
    <col min="75" max="16384" width="11.42578125" style="135"/>
  </cols>
  <sheetData>
    <row r="1" spans="1:76" ht="15.75">
      <c r="A1" s="132" t="s">
        <v>345</v>
      </c>
    </row>
    <row r="3" spans="1:76" ht="15.75" thickBot="1">
      <c r="A3" s="131" t="s">
        <v>85</v>
      </c>
      <c r="U3" s="137"/>
    </row>
    <row r="4" spans="1:76" ht="15.75" thickBot="1">
      <c r="B4" s="171" t="s">
        <v>142</v>
      </c>
      <c r="C4" s="172"/>
      <c r="D4" s="356">
        <v>2000</v>
      </c>
      <c r="E4" s="356">
        <v>2001</v>
      </c>
      <c r="F4" s="356">
        <v>2002</v>
      </c>
      <c r="G4" s="356">
        <v>2003</v>
      </c>
      <c r="H4" s="356">
        <v>2004</v>
      </c>
      <c r="I4" s="356">
        <v>2005</v>
      </c>
      <c r="J4" s="356">
        <v>2006</v>
      </c>
      <c r="K4" s="356">
        <v>2007</v>
      </c>
      <c r="L4" s="356">
        <v>2008</v>
      </c>
      <c r="M4" s="356">
        <v>2009</v>
      </c>
      <c r="N4" s="140">
        <v>2010</v>
      </c>
      <c r="O4" s="140">
        <v>2011</v>
      </c>
      <c r="P4" s="140">
        <v>2012</v>
      </c>
      <c r="Q4" s="140">
        <v>2013</v>
      </c>
      <c r="R4" s="140">
        <v>2014</v>
      </c>
      <c r="S4" s="140">
        <v>2015</v>
      </c>
      <c r="T4" s="140">
        <v>2016</v>
      </c>
      <c r="U4" s="140">
        <v>2017</v>
      </c>
      <c r="V4" s="140">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0">
        <v>2049</v>
      </c>
      <c r="BB4" s="140">
        <v>2050</v>
      </c>
      <c r="BC4" s="140">
        <v>2051</v>
      </c>
      <c r="BD4" s="140">
        <v>2052</v>
      </c>
      <c r="BE4" s="140">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row>
    <row r="5" spans="1:76" s="138" customFormat="1" ht="15" customHeight="1">
      <c r="B5" s="764" t="s">
        <v>143</v>
      </c>
      <c r="C5" s="357" t="s">
        <v>90</v>
      </c>
      <c r="D5" s="358"/>
      <c r="E5" s="358"/>
      <c r="F5" s="358"/>
      <c r="G5" s="358"/>
      <c r="H5" s="358"/>
      <c r="I5" s="358"/>
      <c r="J5" s="358"/>
      <c r="K5" s="358"/>
      <c r="L5" s="358"/>
      <c r="M5" s="358"/>
      <c r="N5" s="196"/>
      <c r="O5" s="196"/>
      <c r="P5" s="196"/>
      <c r="Q5" s="196"/>
      <c r="R5" s="196"/>
      <c r="S5" s="196"/>
      <c r="T5" s="196">
        <v>0.11922687009281246</v>
      </c>
      <c r="U5" s="196">
        <v>0.11937347475256389</v>
      </c>
      <c r="V5" s="196">
        <v>0.11630668093747283</v>
      </c>
      <c r="W5" s="196">
        <v>0.11383060351581721</v>
      </c>
      <c r="X5" s="196">
        <v>0.11887474139570069</v>
      </c>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V5" s="359"/>
    </row>
    <row r="6" spans="1:76" s="138" customFormat="1">
      <c r="B6" s="775"/>
      <c r="C6" s="360">
        <v>1.7999999999999999E-2</v>
      </c>
      <c r="D6" s="361"/>
      <c r="E6" s="361"/>
      <c r="F6" s="361"/>
      <c r="G6" s="361"/>
      <c r="H6" s="361"/>
      <c r="I6" s="361"/>
      <c r="J6" s="361"/>
      <c r="K6" s="361"/>
      <c r="L6" s="361"/>
      <c r="M6" s="361"/>
      <c r="N6" s="362"/>
      <c r="O6" s="362"/>
      <c r="P6" s="362"/>
      <c r="Q6" s="362"/>
      <c r="R6" s="362"/>
      <c r="S6" s="362"/>
      <c r="T6" s="362"/>
      <c r="U6" s="362"/>
      <c r="V6" s="362"/>
      <c r="W6" s="362"/>
      <c r="X6" s="362">
        <v>0.11887474139570069</v>
      </c>
      <c r="Y6" s="362">
        <v>0.11666030010225047</v>
      </c>
      <c r="Z6" s="362">
        <v>0.11309872717529751</v>
      </c>
      <c r="AA6" s="362">
        <v>0.11008301247723945</v>
      </c>
      <c r="AB6" s="362">
        <v>0.10858089419166611</v>
      </c>
      <c r="AC6" s="362">
        <v>0.10738506970305706</v>
      </c>
      <c r="AD6" s="362">
        <v>0.10611744105591718</v>
      </c>
      <c r="AE6" s="362">
        <v>0.10485341176044796</v>
      </c>
      <c r="AF6" s="362">
        <v>0.10317185956445046</v>
      </c>
      <c r="AG6" s="362">
        <v>0.10136214401356401</v>
      </c>
      <c r="AH6" s="362">
        <v>9.9424566409016812E-2</v>
      </c>
      <c r="AI6" s="362">
        <v>9.736690670168735E-2</v>
      </c>
      <c r="AJ6" s="362">
        <v>9.545057145021818E-2</v>
      </c>
      <c r="AK6" s="362">
        <v>9.4006926657119461E-2</v>
      </c>
      <c r="AL6" s="362">
        <v>9.2878384463812497E-2</v>
      </c>
      <c r="AM6" s="362">
        <v>9.2040471362308987E-2</v>
      </c>
      <c r="AN6" s="362">
        <v>9.1506761574594045E-2</v>
      </c>
      <c r="AO6" s="362">
        <v>9.1307877579245064E-2</v>
      </c>
      <c r="AP6" s="362">
        <v>9.1153751729190338E-2</v>
      </c>
      <c r="AQ6" s="362">
        <v>9.0999129505552612E-2</v>
      </c>
      <c r="AR6" s="362">
        <v>9.0839001714895673E-2</v>
      </c>
      <c r="AS6" s="362">
        <v>9.0690421268140892E-2</v>
      </c>
      <c r="AT6" s="362">
        <v>9.0546454423125936E-2</v>
      </c>
      <c r="AU6" s="362">
        <v>9.045160090809834E-2</v>
      </c>
      <c r="AV6" s="362">
        <v>9.0361338032295527E-2</v>
      </c>
      <c r="AW6" s="362">
        <v>9.0298432083961849E-2</v>
      </c>
      <c r="AX6" s="362">
        <v>9.0280591622585935E-2</v>
      </c>
      <c r="AY6" s="362">
        <v>9.0249327190602316E-2</v>
      </c>
      <c r="AZ6" s="362">
        <v>9.0222999239469692E-2</v>
      </c>
      <c r="BA6" s="362">
        <v>9.0159910111821173E-2</v>
      </c>
      <c r="BB6" s="362">
        <v>9.0118329997563099E-2</v>
      </c>
      <c r="BC6" s="362">
        <v>9.0099148685478025E-2</v>
      </c>
      <c r="BD6" s="362">
        <v>9.0081485795407798E-2</v>
      </c>
      <c r="BE6" s="362">
        <v>9.0065052239396759E-2</v>
      </c>
      <c r="BF6" s="362">
        <v>9.0046653272612229E-2</v>
      </c>
      <c r="BG6" s="362">
        <v>9.0034933120918675E-2</v>
      </c>
      <c r="BH6" s="362">
        <v>9.0039370229334281E-2</v>
      </c>
      <c r="BI6" s="362">
        <v>9.0040102589245621E-2</v>
      </c>
      <c r="BJ6" s="362">
        <v>9.0035365482886057E-2</v>
      </c>
      <c r="BK6" s="362">
        <v>8.9995484913946155E-2</v>
      </c>
      <c r="BL6" s="362">
        <v>8.9961645264615087E-2</v>
      </c>
      <c r="BM6" s="362">
        <v>8.9973649967264258E-2</v>
      </c>
      <c r="BN6" s="362">
        <v>8.9999283423856533E-2</v>
      </c>
      <c r="BO6" s="362">
        <v>9.0012858520186312E-2</v>
      </c>
      <c r="BP6" s="362">
        <v>9.0032028699388769E-2</v>
      </c>
      <c r="BQ6" s="362">
        <v>9.0065383361493292E-2</v>
      </c>
      <c r="BR6" s="362">
        <v>9.0140672918991152E-2</v>
      </c>
      <c r="BS6" s="362">
        <v>9.0211498552728142E-2</v>
      </c>
      <c r="BT6" s="362">
        <v>9.0282663751100403E-2</v>
      </c>
      <c r="BU6" s="362">
        <v>9.0363336836611463E-2</v>
      </c>
      <c r="BV6" s="362">
        <v>9.0431117035670791E-2</v>
      </c>
    </row>
    <row r="7" spans="1:76" s="138" customFormat="1">
      <c r="B7" s="775"/>
      <c r="C7" s="360">
        <v>1.4999999999999999E-2</v>
      </c>
      <c r="D7" s="361"/>
      <c r="E7" s="361"/>
      <c r="F7" s="361"/>
      <c r="G7" s="361"/>
      <c r="H7" s="361"/>
      <c r="I7" s="361"/>
      <c r="J7" s="361"/>
      <c r="K7" s="361"/>
      <c r="L7" s="361"/>
      <c r="M7" s="361"/>
      <c r="N7" s="362"/>
      <c r="O7" s="362"/>
      <c r="P7" s="362"/>
      <c r="Q7" s="362"/>
      <c r="R7" s="362"/>
      <c r="S7" s="362"/>
      <c r="T7" s="362"/>
      <c r="U7" s="362"/>
      <c r="V7" s="362"/>
      <c r="W7" s="362"/>
      <c r="X7" s="362">
        <v>0.11887474139570069</v>
      </c>
      <c r="Y7" s="362">
        <v>0.11666030010225047</v>
      </c>
      <c r="Z7" s="362">
        <v>0.11309872717529751</v>
      </c>
      <c r="AA7" s="362">
        <v>0.11008301247723945</v>
      </c>
      <c r="AB7" s="362">
        <v>0.10858089419166611</v>
      </c>
      <c r="AC7" s="362">
        <v>0.10738506970305706</v>
      </c>
      <c r="AD7" s="362">
        <v>0.10611744105591718</v>
      </c>
      <c r="AE7" s="362">
        <v>0.10485341176044796</v>
      </c>
      <c r="AF7" s="362">
        <v>0.10322915570108387</v>
      </c>
      <c r="AG7" s="362">
        <v>0.1015310762499123</v>
      </c>
      <c r="AH7" s="362">
        <v>9.9756127481962623E-2</v>
      </c>
      <c r="AI7" s="362">
        <v>9.7908183942227431E-2</v>
      </c>
      <c r="AJ7" s="362">
        <v>9.6247242822634499E-2</v>
      </c>
      <c r="AK7" s="362">
        <v>9.497024079449097E-2</v>
      </c>
      <c r="AL7" s="362">
        <v>9.3945893132580963E-2</v>
      </c>
      <c r="AM7" s="362">
        <v>9.3175491052136669E-2</v>
      </c>
      <c r="AN7" s="362">
        <v>9.2674409214155637E-2</v>
      </c>
      <c r="AO7" s="362">
        <v>9.2474765809583942E-2</v>
      </c>
      <c r="AP7" s="362">
        <v>9.2320359903031196E-2</v>
      </c>
      <c r="AQ7" s="362">
        <v>9.216534750330653E-2</v>
      </c>
      <c r="AR7" s="362">
        <v>9.2004706123225477E-2</v>
      </c>
      <c r="AS7" s="362">
        <v>9.1855792343730355E-2</v>
      </c>
      <c r="AT7" s="362">
        <v>9.1711536832686263E-2</v>
      </c>
      <c r="AU7" s="362">
        <v>9.1616996114797511E-2</v>
      </c>
      <c r="AV7" s="362">
        <v>9.1527008016519057E-2</v>
      </c>
      <c r="AW7" s="362">
        <v>9.146466460189405E-2</v>
      </c>
      <c r="AX7" s="362">
        <v>9.1447974788438829E-2</v>
      </c>
      <c r="AY7" s="362">
        <v>9.1417686912704479E-2</v>
      </c>
      <c r="AZ7" s="362">
        <v>9.1392402383570839E-2</v>
      </c>
      <c r="BA7" s="362">
        <v>9.1329840156434763E-2</v>
      </c>
      <c r="BB7" s="362">
        <v>9.1289049776238168E-2</v>
      </c>
      <c r="BC7" s="362">
        <v>9.1270922090276554E-2</v>
      </c>
      <c r="BD7" s="362">
        <v>9.1254248503606236E-2</v>
      </c>
      <c r="BE7" s="362">
        <v>9.1238673684169228E-2</v>
      </c>
      <c r="BF7" s="362">
        <v>9.122093639430584E-2</v>
      </c>
      <c r="BG7" s="362">
        <v>9.1209812417516634E-2</v>
      </c>
      <c r="BH7" s="362">
        <v>9.1214912266302212E-2</v>
      </c>
      <c r="BI7" s="362">
        <v>9.1216109405355905E-2</v>
      </c>
      <c r="BJ7" s="362">
        <v>9.1211638760326105E-2</v>
      </c>
      <c r="BK7" s="362">
        <v>9.1171429489711575E-2</v>
      </c>
      <c r="BL7" s="362">
        <v>9.1137261214353948E-2</v>
      </c>
      <c r="BM7" s="362">
        <v>9.1149531952399859E-2</v>
      </c>
      <c r="BN7" s="362">
        <v>9.1175563794412204E-2</v>
      </c>
      <c r="BO7" s="362">
        <v>9.1189338837052034E-2</v>
      </c>
      <c r="BP7" s="362">
        <v>9.1208775142109857E-2</v>
      </c>
      <c r="BQ7" s="362">
        <v>9.1242594725022996E-2</v>
      </c>
      <c r="BR7" s="362">
        <v>9.131894689833249E-2</v>
      </c>
      <c r="BS7" s="362">
        <v>9.1390770228750459E-2</v>
      </c>
      <c r="BT7" s="362">
        <v>9.1462934546086824E-2</v>
      </c>
      <c r="BU7" s="362">
        <v>9.154474167678793E-2</v>
      </c>
      <c r="BV7" s="362">
        <v>9.1613503044596936E-2</v>
      </c>
    </row>
    <row r="8" spans="1:76" s="138" customFormat="1">
      <c r="B8" s="775"/>
      <c r="C8" s="360">
        <v>1.2999999999999999E-2</v>
      </c>
      <c r="D8" s="361"/>
      <c r="E8" s="361"/>
      <c r="F8" s="361"/>
      <c r="G8" s="361"/>
      <c r="H8" s="361"/>
      <c r="I8" s="361"/>
      <c r="J8" s="361"/>
      <c r="K8" s="361"/>
      <c r="L8" s="361"/>
      <c r="M8" s="361"/>
      <c r="N8" s="362"/>
      <c r="O8" s="362"/>
      <c r="P8" s="362"/>
      <c r="Q8" s="362"/>
      <c r="R8" s="362"/>
      <c r="S8" s="362"/>
      <c r="T8" s="362"/>
      <c r="U8" s="362"/>
      <c r="V8" s="362"/>
      <c r="W8" s="362"/>
      <c r="X8" s="362">
        <v>0.11887474139570069</v>
      </c>
      <c r="Y8" s="362">
        <v>0.11666030010225047</v>
      </c>
      <c r="Z8" s="362">
        <v>0.11309872717529751</v>
      </c>
      <c r="AA8" s="362">
        <v>0.11008237000511135</v>
      </c>
      <c r="AB8" s="362">
        <v>0.10857947604517487</v>
      </c>
      <c r="AC8" s="362">
        <v>0.10738277109166255</v>
      </c>
      <c r="AD8" s="362">
        <v>0.10611428663162845</v>
      </c>
      <c r="AE8" s="362">
        <v>0.10484942574824931</v>
      </c>
      <c r="AF8" s="362">
        <v>0.10326261003974445</v>
      </c>
      <c r="AG8" s="362">
        <v>0.10163841215722028</v>
      </c>
      <c r="AH8" s="362">
        <v>9.9971801156973336E-2</v>
      </c>
      <c r="AI8" s="362">
        <v>9.8264377548061235E-2</v>
      </c>
      <c r="AJ8" s="362">
        <v>9.677561273335844E-2</v>
      </c>
      <c r="AK8" s="362">
        <v>9.5666363470352081E-2</v>
      </c>
      <c r="AL8" s="362">
        <v>9.4793840528695883E-2</v>
      </c>
      <c r="AM8" s="362">
        <v>9.4136301564564498E-2</v>
      </c>
      <c r="AN8" s="362">
        <v>9.3714054374425218E-2</v>
      </c>
      <c r="AO8" s="362">
        <v>9.3513907731566537E-2</v>
      </c>
      <c r="AP8" s="362">
        <v>9.3359316357313565E-2</v>
      </c>
      <c r="AQ8" s="362">
        <v>9.3204045504066288E-2</v>
      </c>
      <c r="AR8" s="362">
        <v>9.3043063871485365E-2</v>
      </c>
      <c r="AS8" s="362">
        <v>9.2893929339924811E-2</v>
      </c>
      <c r="AT8" s="362">
        <v>9.2749482695244759E-2</v>
      </c>
      <c r="AU8" s="362">
        <v>9.2655149557560393E-2</v>
      </c>
      <c r="AV8" s="362">
        <v>9.2565343845016745E-2</v>
      </c>
      <c r="AW8" s="362">
        <v>9.2503373575406805E-2</v>
      </c>
      <c r="AX8" s="362">
        <v>9.2487446770994547E-2</v>
      </c>
      <c r="AY8" s="362">
        <v>9.2457806507136767E-2</v>
      </c>
      <c r="AZ8" s="362">
        <v>9.2433213921140789E-2</v>
      </c>
      <c r="BA8" s="362">
        <v>9.2371001244276621E-2</v>
      </c>
      <c r="BB8" s="362">
        <v>9.233073465035925E-2</v>
      </c>
      <c r="BC8" s="362">
        <v>9.2313305688170352E-2</v>
      </c>
      <c r="BD8" s="362">
        <v>9.2297288190938034E-2</v>
      </c>
      <c r="BE8" s="362">
        <v>9.2282282913546732E-2</v>
      </c>
      <c r="BF8" s="362">
        <v>9.2264984540234699E-2</v>
      </c>
      <c r="BG8" s="362">
        <v>9.2254256062942117E-2</v>
      </c>
      <c r="BH8" s="362">
        <v>9.2259795540795775E-2</v>
      </c>
      <c r="BI8" s="362">
        <v>9.2261301084566052E-2</v>
      </c>
      <c r="BJ8" s="362">
        <v>9.2257007382971767E-2</v>
      </c>
      <c r="BK8" s="362">
        <v>9.2216580526697761E-2</v>
      </c>
      <c r="BL8" s="362">
        <v>9.2182194717483526E-2</v>
      </c>
      <c r="BM8" s="362">
        <v>9.2194642122168588E-2</v>
      </c>
      <c r="BN8" s="362">
        <v>9.2220938366630478E-2</v>
      </c>
      <c r="BO8" s="362">
        <v>9.2234846267863338E-2</v>
      </c>
      <c r="BP8" s="362">
        <v>9.2254459302269443E-2</v>
      </c>
      <c r="BQ8" s="362">
        <v>9.2288587395515778E-2</v>
      </c>
      <c r="BR8" s="362">
        <v>9.2365644290245116E-2</v>
      </c>
      <c r="BS8" s="362">
        <v>9.2438129307387595E-2</v>
      </c>
      <c r="BT8" s="362">
        <v>9.2510956254126378E-2</v>
      </c>
      <c r="BU8" s="362">
        <v>9.2593515456321981E-2</v>
      </c>
      <c r="BV8" s="362">
        <v>9.2662847731250261E-2</v>
      </c>
    </row>
    <row r="9" spans="1:76" s="138" customFormat="1" ht="15.75" thickBot="1">
      <c r="B9" s="765"/>
      <c r="C9" s="363">
        <v>0.01</v>
      </c>
      <c r="D9" s="364"/>
      <c r="E9" s="364"/>
      <c r="F9" s="364"/>
      <c r="G9" s="364"/>
      <c r="H9" s="364"/>
      <c r="I9" s="364"/>
      <c r="J9" s="364"/>
      <c r="K9" s="364"/>
      <c r="L9" s="364"/>
      <c r="M9" s="364"/>
      <c r="N9" s="306"/>
      <c r="O9" s="306"/>
      <c r="P9" s="306"/>
      <c r="Q9" s="306"/>
      <c r="R9" s="306"/>
      <c r="S9" s="306"/>
      <c r="T9" s="306"/>
      <c r="U9" s="306"/>
      <c r="V9" s="306"/>
      <c r="W9" s="306"/>
      <c r="X9" s="306">
        <v>0.11887474139570069</v>
      </c>
      <c r="Y9" s="306">
        <v>0.11666030010225047</v>
      </c>
      <c r="Z9" s="306">
        <v>0.11309872717529751</v>
      </c>
      <c r="AA9" s="306">
        <v>0.11008301247723945</v>
      </c>
      <c r="AB9" s="306">
        <v>0.10858089419166611</v>
      </c>
      <c r="AC9" s="306">
        <v>0.10738506970305706</v>
      </c>
      <c r="AD9" s="306">
        <v>0.10611744105591718</v>
      </c>
      <c r="AE9" s="306">
        <v>0.10485341176044796</v>
      </c>
      <c r="AF9" s="306">
        <v>0.1033248006778107</v>
      </c>
      <c r="AG9" s="306">
        <v>0.10181367217678275</v>
      </c>
      <c r="AH9" s="306">
        <v>0.10031238552302592</v>
      </c>
      <c r="AI9" s="306">
        <v>9.881963347129967E-2</v>
      </c>
      <c r="AJ9" s="306">
        <v>9.759476009216532E-2</v>
      </c>
      <c r="AK9" s="306">
        <v>9.6634455473404851E-2</v>
      </c>
      <c r="AL9" s="306">
        <v>9.5859161427330142E-2</v>
      </c>
      <c r="AM9" s="306">
        <v>9.5251377367283868E-2</v>
      </c>
      <c r="AN9" s="306">
        <v>9.4829647911377629E-2</v>
      </c>
      <c r="AO9" s="306">
        <v>9.4628709198086761E-2</v>
      </c>
      <c r="AP9" s="306">
        <v>9.4473826091831165E-2</v>
      </c>
      <c r="AQ9" s="306">
        <v>9.4318148620313694E-2</v>
      </c>
      <c r="AR9" s="306">
        <v>9.4156631606180055E-2</v>
      </c>
      <c r="AS9" s="306">
        <v>9.4007149863104711E-2</v>
      </c>
      <c r="AT9" s="306">
        <v>9.386240266170609E-2</v>
      </c>
      <c r="AU9" s="306">
        <v>9.3768396740959048E-2</v>
      </c>
      <c r="AV9" s="306">
        <v>9.3678878598378007E-2</v>
      </c>
      <c r="AW9" s="306">
        <v>9.3617496257958149E-2</v>
      </c>
      <c r="AX9" s="306">
        <v>9.3602771220711256E-2</v>
      </c>
      <c r="AY9" s="306">
        <v>9.3574151055451138E-2</v>
      </c>
      <c r="AZ9" s="306">
        <v>9.3550648382188836E-2</v>
      </c>
      <c r="BA9" s="306">
        <v>9.3488986555077272E-2</v>
      </c>
      <c r="BB9" s="306">
        <v>9.3449545151217853E-2</v>
      </c>
      <c r="BC9" s="306">
        <v>9.3433216823299678E-2</v>
      </c>
      <c r="BD9" s="306">
        <v>9.3418232848647489E-2</v>
      </c>
      <c r="BE9" s="306">
        <v>9.3404124842632594E-2</v>
      </c>
      <c r="BF9" s="306">
        <v>9.3387518090062543E-2</v>
      </c>
      <c r="BG9" s="306">
        <v>9.3377412887329952E-2</v>
      </c>
      <c r="BH9" s="306">
        <v>9.3383645130701146E-2</v>
      </c>
      <c r="BI9" s="306">
        <v>9.3385636844419834E-2</v>
      </c>
      <c r="BJ9" s="306">
        <v>9.338162234336235E-2</v>
      </c>
      <c r="BK9" s="306">
        <v>9.3340853529879933E-2</v>
      </c>
      <c r="BL9" s="306">
        <v>9.3306125853157562E-2</v>
      </c>
      <c r="BM9" s="306">
        <v>9.3318852047885065E-2</v>
      </c>
      <c r="BN9" s="306">
        <v>9.334556522583079E-2</v>
      </c>
      <c r="BO9" s="306">
        <v>9.3359682957769266E-2</v>
      </c>
      <c r="BP9" s="306">
        <v>9.3379574901619772E-2</v>
      </c>
      <c r="BQ9" s="306">
        <v>9.3414189393297389E-2</v>
      </c>
      <c r="BR9" s="306">
        <v>9.3492356508724242E-2</v>
      </c>
      <c r="BS9" s="306">
        <v>9.3565883995726642E-2</v>
      </c>
      <c r="BT9" s="306">
        <v>9.3639754901442732E-2</v>
      </c>
      <c r="BU9" s="306">
        <v>9.3723498889870263E-2</v>
      </c>
      <c r="BV9" s="306">
        <v>9.3793887365685641E-2</v>
      </c>
    </row>
    <row r="10" spans="1:76">
      <c r="B10" s="776" t="s">
        <v>144</v>
      </c>
      <c r="C10" s="173" t="s">
        <v>90</v>
      </c>
      <c r="D10" s="365"/>
      <c r="E10" s="365"/>
      <c r="F10" s="365">
        <v>0.26251292968498541</v>
      </c>
      <c r="G10" s="365">
        <v>0.26951293609759752</v>
      </c>
      <c r="H10" s="365">
        <v>0.27213838074806979</v>
      </c>
      <c r="I10" s="365">
        <v>0.27249964903895424</v>
      </c>
      <c r="J10" s="365">
        <v>0.27428537945625042</v>
      </c>
      <c r="K10" s="365">
        <v>0.27764746068671153</v>
      </c>
      <c r="L10" s="365">
        <v>0.27713018571084913</v>
      </c>
      <c r="M10" s="365">
        <v>0.28247521282352384</v>
      </c>
      <c r="N10" s="365">
        <v>0.27864654962871571</v>
      </c>
      <c r="O10" s="365">
        <v>0.28667144020266394</v>
      </c>
      <c r="P10" s="365">
        <v>0.29223447128789071</v>
      </c>
      <c r="Q10" s="365">
        <v>0.30435807223285927</v>
      </c>
      <c r="R10" s="365">
        <v>0.30977760545590882</v>
      </c>
      <c r="S10" s="365">
        <v>0.31136646794181411</v>
      </c>
      <c r="T10" s="365">
        <v>0.31175734662709165</v>
      </c>
      <c r="U10" s="365">
        <v>0.31041136946472092</v>
      </c>
      <c r="V10" s="365">
        <v>0.30834288554831563</v>
      </c>
      <c r="W10" s="365">
        <v>0.30927742777244288</v>
      </c>
      <c r="X10" s="144">
        <v>0.30858120067805056</v>
      </c>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row>
    <row r="11" spans="1:76">
      <c r="B11" s="777"/>
      <c r="C11" s="174">
        <v>1.7999999999999999E-2</v>
      </c>
      <c r="D11" s="366"/>
      <c r="E11" s="366"/>
      <c r="F11" s="366"/>
      <c r="G11" s="366"/>
      <c r="H11" s="366"/>
      <c r="I11" s="366"/>
      <c r="J11" s="366"/>
      <c r="K11" s="366"/>
      <c r="L11" s="366"/>
      <c r="M11" s="366"/>
      <c r="N11" s="149"/>
      <c r="O11" s="149"/>
      <c r="P11" s="149"/>
      <c r="Q11" s="149"/>
      <c r="R11" s="149"/>
      <c r="S11" s="149"/>
      <c r="T11" s="149"/>
      <c r="U11" s="149"/>
      <c r="V11" s="149"/>
      <c r="W11" s="149"/>
      <c r="X11" s="149">
        <v>0.30858120067805056</v>
      </c>
      <c r="Y11" s="149">
        <v>0.30939563998652375</v>
      </c>
      <c r="Z11" s="149">
        <v>0.30623353603601261</v>
      </c>
      <c r="AA11" s="149">
        <v>0.30270149859962198</v>
      </c>
      <c r="AB11" s="149">
        <v>0.30161868800228364</v>
      </c>
      <c r="AC11" s="149">
        <v>0.30108002235554282</v>
      </c>
      <c r="AD11" s="149">
        <v>0.30153643682816261</v>
      </c>
      <c r="AE11" s="149">
        <v>0.30161733551312453</v>
      </c>
      <c r="AF11" s="149">
        <v>0.30067595280683462</v>
      </c>
      <c r="AG11" s="149">
        <v>0.29938951254600216</v>
      </c>
      <c r="AH11" s="149">
        <v>0.29795250044771465</v>
      </c>
      <c r="AI11" s="149">
        <v>0.29651300905796735</v>
      </c>
      <c r="AJ11" s="149">
        <v>0.29499960297164474</v>
      </c>
      <c r="AK11" s="149">
        <v>0.2938226562490604</v>
      </c>
      <c r="AL11" s="149">
        <v>0.29289176630826458</v>
      </c>
      <c r="AM11" s="149">
        <v>0.29207926724945915</v>
      </c>
      <c r="AN11" s="149">
        <v>0.29155958969036994</v>
      </c>
      <c r="AO11" s="149">
        <v>0.29115275838697069</v>
      </c>
      <c r="AP11" s="149">
        <v>0.29084091624350522</v>
      </c>
      <c r="AQ11" s="149">
        <v>0.29051472079976348</v>
      </c>
      <c r="AR11" s="149">
        <v>0.29020532373692115</v>
      </c>
      <c r="AS11" s="149">
        <v>0.28997651204069519</v>
      </c>
      <c r="AT11" s="149">
        <v>0.28961599558218626</v>
      </c>
      <c r="AU11" s="149">
        <v>0.28943358208597736</v>
      </c>
      <c r="AV11" s="149">
        <v>0.28922602627258942</v>
      </c>
      <c r="AW11" s="149">
        <v>0.28902076849725411</v>
      </c>
      <c r="AX11" s="149">
        <v>0.2888529789444923</v>
      </c>
      <c r="AY11" s="149">
        <v>0.28866096729771012</v>
      </c>
      <c r="AZ11" s="149">
        <v>0.28851846985711488</v>
      </c>
      <c r="BA11" s="149">
        <v>0.28833379138696702</v>
      </c>
      <c r="BB11" s="149">
        <v>0.2881817567829682</v>
      </c>
      <c r="BC11" s="149">
        <v>0.28803649358006334</v>
      </c>
      <c r="BD11" s="149">
        <v>0.28790687382846836</v>
      </c>
      <c r="BE11" s="149">
        <v>0.28775468464176507</v>
      </c>
      <c r="BF11" s="149">
        <v>0.2876407947875555</v>
      </c>
      <c r="BG11" s="149">
        <v>0.28756110808969332</v>
      </c>
      <c r="BH11" s="149">
        <v>0.28742754654235497</v>
      </c>
      <c r="BI11" s="149">
        <v>0.28730799335696622</v>
      </c>
      <c r="BJ11" s="149">
        <v>0.28725393028939883</v>
      </c>
      <c r="BK11" s="149">
        <v>0.2871553620375718</v>
      </c>
      <c r="BL11" s="149">
        <v>0.28705179983104123</v>
      </c>
      <c r="BM11" s="149">
        <v>0.2870467108770331</v>
      </c>
      <c r="BN11" s="149">
        <v>0.28708298421939443</v>
      </c>
      <c r="BO11" s="149">
        <v>0.28741129393127368</v>
      </c>
      <c r="BP11" s="149">
        <v>0.28738217399443927</v>
      </c>
      <c r="BQ11" s="149">
        <v>0.28734467430990307</v>
      </c>
      <c r="BR11" s="149">
        <v>0.28736535484728198</v>
      </c>
      <c r="BS11" s="149">
        <v>0.28744706862087732</v>
      </c>
      <c r="BT11" s="149">
        <v>0.28743889573938464</v>
      </c>
      <c r="BU11" s="149">
        <v>0.28758212063348298</v>
      </c>
      <c r="BV11" s="149">
        <v>0.28757275429560814</v>
      </c>
      <c r="BX11" s="367" t="str">
        <f>CONCATENATE("TCC ",ROUND(C11*100,1)," %")</f>
        <v>TCC 1,8 %</v>
      </c>
    </row>
    <row r="12" spans="1:76">
      <c r="B12" s="777"/>
      <c r="C12" s="174">
        <v>1.4999999999999999E-2</v>
      </c>
      <c r="D12" s="366"/>
      <c r="E12" s="366"/>
      <c r="F12" s="366"/>
      <c r="G12" s="366"/>
      <c r="H12" s="366"/>
      <c r="I12" s="366"/>
      <c r="J12" s="366"/>
      <c r="K12" s="366"/>
      <c r="L12" s="366"/>
      <c r="M12" s="366"/>
      <c r="N12" s="149"/>
      <c r="O12" s="149"/>
      <c r="P12" s="149"/>
      <c r="Q12" s="149"/>
      <c r="R12" s="149"/>
      <c r="S12" s="149"/>
      <c r="T12" s="149"/>
      <c r="U12" s="149"/>
      <c r="V12" s="149"/>
      <c r="W12" s="149"/>
      <c r="X12" s="149">
        <v>0.30858119388690675</v>
      </c>
      <c r="Y12" s="149">
        <v>0.30939564231211447</v>
      </c>
      <c r="Z12" s="149">
        <v>0.30623351468090332</v>
      </c>
      <c r="AA12" s="149">
        <v>0.3027014199357107</v>
      </c>
      <c r="AB12" s="149">
        <v>0.30161882368460619</v>
      </c>
      <c r="AC12" s="149">
        <v>0.30109140470803686</v>
      </c>
      <c r="AD12" s="149">
        <v>0.30156762367047757</v>
      </c>
      <c r="AE12" s="149">
        <v>0.30166283911604641</v>
      </c>
      <c r="AF12" s="149">
        <v>0.30080202700036784</v>
      </c>
      <c r="AG12" s="149">
        <v>0.29962135052494515</v>
      </c>
      <c r="AH12" s="149">
        <v>0.29832365160123225</v>
      </c>
      <c r="AI12" s="149">
        <v>0.29700027426222936</v>
      </c>
      <c r="AJ12" s="149">
        <v>0.29571427868493849</v>
      </c>
      <c r="AK12" s="149">
        <v>0.29461824187279545</v>
      </c>
      <c r="AL12" s="149">
        <v>0.293848944874403</v>
      </c>
      <c r="AM12" s="149">
        <v>0.29311952569522537</v>
      </c>
      <c r="AN12" s="149">
        <v>0.29259813806975998</v>
      </c>
      <c r="AO12" s="149">
        <v>0.29220542375156211</v>
      </c>
      <c r="AP12" s="149">
        <v>0.29191055932444648</v>
      </c>
      <c r="AQ12" s="149">
        <v>0.29157790285187957</v>
      </c>
      <c r="AR12" s="149">
        <v>0.2913222622206611</v>
      </c>
      <c r="AS12" s="149">
        <v>0.29103747737913205</v>
      </c>
      <c r="AT12" s="149">
        <v>0.29077416396817218</v>
      </c>
      <c r="AU12" s="149">
        <v>0.29063223442831193</v>
      </c>
      <c r="AV12" s="149">
        <v>0.29046206597836055</v>
      </c>
      <c r="AW12" s="149">
        <v>0.29021411014010468</v>
      </c>
      <c r="AX12" s="149">
        <v>0.29002092487816244</v>
      </c>
      <c r="AY12" s="149">
        <v>0.28982845781800259</v>
      </c>
      <c r="AZ12" s="149">
        <v>0.28969928724263239</v>
      </c>
      <c r="BA12" s="149">
        <v>0.28954191327288931</v>
      </c>
      <c r="BB12" s="149">
        <v>0.28937767988564106</v>
      </c>
      <c r="BC12" s="149">
        <v>0.28926402985557331</v>
      </c>
      <c r="BD12" s="149">
        <v>0.28913845126632237</v>
      </c>
      <c r="BE12" s="149">
        <v>0.28904545393986764</v>
      </c>
      <c r="BF12" s="149">
        <v>0.28897440177548339</v>
      </c>
      <c r="BG12" s="149">
        <v>0.28884976633676979</v>
      </c>
      <c r="BH12" s="149">
        <v>0.28880791697457686</v>
      </c>
      <c r="BI12" s="149">
        <v>0.28871574789725063</v>
      </c>
      <c r="BJ12" s="149">
        <v>0.28869949809831957</v>
      </c>
      <c r="BK12" s="149">
        <v>0.28867387888850987</v>
      </c>
      <c r="BL12" s="149">
        <v>0.28860669733582739</v>
      </c>
      <c r="BM12" s="149">
        <v>0.2886055609829179</v>
      </c>
      <c r="BN12" s="149">
        <v>0.28863712899843696</v>
      </c>
      <c r="BO12" s="149">
        <v>0.28897544982527246</v>
      </c>
      <c r="BP12" s="149">
        <v>0.28899915383207786</v>
      </c>
      <c r="BQ12" s="149">
        <v>0.28898113767326089</v>
      </c>
      <c r="BR12" s="149">
        <v>0.28906885756197309</v>
      </c>
      <c r="BS12" s="149">
        <v>0.28914535376622036</v>
      </c>
      <c r="BT12" s="149">
        <v>0.28923047338514629</v>
      </c>
      <c r="BU12" s="149">
        <v>0.28932587942958882</v>
      </c>
      <c r="BV12" s="149">
        <v>0.28940088615483883</v>
      </c>
      <c r="BX12" s="367" t="str">
        <f t="shared" ref="BX12:BX13" si="0">CONCATENATE("TCC ",ROUND(C12*100,1)," %")</f>
        <v>TCC 1,5 %</v>
      </c>
    </row>
    <row r="13" spans="1:76">
      <c r="B13" s="777"/>
      <c r="C13" s="174">
        <v>1.2999999999999999E-2</v>
      </c>
      <c r="D13" s="366"/>
      <c r="E13" s="366"/>
      <c r="F13" s="366"/>
      <c r="G13" s="366"/>
      <c r="H13" s="366"/>
      <c r="I13" s="366"/>
      <c r="J13" s="366"/>
      <c r="K13" s="366"/>
      <c r="L13" s="366"/>
      <c r="M13" s="366"/>
      <c r="N13" s="149"/>
      <c r="O13" s="149"/>
      <c r="P13" s="149"/>
      <c r="Q13" s="149"/>
      <c r="R13" s="149"/>
      <c r="S13" s="149"/>
      <c r="T13" s="149"/>
      <c r="U13" s="149"/>
      <c r="V13" s="149"/>
      <c r="W13" s="149"/>
      <c r="X13" s="149">
        <v>0.30859574419435043</v>
      </c>
      <c r="Y13" s="149">
        <v>0.30940707010379237</v>
      </c>
      <c r="Z13" s="149">
        <v>0.306241590780366</v>
      </c>
      <c r="AA13" s="149">
        <v>0.30270628933970545</v>
      </c>
      <c r="AB13" s="149">
        <v>0.30162062010090746</v>
      </c>
      <c r="AC13" s="149">
        <v>0.30110162249631289</v>
      </c>
      <c r="AD13" s="149">
        <v>0.30156841502157478</v>
      </c>
      <c r="AE13" s="149">
        <v>0.30165106737393221</v>
      </c>
      <c r="AF13" s="149">
        <v>0.3008280226292207</v>
      </c>
      <c r="AG13" s="149">
        <v>0.29971460253618781</v>
      </c>
      <c r="AH13" s="149">
        <v>0.29852336250008527</v>
      </c>
      <c r="AI13" s="149">
        <v>0.29724795514822422</v>
      </c>
      <c r="AJ13" s="149">
        <v>0.29608193383155079</v>
      </c>
      <c r="AK13" s="149">
        <v>0.29520973750962504</v>
      </c>
      <c r="AL13" s="149">
        <v>0.2945028828349967</v>
      </c>
      <c r="AM13" s="149">
        <v>0.29384594698765787</v>
      </c>
      <c r="AN13" s="149">
        <v>0.29342027980253049</v>
      </c>
      <c r="AO13" s="149">
        <v>0.29309213053674554</v>
      </c>
      <c r="AP13" s="149">
        <v>0.29284808294794618</v>
      </c>
      <c r="AQ13" s="149">
        <v>0.29253630959819804</v>
      </c>
      <c r="AR13" s="149">
        <v>0.29230517650396248</v>
      </c>
      <c r="AS13" s="149">
        <v>0.29205282677767475</v>
      </c>
      <c r="AT13" s="149">
        <v>0.29188076474075908</v>
      </c>
      <c r="AU13" s="149">
        <v>0.29171173410269013</v>
      </c>
      <c r="AV13" s="149">
        <v>0.29153728782444627</v>
      </c>
      <c r="AW13" s="149">
        <v>0.29134716477613926</v>
      </c>
      <c r="AX13" s="149">
        <v>0.29122061140187711</v>
      </c>
      <c r="AY13" s="149">
        <v>0.29105669496127562</v>
      </c>
      <c r="AZ13" s="149">
        <v>0.29089794380310291</v>
      </c>
      <c r="BA13" s="149">
        <v>0.29076729716476873</v>
      </c>
      <c r="BB13" s="149">
        <v>0.29068612648601017</v>
      </c>
      <c r="BC13" s="149">
        <v>0.29057210512472098</v>
      </c>
      <c r="BD13" s="149">
        <v>0.29045048425068126</v>
      </c>
      <c r="BE13" s="149">
        <v>0.29037003335451655</v>
      </c>
      <c r="BF13" s="149">
        <v>0.29035598648006783</v>
      </c>
      <c r="BG13" s="149">
        <v>0.29028594616523595</v>
      </c>
      <c r="BH13" s="149">
        <v>0.2902225133109943</v>
      </c>
      <c r="BI13" s="149">
        <v>0.29015242693531623</v>
      </c>
      <c r="BJ13" s="149">
        <v>0.29017332888244007</v>
      </c>
      <c r="BK13" s="149">
        <v>0.290094028169466</v>
      </c>
      <c r="BL13" s="149">
        <v>0.29004841976709833</v>
      </c>
      <c r="BM13" s="149">
        <v>0.29007029318580069</v>
      </c>
      <c r="BN13" s="149">
        <v>0.29016510833534637</v>
      </c>
      <c r="BO13" s="149">
        <v>0.29049491099104785</v>
      </c>
      <c r="BP13" s="149">
        <v>0.2905699099623143</v>
      </c>
      <c r="BQ13" s="149">
        <v>0.29058826857078229</v>
      </c>
      <c r="BR13" s="149">
        <v>0.29065305872727598</v>
      </c>
      <c r="BS13" s="149">
        <v>0.29070700879290051</v>
      </c>
      <c r="BT13" s="149">
        <v>0.29084865914199481</v>
      </c>
      <c r="BU13" s="149">
        <v>0.29094073412578292</v>
      </c>
      <c r="BV13" s="149">
        <v>0.29100182325477308</v>
      </c>
      <c r="BX13" s="367" t="str">
        <f t="shared" si="0"/>
        <v>TCC 1,3 %</v>
      </c>
    </row>
    <row r="14" spans="1:76" ht="15.75" thickBot="1">
      <c r="B14" s="778"/>
      <c r="C14" s="175">
        <v>0.01</v>
      </c>
      <c r="D14" s="368"/>
      <c r="E14" s="368"/>
      <c r="F14" s="368"/>
      <c r="G14" s="368"/>
      <c r="H14" s="368"/>
      <c r="I14" s="368"/>
      <c r="J14" s="368"/>
      <c r="K14" s="368"/>
      <c r="L14" s="368"/>
      <c r="M14" s="368"/>
      <c r="N14" s="155"/>
      <c r="O14" s="155"/>
      <c r="P14" s="155"/>
      <c r="Q14" s="155"/>
      <c r="R14" s="155"/>
      <c r="S14" s="155"/>
      <c r="T14" s="155"/>
      <c r="U14" s="155"/>
      <c r="V14" s="155"/>
      <c r="W14" s="155"/>
      <c r="X14" s="155">
        <v>0.30858120067805056</v>
      </c>
      <c r="Y14" s="155">
        <v>0.30939564884042919</v>
      </c>
      <c r="Z14" s="155">
        <v>0.30623352097363016</v>
      </c>
      <c r="AA14" s="155">
        <v>0.30270142599595895</v>
      </c>
      <c r="AB14" s="155">
        <v>0.30161882957271741</v>
      </c>
      <c r="AC14" s="155">
        <v>0.30107676992260801</v>
      </c>
      <c r="AD14" s="155">
        <v>0.30152673318860168</v>
      </c>
      <c r="AE14" s="155">
        <v>0.30159754945759742</v>
      </c>
      <c r="AF14" s="155">
        <v>0.30084561459562131</v>
      </c>
      <c r="AG14" s="155">
        <v>0.29985157513347049</v>
      </c>
      <c r="AH14" s="155">
        <v>0.2988121972305835</v>
      </c>
      <c r="AI14" s="155">
        <v>0.29772251822201184</v>
      </c>
      <c r="AJ14" s="155">
        <v>0.29677960229215411</v>
      </c>
      <c r="AK14" s="155">
        <v>0.29609128066659879</v>
      </c>
      <c r="AL14" s="155">
        <v>0.29552509592307435</v>
      </c>
      <c r="AM14" s="155">
        <v>0.29504888203034374</v>
      </c>
      <c r="AN14" s="155">
        <v>0.29465837452908566</v>
      </c>
      <c r="AO14" s="155">
        <v>0.29439836732799091</v>
      </c>
      <c r="AP14" s="155">
        <v>0.29418743600352298</v>
      </c>
      <c r="AQ14" s="155">
        <v>0.29397869385103648</v>
      </c>
      <c r="AR14" s="155">
        <v>0.29378633183924929</v>
      </c>
      <c r="AS14" s="155">
        <v>0.29362322728406415</v>
      </c>
      <c r="AT14" s="155">
        <v>0.29344057976611249</v>
      </c>
      <c r="AU14" s="155">
        <v>0.29334803483957067</v>
      </c>
      <c r="AV14" s="155">
        <v>0.29322420629797807</v>
      </c>
      <c r="AW14" s="155">
        <v>0.29314397706249407</v>
      </c>
      <c r="AX14" s="155">
        <v>0.29306592219188493</v>
      </c>
      <c r="AY14" s="155">
        <v>0.29297378867661006</v>
      </c>
      <c r="AZ14" s="155">
        <v>0.29291304805179685</v>
      </c>
      <c r="BA14" s="155">
        <v>0.29289191389906122</v>
      </c>
      <c r="BB14" s="155">
        <v>0.29281588754437549</v>
      </c>
      <c r="BC14" s="155">
        <v>0.2927568002535334</v>
      </c>
      <c r="BD14" s="155">
        <v>0.29276926273030979</v>
      </c>
      <c r="BE14" s="155">
        <v>0.29273925551076163</v>
      </c>
      <c r="BF14" s="155">
        <v>0.29266381584994716</v>
      </c>
      <c r="BG14" s="155">
        <v>0.2926676714070896</v>
      </c>
      <c r="BH14" s="155">
        <v>0.29261097423862409</v>
      </c>
      <c r="BI14" s="155">
        <v>0.29259089100755969</v>
      </c>
      <c r="BJ14" s="155">
        <v>0.29257693875461743</v>
      </c>
      <c r="BK14" s="155">
        <v>0.29254806118208104</v>
      </c>
      <c r="BL14" s="155">
        <v>0.29251317075317629</v>
      </c>
      <c r="BM14" s="155">
        <v>0.29260568748779181</v>
      </c>
      <c r="BN14" s="155">
        <v>0.29271732334147116</v>
      </c>
      <c r="BO14" s="155">
        <v>0.29309068996037602</v>
      </c>
      <c r="BP14" s="155">
        <v>0.29314813137968265</v>
      </c>
      <c r="BQ14" s="155">
        <v>0.29318113129874962</v>
      </c>
      <c r="BR14" s="155">
        <v>0.2932847781495328</v>
      </c>
      <c r="BS14" s="155">
        <v>0.2934358190719431</v>
      </c>
      <c r="BT14" s="155">
        <v>0.2935196597505127</v>
      </c>
      <c r="BU14" s="155">
        <v>0.29361854587255898</v>
      </c>
      <c r="BV14" s="155">
        <v>0.29376168659953045</v>
      </c>
      <c r="BX14" s="367" t="str">
        <f>CONCATENATE("TCC ",ROUND(C14*100,1),",0 %")</f>
        <v>TCC 1,0 %</v>
      </c>
    </row>
    <row r="15" spans="1:76">
      <c r="B15" s="776" t="s">
        <v>145</v>
      </c>
      <c r="C15" s="369">
        <v>1.7999999999999999E-2</v>
      </c>
      <c r="D15" s="365"/>
      <c r="E15" s="365"/>
      <c r="F15" s="365"/>
      <c r="G15" s="365"/>
      <c r="H15" s="365"/>
      <c r="I15" s="365"/>
      <c r="J15" s="365"/>
      <c r="K15" s="365"/>
      <c r="L15" s="365"/>
      <c r="M15" s="365"/>
      <c r="N15" s="144"/>
      <c r="O15" s="144"/>
      <c r="P15" s="144"/>
      <c r="Q15" s="144"/>
      <c r="R15" s="144"/>
      <c r="S15" s="144"/>
      <c r="T15" s="144"/>
      <c r="U15" s="144"/>
      <c r="V15" s="144"/>
      <c r="W15" s="144"/>
      <c r="X15" s="144">
        <v>0.30858120067805056</v>
      </c>
      <c r="Y15" s="144">
        <v>0.31089826267833154</v>
      </c>
      <c r="Z15" s="144">
        <v>0.31024561455447314</v>
      </c>
      <c r="AA15" s="144">
        <v>0.30808869211803108</v>
      </c>
      <c r="AB15" s="144">
        <v>0.30798099458020095</v>
      </c>
      <c r="AC15" s="144">
        <v>0.30812236054765274</v>
      </c>
      <c r="AD15" s="144">
        <v>0.30929303794279889</v>
      </c>
      <c r="AE15" s="144">
        <v>0.31007610492738358</v>
      </c>
      <c r="AF15" s="144">
        <v>0.30993452327051735</v>
      </c>
      <c r="AG15" s="144">
        <v>0.30951039532190322</v>
      </c>
      <c r="AH15" s="144">
        <v>0.30895852550934888</v>
      </c>
      <c r="AI15" s="144">
        <v>0.30840896473090657</v>
      </c>
      <c r="AJ15" s="144">
        <v>0.30779957872364494</v>
      </c>
      <c r="AK15" s="144">
        <v>0.30729848842348001</v>
      </c>
      <c r="AL15" s="144">
        <v>0.30692938666596026</v>
      </c>
      <c r="AM15" s="144">
        <v>0.30656756916496969</v>
      </c>
      <c r="AN15" s="144">
        <v>0.3063805973097869</v>
      </c>
      <c r="AO15" s="144">
        <v>0.30616050300645187</v>
      </c>
      <c r="AP15" s="144">
        <v>0.30600032543340472</v>
      </c>
      <c r="AQ15" s="144">
        <v>0.30582133169714687</v>
      </c>
      <c r="AR15" s="144">
        <v>0.30565803223861926</v>
      </c>
      <c r="AS15" s="144">
        <v>0.3055650774562213</v>
      </c>
      <c r="AT15" s="144">
        <v>0.30533413655463687</v>
      </c>
      <c r="AU15" s="144">
        <v>0.30524690170047641</v>
      </c>
      <c r="AV15" s="144">
        <v>0.30512850578228706</v>
      </c>
      <c r="AW15" s="144">
        <v>0.30499145050243526</v>
      </c>
      <c r="AX15" s="144">
        <v>0.30486144618420846</v>
      </c>
      <c r="AY15" s="144">
        <v>0.30471029659073467</v>
      </c>
      <c r="AZ15" s="144">
        <v>0.30460926921371129</v>
      </c>
      <c r="BA15" s="144">
        <v>0.30448318564219196</v>
      </c>
      <c r="BB15" s="144">
        <v>0.30437981477444304</v>
      </c>
      <c r="BC15" s="144">
        <v>0.30426827549407326</v>
      </c>
      <c r="BD15" s="144">
        <v>0.3041697799722976</v>
      </c>
      <c r="BE15" s="144">
        <v>0.30404561863374663</v>
      </c>
      <c r="BF15" s="144">
        <v>0.30395835213850914</v>
      </c>
      <c r="BG15" s="144">
        <v>0.30389400519313919</v>
      </c>
      <c r="BH15" s="144">
        <v>0.30376847444163568</v>
      </c>
      <c r="BI15" s="144">
        <v>0.30365727985861102</v>
      </c>
      <c r="BJ15" s="144">
        <v>0.30361338152892858</v>
      </c>
      <c r="BK15" s="144">
        <v>0.30354587833301211</v>
      </c>
      <c r="BL15" s="144">
        <v>0.30346841775108024</v>
      </c>
      <c r="BM15" s="144">
        <v>0.30345925194567913</v>
      </c>
      <c r="BN15" s="144">
        <v>0.30348256381626365</v>
      </c>
      <c r="BO15" s="144">
        <v>0.30380516384103456</v>
      </c>
      <c r="BP15" s="144">
        <v>0.30376666291854981</v>
      </c>
      <c r="BQ15" s="144">
        <v>0.30371078942540536</v>
      </c>
      <c r="BR15" s="144">
        <v>0.3036865927832717</v>
      </c>
      <c r="BS15" s="144">
        <v>0.30372164489922138</v>
      </c>
      <c r="BT15" s="144">
        <v>0.30367128858477205</v>
      </c>
      <c r="BU15" s="144">
        <v>0.30376632746861054</v>
      </c>
      <c r="BV15" s="144">
        <v>0.30370879288948593</v>
      </c>
      <c r="BX15" s="367" t="str">
        <f>CONCATENATE("EEC ",ROUND(C15*100,1)," %")</f>
        <v>EEC 1,8 %</v>
      </c>
    </row>
    <row r="16" spans="1:76">
      <c r="B16" s="777"/>
      <c r="C16" s="174">
        <v>1.4999999999999999E-2</v>
      </c>
      <c r="D16" s="366"/>
      <c r="E16" s="366"/>
      <c r="F16" s="366"/>
      <c r="G16" s="366"/>
      <c r="H16" s="366"/>
      <c r="I16" s="366"/>
      <c r="J16" s="366"/>
      <c r="K16" s="366"/>
      <c r="L16" s="366"/>
      <c r="M16" s="366"/>
      <c r="N16" s="149"/>
      <c r="O16" s="149"/>
      <c r="P16" s="149"/>
      <c r="Q16" s="149"/>
      <c r="R16" s="149"/>
      <c r="S16" s="149"/>
      <c r="T16" s="149"/>
      <c r="U16" s="149"/>
      <c r="V16" s="149"/>
      <c r="W16" s="149"/>
      <c r="X16" s="149">
        <v>0.30858119388690675</v>
      </c>
      <c r="Y16" s="149">
        <v>0.3108982650039222</v>
      </c>
      <c r="Z16" s="149">
        <v>0.31024559319936384</v>
      </c>
      <c r="AA16" s="149">
        <v>0.30808861345411981</v>
      </c>
      <c r="AB16" s="149">
        <v>0.30798113026252355</v>
      </c>
      <c r="AC16" s="149">
        <v>0.30813374290014672</v>
      </c>
      <c r="AD16" s="149">
        <v>0.30932422478511384</v>
      </c>
      <c r="AE16" s="149">
        <v>0.31012160853030551</v>
      </c>
      <c r="AF16" s="149">
        <v>0.31004140894206705</v>
      </c>
      <c r="AG16" s="149">
        <v>0.30968116053157974</v>
      </c>
      <c r="AH16" s="149">
        <v>0.30921452092886026</v>
      </c>
      <c r="AI16" s="149">
        <v>0.30871145676542983</v>
      </c>
      <c r="AJ16" s="149">
        <v>0.30824548794054007</v>
      </c>
      <c r="AK16" s="149">
        <v>0.30776020837226581</v>
      </c>
      <c r="AL16" s="149">
        <v>0.30750562493035377</v>
      </c>
      <c r="AM16" s="149">
        <v>0.30719657843561504</v>
      </c>
      <c r="AN16" s="149">
        <v>0.30699346260297455</v>
      </c>
      <c r="AO16" s="149">
        <v>0.30678806481440007</v>
      </c>
      <c r="AP16" s="149">
        <v>0.3066450509921631</v>
      </c>
      <c r="AQ16" s="149">
        <v>0.30645988097436849</v>
      </c>
      <c r="AR16" s="149">
        <v>0.30635073003808033</v>
      </c>
      <c r="AS16" s="149">
        <v>0.30620206328668909</v>
      </c>
      <c r="AT16" s="149">
        <v>0.30606854381040527</v>
      </c>
      <c r="AU16" s="149">
        <v>0.30602151107303571</v>
      </c>
      <c r="AV16" s="149">
        <v>0.30594025892199833</v>
      </c>
      <c r="AW16" s="149">
        <v>0.30576002019019299</v>
      </c>
      <c r="AX16" s="149">
        <v>0.30560362929421325</v>
      </c>
      <c r="AY16" s="149">
        <v>0.30545117401049798</v>
      </c>
      <c r="AZ16" s="149">
        <v>0.30536257947190565</v>
      </c>
      <c r="BA16" s="149">
        <v>0.30526333792982924</v>
      </c>
      <c r="BB16" s="149">
        <v>0.30514709364597864</v>
      </c>
      <c r="BC16" s="149">
        <v>0.30506626655514107</v>
      </c>
      <c r="BD16" s="149">
        <v>0.30497096659114942</v>
      </c>
      <c r="BE16" s="149">
        <v>0.30490526362423953</v>
      </c>
      <c r="BF16" s="149">
        <v>0.30486027033098656</v>
      </c>
      <c r="BG16" s="149">
        <v>0.30475045295514047</v>
      </c>
      <c r="BH16" s="149">
        <v>0.3047160690254983</v>
      </c>
      <c r="BI16" s="149">
        <v>0.30463186275974019</v>
      </c>
      <c r="BJ16" s="149">
        <v>0.30462555169330119</v>
      </c>
      <c r="BK16" s="149">
        <v>0.30463128106567766</v>
      </c>
      <c r="BL16" s="149">
        <v>0.30459048453006576</v>
      </c>
      <c r="BM16" s="149">
        <v>0.30458504534743236</v>
      </c>
      <c r="BN16" s="149">
        <v>0.30460331249664291</v>
      </c>
      <c r="BO16" s="149">
        <v>0.30493575411123996</v>
      </c>
      <c r="BP16" s="149">
        <v>0.30494985086514537</v>
      </c>
      <c r="BQ16" s="149">
        <v>0.30491306437075028</v>
      </c>
      <c r="BR16" s="149">
        <v>0.30495499891695388</v>
      </c>
      <c r="BS16" s="149">
        <v>0.304983967832333</v>
      </c>
      <c r="BT16" s="149">
        <v>0.30502605067932709</v>
      </c>
      <c r="BU16" s="149">
        <v>0.30507230222565518</v>
      </c>
      <c r="BV16" s="149">
        <v>0.30509817093934011</v>
      </c>
      <c r="BX16" s="367" t="str">
        <f t="shared" ref="BX16:BX17" si="1">CONCATENATE("EEC ",ROUND(C16*100,1)," %")</f>
        <v>EEC 1,5 %</v>
      </c>
    </row>
    <row r="17" spans="2:76">
      <c r="B17" s="777"/>
      <c r="C17" s="174">
        <v>1.2999999999999999E-2</v>
      </c>
      <c r="D17" s="366"/>
      <c r="E17" s="366"/>
      <c r="F17" s="366"/>
      <c r="G17" s="366"/>
      <c r="H17" s="366"/>
      <c r="I17" s="366"/>
      <c r="J17" s="366"/>
      <c r="K17" s="366"/>
      <c r="L17" s="366"/>
      <c r="M17" s="366"/>
      <c r="N17" s="149"/>
      <c r="O17" s="149"/>
      <c r="P17" s="149"/>
      <c r="Q17" s="149"/>
      <c r="R17" s="149"/>
      <c r="S17" s="149"/>
      <c r="T17" s="149"/>
      <c r="U17" s="149"/>
      <c r="V17" s="149"/>
      <c r="W17" s="149"/>
      <c r="X17" s="149">
        <v>0.30859574419435043</v>
      </c>
      <c r="Y17" s="149">
        <v>0.31091255882354463</v>
      </c>
      <c r="Z17" s="149">
        <v>0.3102612050521949</v>
      </c>
      <c r="AA17" s="149">
        <v>0.30810373781444023</v>
      </c>
      <c r="AB17" s="149">
        <v>0.30799528431438677</v>
      </c>
      <c r="AC17" s="149">
        <v>0.308158225398663</v>
      </c>
      <c r="AD17" s="149">
        <v>0.30934109230268991</v>
      </c>
      <c r="AE17" s="149">
        <v>0.31012767312305772</v>
      </c>
      <c r="AF17" s="149">
        <v>0.31007431336756391</v>
      </c>
      <c r="AG17" s="149">
        <v>0.3097582698768499</v>
      </c>
      <c r="AH17" s="149">
        <v>0.30936369637102817</v>
      </c>
      <c r="AI17" s="149">
        <v>0.30886359836043736</v>
      </c>
      <c r="AJ17" s="149">
        <v>0.30846257431270968</v>
      </c>
      <c r="AK17" s="149">
        <v>0.30815814767094041</v>
      </c>
      <c r="AL17" s="149">
        <v>0.30793483623989043</v>
      </c>
      <c r="AM17" s="149">
        <v>0.30767818270167013</v>
      </c>
      <c r="AN17" s="149">
        <v>0.30756127674904488</v>
      </c>
      <c r="AO17" s="149">
        <v>0.30742091231864893</v>
      </c>
      <c r="AP17" s="149">
        <v>0.3073288700674609</v>
      </c>
      <c r="AQ17" s="149">
        <v>0.30716481541366636</v>
      </c>
      <c r="AR17" s="149">
        <v>0.30708048895253431</v>
      </c>
      <c r="AS17" s="149">
        <v>0.30696446759447588</v>
      </c>
      <c r="AT17" s="149">
        <v>0.30692237648663168</v>
      </c>
      <c r="AU17" s="149">
        <v>0.30684802191773275</v>
      </c>
      <c r="AV17" s="149">
        <v>0.3067623007063377</v>
      </c>
      <c r="AW17" s="149">
        <v>0.30663951160746539</v>
      </c>
      <c r="AX17" s="149">
        <v>0.30654896973499568</v>
      </c>
      <c r="AY17" s="149">
        <v>0.30642438453549165</v>
      </c>
      <c r="AZ17" s="149">
        <v>0.3063055024911871</v>
      </c>
      <c r="BA17" s="149">
        <v>0.3062326142014728</v>
      </c>
      <c r="BB17" s="149">
        <v>0.3061988989825789</v>
      </c>
      <c r="BC17" s="149">
        <v>0.30611698786651348</v>
      </c>
      <c r="BD17" s="149">
        <v>0.30602497669009882</v>
      </c>
      <c r="BE17" s="149">
        <v>0.3059712398815132</v>
      </c>
      <c r="BF17" s="149">
        <v>0.30598280527604738</v>
      </c>
      <c r="BG17" s="149">
        <v>0.30592716201457004</v>
      </c>
      <c r="BH17" s="149">
        <v>0.30587074727456864</v>
      </c>
      <c r="BI17" s="149">
        <v>0.30580831054044516</v>
      </c>
      <c r="BJ17" s="149">
        <v>0.30583897237866126</v>
      </c>
      <c r="BK17" s="149">
        <v>0.30579124455009393</v>
      </c>
      <c r="BL17" s="149">
        <v>0.3057722453610105</v>
      </c>
      <c r="BM17" s="149">
        <v>0.30578963714603313</v>
      </c>
      <c r="BN17" s="149">
        <v>0.30587088289307585</v>
      </c>
      <c r="BO17" s="149">
        <v>0.30619467219843477</v>
      </c>
      <c r="BP17" s="149">
        <v>0.30625988488523337</v>
      </c>
      <c r="BQ17" s="149">
        <v>0.3062591594133342</v>
      </c>
      <c r="BR17" s="149">
        <v>0.30627744564817022</v>
      </c>
      <c r="BS17" s="149">
        <v>0.30628317519421633</v>
      </c>
      <c r="BT17" s="149">
        <v>0.30638111349489133</v>
      </c>
      <c r="BU17" s="149">
        <v>0.30642326754128879</v>
      </c>
      <c r="BV17" s="149">
        <v>0.30643445115760354</v>
      </c>
      <c r="BX17" s="367" t="str">
        <f t="shared" si="1"/>
        <v>EEC 1,3 %</v>
      </c>
    </row>
    <row r="18" spans="2:76" ht="15.75" thickBot="1">
      <c r="B18" s="778"/>
      <c r="C18" s="175">
        <v>0.01</v>
      </c>
      <c r="D18" s="368"/>
      <c r="E18" s="368"/>
      <c r="F18" s="368"/>
      <c r="G18" s="368"/>
      <c r="H18" s="368"/>
      <c r="I18" s="368"/>
      <c r="J18" s="368"/>
      <c r="K18" s="368"/>
      <c r="L18" s="368"/>
      <c r="M18" s="368"/>
      <c r="N18" s="155"/>
      <c r="O18" s="155"/>
      <c r="P18" s="155"/>
      <c r="Q18" s="155"/>
      <c r="R18" s="155"/>
      <c r="S18" s="155"/>
      <c r="T18" s="155"/>
      <c r="U18" s="155"/>
      <c r="V18" s="155"/>
      <c r="W18" s="155"/>
      <c r="X18" s="155">
        <v>0.30858120067805056</v>
      </c>
      <c r="Y18" s="155">
        <v>0.31089827153223693</v>
      </c>
      <c r="Z18" s="155">
        <v>0.31024559949209068</v>
      </c>
      <c r="AA18" s="155">
        <v>0.30808861951436806</v>
      </c>
      <c r="AB18" s="155">
        <v>0.30798113615063466</v>
      </c>
      <c r="AC18" s="155">
        <v>0.30811910811471793</v>
      </c>
      <c r="AD18" s="155">
        <v>0.3092833343032379</v>
      </c>
      <c r="AE18" s="155">
        <v>0.31005631887185647</v>
      </c>
      <c r="AF18" s="155">
        <v>0.31005296495811879</v>
      </c>
      <c r="AG18" s="155">
        <v>0.30981694393649278</v>
      </c>
      <c r="AH18" s="155">
        <v>0.30951761301602876</v>
      </c>
      <c r="AI18" s="155">
        <v>0.30913032564880844</v>
      </c>
      <c r="AJ18" s="155">
        <v>0.30886398898460038</v>
      </c>
      <c r="AK18" s="155">
        <v>0.30867432118150073</v>
      </c>
      <c r="AL18" s="155">
        <v>0.30854122358928271</v>
      </c>
      <c r="AM18" s="155">
        <v>0.30843254018368471</v>
      </c>
      <c r="AN18" s="155">
        <v>0.30833038258779671</v>
      </c>
      <c r="AO18" s="155">
        <v>0.30825867865817846</v>
      </c>
      <c r="AP18" s="155">
        <v>0.30819991538319197</v>
      </c>
      <c r="AQ18" s="155">
        <v>0.30813914486769706</v>
      </c>
      <c r="AR18" s="155">
        <v>0.3080939401995425</v>
      </c>
      <c r="AS18" s="155">
        <v>0.30806739835213143</v>
      </c>
      <c r="AT18" s="155">
        <v>0.30801491673095532</v>
      </c>
      <c r="AU18" s="155">
        <v>0.30801678987733183</v>
      </c>
      <c r="AV18" s="155">
        <v>0.30798146381375469</v>
      </c>
      <c r="AW18" s="155">
        <v>0.30796812671725071</v>
      </c>
      <c r="AX18" s="155">
        <v>0.30792518195145485</v>
      </c>
      <c r="AY18" s="155">
        <v>0.30787627508591359</v>
      </c>
      <c r="AZ18" s="155">
        <v>0.3078545908667551</v>
      </c>
      <c r="BA18" s="155">
        <v>0.3078908025950336</v>
      </c>
      <c r="BB18" s="155">
        <v>0.30786161864767486</v>
      </c>
      <c r="BC18" s="155">
        <v>0.30783382283146993</v>
      </c>
      <c r="BD18" s="155">
        <v>0.30787512661313865</v>
      </c>
      <c r="BE18" s="155">
        <v>0.30787116702509032</v>
      </c>
      <c r="BF18" s="155">
        <v>0.30782082679959177</v>
      </c>
      <c r="BG18" s="155">
        <v>0.30783861324338596</v>
      </c>
      <c r="BH18" s="155">
        <v>0.30778842059166867</v>
      </c>
      <c r="BI18" s="155">
        <v>0.30777562752092336</v>
      </c>
      <c r="BJ18" s="155">
        <v>0.3077712299765315</v>
      </c>
      <c r="BK18" s="155">
        <v>0.30777418313629329</v>
      </c>
      <c r="BL18" s="155">
        <v>0.30776615965156223</v>
      </c>
      <c r="BM18" s="155">
        <v>0.30785398959122778</v>
      </c>
      <c r="BN18" s="155">
        <v>0.30795174781635731</v>
      </c>
      <c r="BO18" s="155">
        <v>0.30831894723090719</v>
      </c>
      <c r="BP18" s="155">
        <v>0.30836639695036261</v>
      </c>
      <c r="BQ18" s="155">
        <v>0.30837995265854168</v>
      </c>
      <c r="BR18" s="155">
        <v>0.30843627054187966</v>
      </c>
      <c r="BS18" s="155">
        <v>0.30854297241764583</v>
      </c>
      <c r="BT18" s="155">
        <v>0.30858232596342339</v>
      </c>
      <c r="BU18" s="155">
        <v>0.30863041148682674</v>
      </c>
      <c r="BV18" s="155">
        <v>0.30872276591933828</v>
      </c>
      <c r="BX18" s="367" t="str">
        <f>CONCATENATE("EEC ",ROUND(C18*100,1),",0 %")</f>
        <v>EEC 1,0 %</v>
      </c>
    </row>
    <row r="19" spans="2:76">
      <c r="B19" s="776" t="s">
        <v>146</v>
      </c>
      <c r="C19" s="369">
        <v>1.7999999999999999E-2</v>
      </c>
      <c r="D19" s="365"/>
      <c r="E19" s="365"/>
      <c r="F19" s="365"/>
      <c r="G19" s="365"/>
      <c r="H19" s="365"/>
      <c r="I19" s="365"/>
      <c r="J19" s="365"/>
      <c r="K19" s="365"/>
      <c r="L19" s="365"/>
      <c r="M19" s="365"/>
      <c r="N19" s="144"/>
      <c r="O19" s="144"/>
      <c r="P19" s="144"/>
      <c r="Q19" s="144"/>
      <c r="R19" s="144"/>
      <c r="S19" s="144"/>
      <c r="T19" s="144"/>
      <c r="U19" s="144"/>
      <c r="V19" s="144"/>
      <c r="W19" s="144"/>
      <c r="X19" s="144">
        <v>0.30858120067805056</v>
      </c>
      <c r="Y19" s="144">
        <v>0.30967493526793011</v>
      </c>
      <c r="Z19" s="144">
        <v>0.30736552623519392</v>
      </c>
      <c r="AA19" s="144">
        <v>0.30436045364752662</v>
      </c>
      <c r="AB19" s="144">
        <v>0.30370157553933586</v>
      </c>
      <c r="AC19" s="144">
        <v>0.30351462023609488</v>
      </c>
      <c r="AD19" s="144">
        <v>0.30462913977984091</v>
      </c>
      <c r="AE19" s="144">
        <v>0.30532063238967194</v>
      </c>
      <c r="AF19" s="144">
        <v>0.30482963802966229</v>
      </c>
      <c r="AG19" s="144">
        <v>0.30380552148764761</v>
      </c>
      <c r="AH19" s="144">
        <v>0.30252953455609072</v>
      </c>
      <c r="AI19" s="144">
        <v>0.30116785956590186</v>
      </c>
      <c r="AJ19" s="144">
        <v>0.29978335336073986</v>
      </c>
      <c r="AK19" s="144">
        <v>0.29861864458090148</v>
      </c>
      <c r="AL19" s="144">
        <v>0.29750024287582244</v>
      </c>
      <c r="AM19" s="144">
        <v>0.296328365767908</v>
      </c>
      <c r="AN19" s="144">
        <v>0.29528093311454268</v>
      </c>
      <c r="AO19" s="144">
        <v>0.29419923869656717</v>
      </c>
      <c r="AP19" s="144">
        <v>0.29317067130211427</v>
      </c>
      <c r="AQ19" s="144">
        <v>0.29214683904135264</v>
      </c>
      <c r="AR19" s="144">
        <v>0.29114536074684816</v>
      </c>
      <c r="AS19" s="144">
        <v>0.29020930271266643</v>
      </c>
      <c r="AT19" s="144">
        <v>0.28911114202698002</v>
      </c>
      <c r="AU19" s="144">
        <v>0.28819536531331741</v>
      </c>
      <c r="AV19" s="144">
        <v>0.28724051178052512</v>
      </c>
      <c r="AW19" s="144">
        <v>0.28625827347343263</v>
      </c>
      <c r="AX19" s="144">
        <v>0.28532224553360441</v>
      </c>
      <c r="AY19" s="144">
        <v>0.2844207725308705</v>
      </c>
      <c r="AZ19" s="144">
        <v>0.28359751372077457</v>
      </c>
      <c r="BA19" s="144">
        <v>0.28274402871368626</v>
      </c>
      <c r="BB19" s="144">
        <v>0.28193992695100972</v>
      </c>
      <c r="BC19" s="144">
        <v>0.28114039589295714</v>
      </c>
      <c r="BD19" s="144">
        <v>0.28035270159135789</v>
      </c>
      <c r="BE19" s="144">
        <v>0.2795544492490839</v>
      </c>
      <c r="BF19" s="144">
        <v>0.27884905452709746</v>
      </c>
      <c r="BG19" s="144">
        <v>0.27827887892159098</v>
      </c>
      <c r="BH19" s="144">
        <v>0.27767802694446891</v>
      </c>
      <c r="BI19" s="144">
        <v>0.27714609202288643</v>
      </c>
      <c r="BJ19" s="144">
        <v>0.27669506978233138</v>
      </c>
      <c r="BK19" s="144">
        <v>0.27621400861378886</v>
      </c>
      <c r="BL19" s="144">
        <v>0.27577671616131444</v>
      </c>
      <c r="BM19" s="144">
        <v>0.27545012959656201</v>
      </c>
      <c r="BN19" s="144">
        <v>0.27517114751643701</v>
      </c>
      <c r="BO19" s="144">
        <v>0.27518750312326679</v>
      </c>
      <c r="BP19" s="144">
        <v>0.27490140457006312</v>
      </c>
      <c r="BQ19" s="144">
        <v>0.27462267274550894</v>
      </c>
      <c r="BR19" s="144">
        <v>0.27435813085713118</v>
      </c>
      <c r="BS19" s="144">
        <v>0.27426519236397012</v>
      </c>
      <c r="BT19" s="144">
        <v>0.27405019810571607</v>
      </c>
      <c r="BU19" s="144">
        <v>0.27401587722458981</v>
      </c>
      <c r="BV19" s="144">
        <v>0.27387447692278932</v>
      </c>
      <c r="BX19" s="367" t="str">
        <f>CONCATENATE("EPR ",ROUND(C19*100,1)," %")</f>
        <v>EPR 1,8 %</v>
      </c>
    </row>
    <row r="20" spans="2:76">
      <c r="B20" s="777"/>
      <c r="C20" s="174">
        <v>1.4999999999999999E-2</v>
      </c>
      <c r="D20" s="366"/>
      <c r="E20" s="366"/>
      <c r="F20" s="366"/>
      <c r="G20" s="366"/>
      <c r="H20" s="366"/>
      <c r="I20" s="366"/>
      <c r="J20" s="366"/>
      <c r="K20" s="366"/>
      <c r="L20" s="366"/>
      <c r="M20" s="366"/>
      <c r="N20" s="149"/>
      <c r="O20" s="149"/>
      <c r="P20" s="149"/>
      <c r="Q20" s="149"/>
      <c r="R20" s="149"/>
      <c r="S20" s="149"/>
      <c r="T20" s="149"/>
      <c r="U20" s="149"/>
      <c r="V20" s="149"/>
      <c r="W20" s="149"/>
      <c r="X20" s="149">
        <v>0.30858119388690675</v>
      </c>
      <c r="Y20" s="149">
        <v>0.30967493759352077</v>
      </c>
      <c r="Z20" s="149">
        <v>0.30736550488008468</v>
      </c>
      <c r="AA20" s="149">
        <v>0.30436049432788204</v>
      </c>
      <c r="AB20" s="149">
        <v>0.30370157553933586</v>
      </c>
      <c r="AC20" s="149">
        <v>0.30352148390775036</v>
      </c>
      <c r="AD20" s="149">
        <v>0.30465722700716369</v>
      </c>
      <c r="AE20" s="149">
        <v>0.30536307900457588</v>
      </c>
      <c r="AF20" s="149">
        <v>0.30495618616271103</v>
      </c>
      <c r="AG20" s="149">
        <v>0.30404922167857101</v>
      </c>
      <c r="AH20" s="149">
        <v>0.30293313118408655</v>
      </c>
      <c r="AI20" s="149">
        <v>0.3017286752639663</v>
      </c>
      <c r="AJ20" s="149">
        <v>0.3005866967313835</v>
      </c>
      <c r="AK20" s="149">
        <v>0.29953575346843253</v>
      </c>
      <c r="AL20" s="149">
        <v>0.2986251912083151</v>
      </c>
      <c r="AM20" s="149">
        <v>0.29759702224721346</v>
      </c>
      <c r="AN20" s="149">
        <v>0.29661936440941894</v>
      </c>
      <c r="AO20" s="149">
        <v>0.29563582929271093</v>
      </c>
      <c r="AP20" s="149">
        <v>0.29470054103450333</v>
      </c>
      <c r="AQ20" s="149">
        <v>0.29373739229240675</v>
      </c>
      <c r="AR20" s="149">
        <v>0.2928483356301827</v>
      </c>
      <c r="AS20" s="149">
        <v>0.29190801694410928</v>
      </c>
      <c r="AT20" s="149">
        <v>0.29095199740034267</v>
      </c>
      <c r="AU20" s="149">
        <v>0.29011536996214604</v>
      </c>
      <c r="AV20" s="149">
        <v>0.28923155520237109</v>
      </c>
      <c r="AW20" s="149">
        <v>0.28823425200608455</v>
      </c>
      <c r="AX20" s="149">
        <v>0.2872969259056008</v>
      </c>
      <c r="AY20" s="149">
        <v>0.28641425818461674</v>
      </c>
      <c r="AZ20" s="149">
        <v>0.28561952331557028</v>
      </c>
      <c r="BA20" s="149">
        <v>0.28480420666140677</v>
      </c>
      <c r="BB20" s="149">
        <v>0.28399526531987207</v>
      </c>
      <c r="BC20" s="149">
        <v>0.2832348518163964</v>
      </c>
      <c r="BD20" s="149">
        <v>0.28245165117463661</v>
      </c>
      <c r="BE20" s="149">
        <v>0.2817108465105248</v>
      </c>
      <c r="BF20" s="149">
        <v>0.2810427135715543</v>
      </c>
      <c r="BG20" s="149">
        <v>0.28042146093485865</v>
      </c>
      <c r="BH20" s="149">
        <v>0.2799040156718608</v>
      </c>
      <c r="BI20" s="149">
        <v>0.27939088658319405</v>
      </c>
      <c r="BJ20" s="149">
        <v>0.27896913283523234</v>
      </c>
      <c r="BK20" s="149">
        <v>0.2785500796045754</v>
      </c>
      <c r="BL20" s="149">
        <v>0.27813876153148964</v>
      </c>
      <c r="BM20" s="149">
        <v>0.27780603583113878</v>
      </c>
      <c r="BN20" s="149">
        <v>0.27751200920503855</v>
      </c>
      <c r="BO20" s="149">
        <v>0.27752803681553317</v>
      </c>
      <c r="BP20" s="149">
        <v>0.27728352171171583</v>
      </c>
      <c r="BQ20" s="149">
        <v>0.27701308112276873</v>
      </c>
      <c r="BR20" s="149">
        <v>0.27679797771188352</v>
      </c>
      <c r="BS20" s="149">
        <v>0.27668922889922998</v>
      </c>
      <c r="BT20" s="149">
        <v>0.27655605441964815</v>
      </c>
      <c r="BU20" s="149">
        <v>0.27646202238266371</v>
      </c>
      <c r="BV20" s="149">
        <v>0.27639615763397923</v>
      </c>
      <c r="BX20" s="367" t="str">
        <f t="shared" ref="BX20:BX21" si="2">CONCATENATE("EPR ",ROUND(C20*100,1)," %")</f>
        <v>EPR 1,5 %</v>
      </c>
    </row>
    <row r="21" spans="2:76">
      <c r="B21" s="777"/>
      <c r="C21" s="174">
        <v>1.2999999999999999E-2</v>
      </c>
      <c r="D21" s="366"/>
      <c r="E21" s="366"/>
      <c r="F21" s="366"/>
      <c r="G21" s="366"/>
      <c r="H21" s="366"/>
      <c r="I21" s="366"/>
      <c r="J21" s="366"/>
      <c r="K21" s="366"/>
      <c r="L21" s="366"/>
      <c r="M21" s="366"/>
      <c r="N21" s="149"/>
      <c r="O21" s="149"/>
      <c r="P21" s="149"/>
      <c r="Q21" s="149"/>
      <c r="R21" s="149"/>
      <c r="S21" s="149"/>
      <c r="T21" s="149"/>
      <c r="U21" s="149"/>
      <c r="V21" s="149"/>
      <c r="W21" s="149"/>
      <c r="X21" s="149">
        <v>0.30859574419435043</v>
      </c>
      <c r="Y21" s="149">
        <v>0.30975674788265894</v>
      </c>
      <c r="Z21" s="149">
        <v>0.30757658615825351</v>
      </c>
      <c r="AA21" s="149">
        <v>0.30466395136169006</v>
      </c>
      <c r="AB21" s="149">
        <v>0.30370157553933586</v>
      </c>
      <c r="AC21" s="149">
        <v>0.30360346384907638</v>
      </c>
      <c r="AD21" s="149">
        <v>0.30472979340152456</v>
      </c>
      <c r="AE21" s="149">
        <v>0.30542389462501163</v>
      </c>
      <c r="AF21" s="149">
        <v>0.3050607273613824</v>
      </c>
      <c r="AG21" s="149">
        <v>0.30423202913810626</v>
      </c>
      <c r="AH21" s="149">
        <v>0.30323604689175393</v>
      </c>
      <c r="AI21" s="149">
        <v>0.30211194477713965</v>
      </c>
      <c r="AJ21" s="149">
        <v>0.3011032185817068</v>
      </c>
      <c r="AK21" s="149">
        <v>0.30029723028246774</v>
      </c>
      <c r="AL21" s="149">
        <v>0.29947832956826553</v>
      </c>
      <c r="AM21" s="149">
        <v>0.29856806239474193</v>
      </c>
      <c r="AN21" s="149">
        <v>0.29773257472541531</v>
      </c>
      <c r="AO21" s="149">
        <v>0.29687086236206228</v>
      </c>
      <c r="AP21" s="149">
        <v>0.29604261217350741</v>
      </c>
      <c r="AQ21" s="149">
        <v>0.29514725524555724</v>
      </c>
      <c r="AR21" s="149">
        <v>0.29432185785973008</v>
      </c>
      <c r="AS21" s="149">
        <v>0.29345359832859907</v>
      </c>
      <c r="AT21" s="149">
        <v>0.29261819739020034</v>
      </c>
      <c r="AU21" s="149">
        <v>0.2917861353686752</v>
      </c>
      <c r="AV21" s="149">
        <v>0.29092052691789766</v>
      </c>
      <c r="AW21" s="149">
        <v>0.29000336613197703</v>
      </c>
      <c r="AX21" s="149">
        <v>0.28915059978830515</v>
      </c>
      <c r="AY21" s="149">
        <v>0.28830964069169679</v>
      </c>
      <c r="AZ21" s="149">
        <v>0.28749765475876077</v>
      </c>
      <c r="BA21" s="149">
        <v>0.28671895371392675</v>
      </c>
      <c r="BB21" s="149">
        <v>0.28600106632046207</v>
      </c>
      <c r="BC21" s="149">
        <v>0.28524307083478789</v>
      </c>
      <c r="BD21" s="149">
        <v>0.2844680000722673</v>
      </c>
      <c r="BE21" s="149">
        <v>0.28373950340299303</v>
      </c>
      <c r="BF21" s="149">
        <v>0.28312409643305592</v>
      </c>
      <c r="BG21" s="149">
        <v>0.2825550915420979</v>
      </c>
      <c r="BH21" s="149">
        <v>0.28201203127498348</v>
      </c>
      <c r="BI21" s="149">
        <v>0.28151584217527487</v>
      </c>
      <c r="BJ21" s="149">
        <v>0.28112380153413186</v>
      </c>
      <c r="BK21" s="149">
        <v>0.28064610221997421</v>
      </c>
      <c r="BL21" s="149">
        <v>0.28024643740174493</v>
      </c>
      <c r="BM21" s="149">
        <v>0.27992938382411814</v>
      </c>
      <c r="BN21" s="149">
        <v>0.27969095164919738</v>
      </c>
      <c r="BO21" s="149">
        <v>0.27969112526541967</v>
      </c>
      <c r="BP21" s="149">
        <v>0.27949016932440346</v>
      </c>
      <c r="BQ21" s="149">
        <v>0.27924486158503908</v>
      </c>
      <c r="BR21" s="149">
        <v>0.27899505590759005</v>
      </c>
      <c r="BS21" s="149">
        <v>0.27885558746597683</v>
      </c>
      <c r="BT21" s="149">
        <v>0.27876955305407103</v>
      </c>
      <c r="BU21" s="149">
        <v>0.27866393280854895</v>
      </c>
      <c r="BV21" s="149">
        <v>0.27857737499368873</v>
      </c>
      <c r="BX21" s="367" t="str">
        <f t="shared" si="2"/>
        <v>EPR 1,3 %</v>
      </c>
    </row>
    <row r="22" spans="2:76" ht="15.75" thickBot="1">
      <c r="B22" s="778"/>
      <c r="C22" s="175">
        <v>0.01</v>
      </c>
      <c r="D22" s="368"/>
      <c r="E22" s="368"/>
      <c r="F22" s="368"/>
      <c r="G22" s="368"/>
      <c r="H22" s="368"/>
      <c r="I22" s="368"/>
      <c r="J22" s="368"/>
      <c r="K22" s="368"/>
      <c r="L22" s="368"/>
      <c r="M22" s="368"/>
      <c r="N22" s="155"/>
      <c r="O22" s="155"/>
      <c r="P22" s="155"/>
      <c r="Q22" s="155"/>
      <c r="R22" s="155"/>
      <c r="S22" s="155"/>
      <c r="T22" s="155"/>
      <c r="U22" s="155"/>
      <c r="V22" s="155"/>
      <c r="W22" s="155"/>
      <c r="X22" s="155">
        <v>0.30858120067805056</v>
      </c>
      <c r="Y22" s="155">
        <v>0.30967494412183549</v>
      </c>
      <c r="Z22" s="155">
        <v>0.30736551117281147</v>
      </c>
      <c r="AA22" s="155">
        <v>0.30436038104386359</v>
      </c>
      <c r="AB22" s="155">
        <v>0.30370093256187153</v>
      </c>
      <c r="AC22" s="155">
        <v>0.30351483083218839</v>
      </c>
      <c r="AD22" s="155">
        <v>0.30461917559244134</v>
      </c>
      <c r="AE22" s="155">
        <v>0.30530004016843421</v>
      </c>
      <c r="AF22" s="155">
        <v>0.30501449941148234</v>
      </c>
      <c r="AG22" s="155">
        <v>0.30431506273641862</v>
      </c>
      <c r="AH22" s="155">
        <v>0.30348858399254686</v>
      </c>
      <c r="AI22" s="155">
        <v>0.30253567288824984</v>
      </c>
      <c r="AJ22" s="155">
        <v>0.3017658578501165</v>
      </c>
      <c r="AK22" s="155">
        <v>0.30117787999708878</v>
      </c>
      <c r="AL22" s="155">
        <v>0.30055221328487836</v>
      </c>
      <c r="AM22" s="155">
        <v>0.29988357596846288</v>
      </c>
      <c r="AN22" s="155">
        <v>0.29916497610104564</v>
      </c>
      <c r="AO22" s="155">
        <v>0.29846365733138597</v>
      </c>
      <c r="AP22" s="155">
        <v>0.29774982323954774</v>
      </c>
      <c r="AQ22" s="155">
        <v>0.2970323397325475</v>
      </c>
      <c r="AR22" s="155">
        <v>0.29631652255553043</v>
      </c>
      <c r="AS22" s="155">
        <v>0.29559488001787187</v>
      </c>
      <c r="AT22" s="155">
        <v>0.29480395071804255</v>
      </c>
      <c r="AU22" s="155">
        <v>0.29409202819574082</v>
      </c>
      <c r="AV22" s="155">
        <v>0.29331949477706348</v>
      </c>
      <c r="AW22" s="155">
        <v>0.29254609759947353</v>
      </c>
      <c r="AX22" s="155">
        <v>0.29177344403088129</v>
      </c>
      <c r="AY22" s="155">
        <v>0.29103325777760436</v>
      </c>
      <c r="AZ22" s="155">
        <v>0.29034045659000729</v>
      </c>
      <c r="BA22" s="155">
        <v>0.28968585138869901</v>
      </c>
      <c r="BB22" s="155">
        <v>0.28898776124764591</v>
      </c>
      <c r="BC22" s="155">
        <v>0.28829767754124297</v>
      </c>
      <c r="BD22" s="155">
        <v>0.2876629575732676</v>
      </c>
      <c r="BE22" s="155">
        <v>0.2869855229415228</v>
      </c>
      <c r="BF22" s="155">
        <v>0.28630886983157045</v>
      </c>
      <c r="BG22" s="155">
        <v>0.28580947877561391</v>
      </c>
      <c r="BH22" s="155">
        <v>0.28526722890639461</v>
      </c>
      <c r="BI22" s="155">
        <v>0.28481434415672885</v>
      </c>
      <c r="BJ22" s="155">
        <v>0.28438325413577192</v>
      </c>
      <c r="BK22" s="155">
        <v>0.2839457521945753</v>
      </c>
      <c r="BL22" s="155">
        <v>0.28355070026491097</v>
      </c>
      <c r="BM22" s="155">
        <v>0.28329550680299065</v>
      </c>
      <c r="BN22" s="155">
        <v>0.28306632048057057</v>
      </c>
      <c r="BO22" s="155">
        <v>0.28309991773007692</v>
      </c>
      <c r="BP22" s="155">
        <v>0.28287172684790463</v>
      </c>
      <c r="BQ22" s="155">
        <v>0.28263111097726257</v>
      </c>
      <c r="BR22" s="155">
        <v>0.28240206010243663</v>
      </c>
      <c r="BS22" s="155">
        <v>0.28235075319737823</v>
      </c>
      <c r="BT22" s="155">
        <v>0.28219493593166389</v>
      </c>
      <c r="BU22" s="155">
        <v>0.28208350684004763</v>
      </c>
      <c r="BV22" s="155">
        <v>0.28207109115868645</v>
      </c>
      <c r="BX22" s="367" t="str">
        <f>CONCATENATE("EPR ",ROUND(C22*100,1),",0 %")</f>
        <v>EPR 1,0 %</v>
      </c>
    </row>
    <row r="23" spans="2:76">
      <c r="B23" s="322"/>
      <c r="C23" s="370"/>
      <c r="D23" s="370"/>
      <c r="E23" s="370"/>
      <c r="F23" s="370"/>
      <c r="G23" s="370"/>
      <c r="H23" s="370"/>
      <c r="I23" s="370"/>
      <c r="J23" s="370"/>
      <c r="K23" s="370"/>
      <c r="L23" s="370"/>
      <c r="M23" s="370"/>
      <c r="N23" s="168"/>
      <c r="O23" s="168"/>
      <c r="P23" s="168"/>
      <c r="Q23" s="168"/>
      <c r="R23" s="168"/>
      <c r="S23" s="168"/>
      <c r="T23" s="168"/>
      <c r="U23" s="168"/>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68"/>
      <c r="AU23" s="168"/>
      <c r="AV23" s="168"/>
      <c r="AW23" s="168"/>
      <c r="AX23" s="168"/>
      <c r="AY23" s="168"/>
      <c r="AZ23" s="168"/>
      <c r="BA23" s="168"/>
      <c r="BB23" s="168"/>
      <c r="BC23" s="168"/>
      <c r="BD23" s="168"/>
      <c r="BE23" s="168"/>
      <c r="BF23" s="168"/>
      <c r="BG23" s="168"/>
      <c r="BH23" s="168"/>
      <c r="BI23" s="168"/>
      <c r="BJ23" s="168"/>
      <c r="BK23" s="168"/>
      <c r="BL23" s="168"/>
      <c r="BM23" s="168"/>
      <c r="BN23" s="168"/>
      <c r="BO23" s="168"/>
      <c r="BP23" s="168"/>
      <c r="BQ23" s="168"/>
      <c r="BR23" s="168"/>
      <c r="BS23" s="168"/>
      <c r="BT23" s="168"/>
      <c r="BU23" s="168"/>
      <c r="BV23" s="168"/>
    </row>
    <row r="24" spans="2:76">
      <c r="B24" s="322"/>
      <c r="C24" s="370"/>
      <c r="D24" s="370"/>
      <c r="E24" s="370"/>
      <c r="F24" s="370"/>
      <c r="G24" s="370"/>
      <c r="H24" s="370"/>
      <c r="I24" s="370"/>
      <c r="J24" s="370"/>
      <c r="K24" s="370"/>
      <c r="L24" s="370"/>
      <c r="M24" s="370"/>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168"/>
      <c r="BJ24" s="168"/>
      <c r="BK24" s="168"/>
      <c r="BL24" s="168"/>
      <c r="BM24" s="168"/>
      <c r="BN24" s="168"/>
      <c r="BO24" s="168"/>
      <c r="BP24" s="168"/>
      <c r="BQ24" s="168"/>
      <c r="BR24" s="168"/>
      <c r="BS24" s="168"/>
      <c r="BT24" s="168"/>
      <c r="BU24" s="168"/>
      <c r="BV24" s="168"/>
    </row>
    <row r="25" spans="2:76">
      <c r="B25" s="322"/>
      <c r="C25" s="370"/>
      <c r="D25" s="370"/>
      <c r="E25" s="370"/>
      <c r="F25" s="370"/>
      <c r="G25" s="370"/>
      <c r="H25" s="370"/>
      <c r="I25" s="370"/>
      <c r="J25" s="370"/>
      <c r="K25" s="370"/>
      <c r="L25" s="370"/>
      <c r="M25" s="370"/>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168"/>
      <c r="BE25" s="168"/>
      <c r="BF25" s="168"/>
      <c r="BG25" s="168"/>
      <c r="BH25" s="168"/>
      <c r="BI25" s="168"/>
      <c r="BJ25" s="168"/>
      <c r="BK25" s="168"/>
      <c r="BL25" s="168"/>
      <c r="BM25" s="168"/>
      <c r="BN25" s="168"/>
      <c r="BO25" s="168"/>
      <c r="BP25" s="168"/>
      <c r="BQ25" s="168"/>
      <c r="BR25" s="168"/>
      <c r="BS25" s="168"/>
      <c r="BT25" s="168"/>
      <c r="BU25" s="168"/>
      <c r="BV25" s="168"/>
    </row>
    <row r="27" spans="2:76">
      <c r="R27" s="190"/>
      <c r="S27" s="191"/>
      <c r="T27" s="190"/>
      <c r="U27" s="190"/>
    </row>
    <row r="28" spans="2:76">
      <c r="R28" s="190"/>
      <c r="T28" s="190"/>
    </row>
    <row r="35" spans="22:22">
      <c r="V35" s="136"/>
    </row>
    <row r="36" spans="22:22">
      <c r="V36" s="136"/>
    </row>
    <row r="37" spans="22:22">
      <c r="V37" s="136"/>
    </row>
    <row r="38" spans="22:22">
      <c r="V38" s="136"/>
    </row>
    <row r="39" spans="22:22">
      <c r="V39" s="136"/>
    </row>
    <row r="40" spans="22:22">
      <c r="V40" s="136"/>
    </row>
    <row r="41" spans="22:22">
      <c r="V41" s="136"/>
    </row>
    <row r="42" spans="22:22">
      <c r="V42" s="136"/>
    </row>
    <row r="43" spans="22:22">
      <c r="V43" s="136"/>
    </row>
    <row r="44" spans="22:22">
      <c r="V44" s="136"/>
    </row>
    <row r="45" spans="22:22">
      <c r="V45" s="136"/>
    </row>
    <row r="46" spans="22:22">
      <c r="V46" s="136"/>
    </row>
    <row r="47" spans="22:22">
      <c r="V47" s="136"/>
    </row>
    <row r="48" spans="22:22">
      <c r="V48" s="136"/>
    </row>
    <row r="49" spans="14:75">
      <c r="V49" s="136"/>
    </row>
    <row r="50" spans="14:75">
      <c r="V50" s="136"/>
    </row>
    <row r="51" spans="14:75">
      <c r="V51" s="136"/>
    </row>
    <row r="52" spans="14:75">
      <c r="V52" s="136"/>
    </row>
    <row r="53" spans="14:75">
      <c r="V53" s="136"/>
    </row>
    <row r="61" spans="14:75">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row>
  </sheetData>
  <mergeCells count="4">
    <mergeCell ref="B5:B9"/>
    <mergeCell ref="B10:B14"/>
    <mergeCell ref="B15:B18"/>
    <mergeCell ref="B19:B22"/>
  </mergeCells>
  <hyperlinks>
    <hyperlink ref="A3" location="SOMMAIRE!A1" display="Retour au sommair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E14"/>
  <sheetViews>
    <sheetView zoomScale="80" zoomScaleNormal="80" workbookViewId="0">
      <selection activeCell="A3" sqref="A3"/>
    </sheetView>
  </sheetViews>
  <sheetFormatPr baseColWidth="10" defaultRowHeight="15.75"/>
  <cols>
    <col min="1" max="1" width="26.7109375" style="18" customWidth="1"/>
    <col min="2" max="2" width="42.140625" style="17" customWidth="1"/>
    <col min="3" max="6" width="19.140625" style="18" customWidth="1"/>
    <col min="7" max="256" width="11.42578125" style="18"/>
    <col min="257" max="257" width="23.7109375" style="18" customWidth="1"/>
    <col min="258" max="262" width="15.7109375" style="18" customWidth="1"/>
    <col min="263" max="512" width="11.42578125" style="18"/>
    <col min="513" max="513" width="23.7109375" style="18" customWidth="1"/>
    <col min="514" max="518" width="15.7109375" style="18" customWidth="1"/>
    <col min="519" max="768" width="11.42578125" style="18"/>
    <col min="769" max="769" width="23.7109375" style="18" customWidth="1"/>
    <col min="770" max="774" width="15.7109375" style="18" customWidth="1"/>
    <col min="775" max="1024" width="11.42578125" style="18"/>
    <col min="1025" max="1025" width="23.7109375" style="18" customWidth="1"/>
    <col min="1026" max="1030" width="15.7109375" style="18" customWidth="1"/>
    <col min="1031" max="1280" width="11.42578125" style="18"/>
    <col min="1281" max="1281" width="23.7109375" style="18" customWidth="1"/>
    <col min="1282" max="1286" width="15.7109375" style="18" customWidth="1"/>
    <col min="1287" max="1536" width="11.42578125" style="18"/>
    <col min="1537" max="1537" width="23.7109375" style="18" customWidth="1"/>
    <col min="1538" max="1542" width="15.7109375" style="18" customWidth="1"/>
    <col min="1543" max="1792" width="11.42578125" style="18"/>
    <col min="1793" max="1793" width="23.7109375" style="18" customWidth="1"/>
    <col min="1794" max="1798" width="15.7109375" style="18" customWidth="1"/>
    <col min="1799" max="2048" width="11.42578125" style="18"/>
    <col min="2049" max="2049" width="23.7109375" style="18" customWidth="1"/>
    <col min="2050" max="2054" width="15.7109375" style="18" customWidth="1"/>
    <col min="2055" max="2304" width="11.42578125" style="18"/>
    <col min="2305" max="2305" width="23.7109375" style="18" customWidth="1"/>
    <col min="2306" max="2310" width="15.7109375" style="18" customWidth="1"/>
    <col min="2311" max="2560" width="11.42578125" style="18"/>
    <col min="2561" max="2561" width="23.7109375" style="18" customWidth="1"/>
    <col min="2562" max="2566" width="15.7109375" style="18" customWidth="1"/>
    <col min="2567" max="2816" width="11.42578125" style="18"/>
    <col min="2817" max="2817" width="23.7109375" style="18" customWidth="1"/>
    <col min="2818" max="2822" width="15.7109375" style="18" customWidth="1"/>
    <col min="2823" max="3072" width="11.42578125" style="18"/>
    <col min="3073" max="3073" width="23.7109375" style="18" customWidth="1"/>
    <col min="3074" max="3078" width="15.7109375" style="18" customWidth="1"/>
    <col min="3079" max="3328" width="11.42578125" style="18"/>
    <col min="3329" max="3329" width="23.7109375" style="18" customWidth="1"/>
    <col min="3330" max="3334" width="15.7109375" style="18" customWidth="1"/>
    <col min="3335" max="3584" width="11.42578125" style="18"/>
    <col min="3585" max="3585" width="23.7109375" style="18" customWidth="1"/>
    <col min="3586" max="3590" width="15.7109375" style="18" customWidth="1"/>
    <col min="3591" max="3840" width="11.42578125" style="18"/>
    <col min="3841" max="3841" width="23.7109375" style="18" customWidth="1"/>
    <col min="3842" max="3846" width="15.7109375" style="18" customWidth="1"/>
    <col min="3847" max="4096" width="11.42578125" style="18"/>
    <col min="4097" max="4097" width="23.7109375" style="18" customWidth="1"/>
    <col min="4098" max="4102" width="15.7109375" style="18" customWidth="1"/>
    <col min="4103" max="4352" width="11.42578125" style="18"/>
    <col min="4353" max="4353" width="23.7109375" style="18" customWidth="1"/>
    <col min="4354" max="4358" width="15.7109375" style="18" customWidth="1"/>
    <col min="4359" max="4608" width="11.42578125" style="18"/>
    <col min="4609" max="4609" width="23.7109375" style="18" customWidth="1"/>
    <col min="4610" max="4614" width="15.7109375" style="18" customWidth="1"/>
    <col min="4615" max="4864" width="11.42578125" style="18"/>
    <col min="4865" max="4865" width="23.7109375" style="18" customWidth="1"/>
    <col min="4866" max="4870" width="15.7109375" style="18" customWidth="1"/>
    <col min="4871" max="5120" width="11.42578125" style="18"/>
    <col min="5121" max="5121" width="23.7109375" style="18" customWidth="1"/>
    <col min="5122" max="5126" width="15.7109375" style="18" customWidth="1"/>
    <col min="5127" max="5376" width="11.42578125" style="18"/>
    <col min="5377" max="5377" width="23.7109375" style="18" customWidth="1"/>
    <col min="5378" max="5382" width="15.7109375" style="18" customWidth="1"/>
    <col min="5383" max="5632" width="11.42578125" style="18"/>
    <col min="5633" max="5633" width="23.7109375" style="18" customWidth="1"/>
    <col min="5634" max="5638" width="15.7109375" style="18" customWidth="1"/>
    <col min="5639" max="5888" width="11.42578125" style="18"/>
    <col min="5889" max="5889" width="23.7109375" style="18" customWidth="1"/>
    <col min="5890" max="5894" width="15.7109375" style="18" customWidth="1"/>
    <col min="5895" max="6144" width="11.42578125" style="18"/>
    <col min="6145" max="6145" width="23.7109375" style="18" customWidth="1"/>
    <col min="6146" max="6150" width="15.7109375" style="18" customWidth="1"/>
    <col min="6151" max="6400" width="11.42578125" style="18"/>
    <col min="6401" max="6401" width="23.7109375" style="18" customWidth="1"/>
    <col min="6402" max="6406" width="15.7109375" style="18" customWidth="1"/>
    <col min="6407" max="6656" width="11.42578125" style="18"/>
    <col min="6657" max="6657" width="23.7109375" style="18" customWidth="1"/>
    <col min="6658" max="6662" width="15.7109375" style="18" customWidth="1"/>
    <col min="6663" max="6912" width="11.42578125" style="18"/>
    <col min="6913" max="6913" width="23.7109375" style="18" customWidth="1"/>
    <col min="6914" max="6918" width="15.7109375" style="18" customWidth="1"/>
    <col min="6919" max="7168" width="11.42578125" style="18"/>
    <col min="7169" max="7169" width="23.7109375" style="18" customWidth="1"/>
    <col min="7170" max="7174" width="15.7109375" style="18" customWidth="1"/>
    <col min="7175" max="7424" width="11.42578125" style="18"/>
    <col min="7425" max="7425" width="23.7109375" style="18" customWidth="1"/>
    <col min="7426" max="7430" width="15.7109375" style="18" customWidth="1"/>
    <col min="7431" max="7680" width="11.42578125" style="18"/>
    <col min="7681" max="7681" width="23.7109375" style="18" customWidth="1"/>
    <col min="7682" max="7686" width="15.7109375" style="18" customWidth="1"/>
    <col min="7687" max="7936" width="11.42578125" style="18"/>
    <col min="7937" max="7937" width="23.7109375" style="18" customWidth="1"/>
    <col min="7938" max="7942" width="15.7109375" style="18" customWidth="1"/>
    <col min="7943" max="8192" width="11.42578125" style="18"/>
    <col min="8193" max="8193" width="23.7109375" style="18" customWidth="1"/>
    <col min="8194" max="8198" width="15.7109375" style="18" customWidth="1"/>
    <col min="8199" max="8448" width="11.42578125" style="18"/>
    <col min="8449" max="8449" width="23.7109375" style="18" customWidth="1"/>
    <col min="8450" max="8454" width="15.7109375" style="18" customWidth="1"/>
    <col min="8455" max="8704" width="11.42578125" style="18"/>
    <col min="8705" max="8705" width="23.7109375" style="18" customWidth="1"/>
    <col min="8706" max="8710" width="15.7109375" style="18" customWidth="1"/>
    <col min="8711" max="8960" width="11.42578125" style="18"/>
    <col min="8961" max="8961" width="23.7109375" style="18" customWidth="1"/>
    <col min="8962" max="8966" width="15.7109375" style="18" customWidth="1"/>
    <col min="8967" max="9216" width="11.42578125" style="18"/>
    <col min="9217" max="9217" width="23.7109375" style="18" customWidth="1"/>
    <col min="9218" max="9222" width="15.7109375" style="18" customWidth="1"/>
    <col min="9223" max="9472" width="11.42578125" style="18"/>
    <col min="9473" max="9473" width="23.7109375" style="18" customWidth="1"/>
    <col min="9474" max="9478" width="15.7109375" style="18" customWidth="1"/>
    <col min="9479" max="9728" width="11.42578125" style="18"/>
    <col min="9729" max="9729" width="23.7109375" style="18" customWidth="1"/>
    <col min="9730" max="9734" width="15.7109375" style="18" customWidth="1"/>
    <col min="9735" max="9984" width="11.42578125" style="18"/>
    <col min="9985" max="9985" width="23.7109375" style="18" customWidth="1"/>
    <col min="9986" max="9990" width="15.7109375" style="18" customWidth="1"/>
    <col min="9991" max="10240" width="11.42578125" style="18"/>
    <col min="10241" max="10241" width="23.7109375" style="18" customWidth="1"/>
    <col min="10242" max="10246" width="15.7109375" style="18" customWidth="1"/>
    <col min="10247" max="10496" width="11.42578125" style="18"/>
    <col min="10497" max="10497" width="23.7109375" style="18" customWidth="1"/>
    <col min="10498" max="10502" width="15.7109375" style="18" customWidth="1"/>
    <col min="10503" max="10752" width="11.42578125" style="18"/>
    <col min="10753" max="10753" width="23.7109375" style="18" customWidth="1"/>
    <col min="10754" max="10758" width="15.7109375" style="18" customWidth="1"/>
    <col min="10759" max="11008" width="11.42578125" style="18"/>
    <col min="11009" max="11009" width="23.7109375" style="18" customWidth="1"/>
    <col min="11010" max="11014" width="15.7109375" style="18" customWidth="1"/>
    <col min="11015" max="11264" width="11.42578125" style="18"/>
    <col min="11265" max="11265" width="23.7109375" style="18" customWidth="1"/>
    <col min="11266" max="11270" width="15.7109375" style="18" customWidth="1"/>
    <col min="11271" max="11520" width="11.42578125" style="18"/>
    <col min="11521" max="11521" width="23.7109375" style="18" customWidth="1"/>
    <col min="11522" max="11526" width="15.7109375" style="18" customWidth="1"/>
    <col min="11527" max="11776" width="11.42578125" style="18"/>
    <col min="11777" max="11777" width="23.7109375" style="18" customWidth="1"/>
    <col min="11778" max="11782" width="15.7109375" style="18" customWidth="1"/>
    <col min="11783" max="12032" width="11.42578125" style="18"/>
    <col min="12033" max="12033" width="23.7109375" style="18" customWidth="1"/>
    <col min="12034" max="12038" width="15.7109375" style="18" customWidth="1"/>
    <col min="12039" max="12288" width="11.42578125" style="18"/>
    <col min="12289" max="12289" width="23.7109375" style="18" customWidth="1"/>
    <col min="12290" max="12294" width="15.7109375" style="18" customWidth="1"/>
    <col min="12295" max="12544" width="11.42578125" style="18"/>
    <col min="12545" max="12545" width="23.7109375" style="18" customWidth="1"/>
    <col min="12546" max="12550" width="15.7109375" style="18" customWidth="1"/>
    <col min="12551" max="12800" width="11.42578125" style="18"/>
    <col min="12801" max="12801" width="23.7109375" style="18" customWidth="1"/>
    <col min="12802" max="12806" width="15.7109375" style="18" customWidth="1"/>
    <col min="12807" max="13056" width="11.42578125" style="18"/>
    <col min="13057" max="13057" width="23.7109375" style="18" customWidth="1"/>
    <col min="13058" max="13062" width="15.7109375" style="18" customWidth="1"/>
    <col min="13063" max="13312" width="11.42578125" style="18"/>
    <col min="13313" max="13313" width="23.7109375" style="18" customWidth="1"/>
    <col min="13314" max="13318" width="15.7109375" style="18" customWidth="1"/>
    <col min="13319" max="13568" width="11.42578125" style="18"/>
    <col min="13569" max="13569" width="23.7109375" style="18" customWidth="1"/>
    <col min="13570" max="13574" width="15.7109375" style="18" customWidth="1"/>
    <col min="13575" max="13824" width="11.42578125" style="18"/>
    <col min="13825" max="13825" width="23.7109375" style="18" customWidth="1"/>
    <col min="13826" max="13830" width="15.7109375" style="18" customWidth="1"/>
    <col min="13831" max="14080" width="11.42578125" style="18"/>
    <col min="14081" max="14081" width="23.7109375" style="18" customWidth="1"/>
    <col min="14082" max="14086" width="15.7109375" style="18" customWidth="1"/>
    <col min="14087" max="14336" width="11.42578125" style="18"/>
    <col min="14337" max="14337" width="23.7109375" style="18" customWidth="1"/>
    <col min="14338" max="14342" width="15.7109375" style="18" customWidth="1"/>
    <col min="14343" max="14592" width="11.42578125" style="18"/>
    <col min="14593" max="14593" width="23.7109375" style="18" customWidth="1"/>
    <col min="14594" max="14598" width="15.7109375" style="18" customWidth="1"/>
    <col min="14599" max="14848" width="11.42578125" style="18"/>
    <col min="14849" max="14849" width="23.7109375" style="18" customWidth="1"/>
    <col min="14850" max="14854" width="15.7109375" style="18" customWidth="1"/>
    <col min="14855" max="15104" width="11.42578125" style="18"/>
    <col min="15105" max="15105" width="23.7109375" style="18" customWidth="1"/>
    <col min="15106" max="15110" width="15.7109375" style="18" customWidth="1"/>
    <col min="15111" max="15360" width="11.42578125" style="18"/>
    <col min="15361" max="15361" width="23.7109375" style="18" customWidth="1"/>
    <col min="15362" max="15366" width="15.7109375" style="18" customWidth="1"/>
    <col min="15367" max="15616" width="11.42578125" style="18"/>
    <col min="15617" max="15617" width="23.7109375" style="18" customWidth="1"/>
    <col min="15618" max="15622" width="15.7109375" style="18" customWidth="1"/>
    <col min="15623" max="15872" width="11.42578125" style="18"/>
    <col min="15873" max="15873" width="23.7109375" style="18" customWidth="1"/>
    <col min="15874" max="15878" width="15.7109375" style="18" customWidth="1"/>
    <col min="15879" max="16128" width="11.42578125" style="18"/>
    <col min="16129" max="16129" width="23.7109375" style="18" customWidth="1"/>
    <col min="16130" max="16134" width="15.7109375" style="18" customWidth="1"/>
    <col min="16135" max="16384" width="11.42578125" style="18"/>
  </cols>
  <sheetData>
    <row r="1" spans="1:5">
      <c r="A1" s="54" t="s">
        <v>12</v>
      </c>
    </row>
    <row r="3" spans="1:5" ht="16.5" thickBot="1">
      <c r="A3" s="131" t="s">
        <v>85</v>
      </c>
    </row>
    <row r="4" spans="1:5" s="7" customFormat="1" ht="79.5" thickBot="1">
      <c r="B4" s="779" t="s">
        <v>88</v>
      </c>
      <c r="C4" s="55" t="s">
        <v>87</v>
      </c>
      <c r="D4" s="53" t="s">
        <v>21</v>
      </c>
    </row>
    <row r="5" spans="1:5" s="7" customFormat="1" ht="18.95" customHeight="1" thickBot="1">
      <c r="B5" s="780"/>
      <c r="C5" s="8">
        <v>1</v>
      </c>
      <c r="D5" s="8">
        <v>2</v>
      </c>
    </row>
    <row r="6" spans="1:5" s="7" customFormat="1" ht="16.5" thickBot="1">
      <c r="B6" s="9" t="s">
        <v>22</v>
      </c>
      <c r="C6" s="10">
        <v>0.26439424094974279</v>
      </c>
      <c r="D6" s="10">
        <v>0.19462574561976007</v>
      </c>
      <c r="E6" s="11"/>
    </row>
    <row r="7" spans="1:5" s="7" customFormat="1" ht="16.5" thickBot="1">
      <c r="B7" s="12" t="s">
        <v>23</v>
      </c>
      <c r="C7" s="10">
        <v>0.69021892341664226</v>
      </c>
      <c r="D7" s="10">
        <v>0.26807493344384331</v>
      </c>
    </row>
    <row r="8" spans="1:5" s="7" customFormat="1" ht="16.5" thickBot="1">
      <c r="B8" s="12" t="s">
        <v>24</v>
      </c>
      <c r="C8" s="10">
        <v>1.02059953471175</v>
      </c>
      <c r="D8" s="10">
        <v>0.21596508800444211</v>
      </c>
    </row>
    <row r="9" spans="1:5" s="7" customFormat="1" ht="16.5" thickBot="1">
      <c r="B9" s="13" t="s">
        <v>25</v>
      </c>
      <c r="C9" s="10">
        <v>0.34760940278151764</v>
      </c>
      <c r="D9" s="10">
        <v>0.27835582009414511</v>
      </c>
    </row>
    <row r="10" spans="1:5" s="7" customFormat="1" ht="16.5" thickBot="1">
      <c r="B10" s="13" t="s">
        <v>26</v>
      </c>
      <c r="C10" s="10">
        <v>0.15492363415927374</v>
      </c>
      <c r="D10" s="10">
        <v>0.14585316806078469</v>
      </c>
    </row>
    <row r="11" spans="1:5" s="7" customFormat="1" ht="16.5" thickBot="1">
      <c r="B11" s="13" t="s">
        <v>27</v>
      </c>
      <c r="C11" s="10">
        <v>0.23067389557915419</v>
      </c>
      <c r="D11" s="10">
        <v>0.12160299255991941</v>
      </c>
    </row>
    <row r="12" spans="1:5" s="7" customFormat="1" ht="16.5" thickBot="1">
      <c r="B12" s="9" t="s">
        <v>28</v>
      </c>
      <c r="C12" s="10">
        <v>0.19065264215609976</v>
      </c>
      <c r="D12" s="10">
        <v>0.23229976051501094</v>
      </c>
    </row>
    <row r="13" spans="1:5" s="7" customFormat="1" ht="16.5" thickBot="1">
      <c r="B13" s="14" t="s">
        <v>29</v>
      </c>
      <c r="C13" s="15"/>
      <c r="D13" s="16">
        <v>0.22958478653127767</v>
      </c>
    </row>
    <row r="14" spans="1:5" s="7" customFormat="1">
      <c r="B14" s="17"/>
    </row>
  </sheetData>
  <mergeCells count="1">
    <mergeCell ref="B4:B5"/>
  </mergeCells>
  <hyperlinks>
    <hyperlink ref="A3" location="SOMMAIRE!A1" display="Retour au sommair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C35"/>
  <sheetViews>
    <sheetView workbookViewId="0"/>
  </sheetViews>
  <sheetFormatPr baseColWidth="10" defaultColWidth="10.85546875" defaultRowHeight="15"/>
  <cols>
    <col min="1" max="1" width="26.7109375" style="133" customWidth="1"/>
    <col min="2" max="2" width="17.42578125" style="133" customWidth="1"/>
    <col min="3" max="3" width="13" style="133" customWidth="1"/>
    <col min="4" max="74" width="6.85546875" style="133" customWidth="1"/>
    <col min="75" max="16384" width="10.85546875" style="133"/>
  </cols>
  <sheetData>
    <row r="1" spans="1:107" ht="15.75">
      <c r="A1" s="132" t="s">
        <v>2</v>
      </c>
    </row>
    <row r="2" spans="1:107" ht="15.75">
      <c r="B2" s="134"/>
    </row>
    <row r="3" spans="1:107" s="135" customFormat="1" ht="15.75" thickBot="1">
      <c r="A3" s="131" t="s">
        <v>85</v>
      </c>
      <c r="C3" s="136"/>
      <c r="V3" s="137"/>
    </row>
    <row r="4" spans="1:107" s="138" customFormat="1" ht="15.75" thickBot="1">
      <c r="B4" s="741"/>
      <c r="C4" s="742"/>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581">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1">
        <v>2049</v>
      </c>
      <c r="BB4" s="140">
        <v>2050</v>
      </c>
      <c r="BC4" s="140">
        <v>2051</v>
      </c>
      <c r="BD4" s="140">
        <v>2052</v>
      </c>
      <c r="BE4" s="139">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c r="BW4" s="606"/>
      <c r="BX4" s="606"/>
      <c r="BY4" s="606"/>
      <c r="BZ4" s="606"/>
      <c r="CA4" s="606"/>
      <c r="CB4" s="606"/>
      <c r="CC4" s="606"/>
      <c r="CD4" s="606"/>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593"/>
    </row>
    <row r="5" spans="1:107" s="138" customFormat="1" ht="15" customHeight="1">
      <c r="B5" s="743" t="s">
        <v>89</v>
      </c>
      <c r="C5" s="142" t="s">
        <v>90</v>
      </c>
      <c r="D5" s="143"/>
      <c r="E5" s="144"/>
      <c r="F5" s="144">
        <v>0.11674965211149323</v>
      </c>
      <c r="G5" s="144">
        <v>0.11789391797648244</v>
      </c>
      <c r="H5" s="144">
        <v>0.11879445549318751</v>
      </c>
      <c r="I5" s="144">
        <v>0.12080131604057782</v>
      </c>
      <c r="J5" s="144">
        <v>0.12109156895465158</v>
      </c>
      <c r="K5" s="144">
        <v>0.12251119731123171</v>
      </c>
      <c r="L5" s="144">
        <v>0.12376627463691038</v>
      </c>
      <c r="M5" s="144">
        <v>0.13257657953902008</v>
      </c>
      <c r="N5" s="144">
        <v>0.13295947043542811</v>
      </c>
      <c r="O5" s="144">
        <v>0.13458290331420281</v>
      </c>
      <c r="P5" s="144">
        <v>0.13737798361532785</v>
      </c>
      <c r="Q5" s="144">
        <v>0.13962496034955735</v>
      </c>
      <c r="R5" s="144">
        <v>0.14118616532658962</v>
      </c>
      <c r="S5" s="144">
        <v>0.14000661116834842</v>
      </c>
      <c r="T5" s="144">
        <v>0.14003385971003116</v>
      </c>
      <c r="U5" s="144">
        <v>0.13799508464824442</v>
      </c>
      <c r="V5" s="289">
        <v>0.13733582394233498</v>
      </c>
      <c r="W5" s="144">
        <v>0.13632796484873877</v>
      </c>
      <c r="X5" s="144">
        <v>0.14676775754115862</v>
      </c>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486"/>
      <c r="BB5" s="144"/>
      <c r="BC5" s="144"/>
      <c r="BD5" s="144"/>
      <c r="BE5" s="483"/>
      <c r="BF5" s="484"/>
      <c r="BG5" s="484"/>
      <c r="BH5" s="484"/>
      <c r="BI5" s="484"/>
      <c r="BJ5" s="484"/>
      <c r="BK5" s="484"/>
      <c r="BL5" s="485"/>
      <c r="BM5" s="485"/>
      <c r="BN5" s="485"/>
      <c r="BO5" s="485"/>
      <c r="BP5" s="485"/>
      <c r="BQ5" s="485"/>
      <c r="BR5" s="485"/>
      <c r="BS5" s="485"/>
      <c r="BT5" s="484"/>
      <c r="BU5" s="484"/>
      <c r="BV5" s="486"/>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594"/>
    </row>
    <row r="6" spans="1:107" s="138" customFormat="1">
      <c r="B6" s="744"/>
      <c r="C6" s="147">
        <v>1.7999999999999999E-2</v>
      </c>
      <c r="D6" s="148"/>
      <c r="E6" s="149"/>
      <c r="F6" s="149"/>
      <c r="G6" s="149"/>
      <c r="H6" s="149"/>
      <c r="I6" s="149"/>
      <c r="J6" s="149"/>
      <c r="K6" s="149"/>
      <c r="L6" s="149"/>
      <c r="M6" s="149"/>
      <c r="N6" s="149"/>
      <c r="O6" s="149"/>
      <c r="P6" s="149"/>
      <c r="Q6" s="149"/>
      <c r="R6" s="149"/>
      <c r="S6" s="149"/>
      <c r="T6" s="149"/>
      <c r="U6" s="149"/>
      <c r="V6" s="149"/>
      <c r="W6" s="149"/>
      <c r="X6" s="149">
        <v>0.14676775754115862</v>
      </c>
      <c r="Y6" s="149">
        <v>0.14161431802671962</v>
      </c>
      <c r="Z6" s="150">
        <v>0.13744365941786774</v>
      </c>
      <c r="AA6" s="149">
        <v>0.13615310739924807</v>
      </c>
      <c r="AB6" s="149">
        <v>0.13623240491924402</v>
      </c>
      <c r="AC6" s="149">
        <v>0.13655295188273675</v>
      </c>
      <c r="AD6" s="149">
        <v>0.13724674735332809</v>
      </c>
      <c r="AE6" s="149">
        <v>0.13780278229741019</v>
      </c>
      <c r="AF6" s="149">
        <v>0.13780302336529229</v>
      </c>
      <c r="AG6" s="149">
        <v>0.13734456938422396</v>
      </c>
      <c r="AH6" s="149">
        <v>0.13660775646566067</v>
      </c>
      <c r="AI6" s="149">
        <v>0.13573007688884378</v>
      </c>
      <c r="AJ6" s="149">
        <v>0.13468138291366877</v>
      </c>
      <c r="AK6" s="149">
        <v>0.13405909072578792</v>
      </c>
      <c r="AL6" s="149">
        <v>0.13331652615598383</v>
      </c>
      <c r="AM6" s="149">
        <v>0.13247287509785782</v>
      </c>
      <c r="AN6" s="149">
        <v>0.13151804437564554</v>
      </c>
      <c r="AO6" s="149">
        <v>0.13057002692215602</v>
      </c>
      <c r="AP6" s="149">
        <v>0.12966111727308979</v>
      </c>
      <c r="AQ6" s="149">
        <v>0.12877355865237389</v>
      </c>
      <c r="AR6" s="149">
        <v>0.12795278958349471</v>
      </c>
      <c r="AS6" s="149">
        <v>0.12714966057272342</v>
      </c>
      <c r="AT6" s="149">
        <v>0.12643099904468563</v>
      </c>
      <c r="AU6" s="149">
        <v>0.12585147310114053</v>
      </c>
      <c r="AV6" s="149">
        <v>0.12524706139201056</v>
      </c>
      <c r="AW6" s="149">
        <v>0.1245363151709145</v>
      </c>
      <c r="AX6" s="149">
        <v>0.12385304105647378</v>
      </c>
      <c r="AY6" s="149">
        <v>0.12319754613279306</v>
      </c>
      <c r="AZ6" s="149">
        <v>0.1225714059658395</v>
      </c>
      <c r="BA6" s="152">
        <v>0.12188304557466223</v>
      </c>
      <c r="BB6" s="149">
        <v>0.12121230705447016</v>
      </c>
      <c r="BC6" s="149">
        <v>0.12055772045749036</v>
      </c>
      <c r="BD6" s="149">
        <v>0.11991808722750906</v>
      </c>
      <c r="BE6" s="148">
        <v>0.11925861598764988</v>
      </c>
      <c r="BF6" s="149">
        <v>0.11860985570969527</v>
      </c>
      <c r="BG6" s="149">
        <v>0.11796256585631769</v>
      </c>
      <c r="BH6" s="149">
        <v>0.11735430374039944</v>
      </c>
      <c r="BI6" s="149">
        <v>0.11680261538491268</v>
      </c>
      <c r="BJ6" s="149">
        <v>0.11630208339741287</v>
      </c>
      <c r="BK6" s="149">
        <v>0.11566920524831643</v>
      </c>
      <c r="BL6" s="151">
        <v>0.11506532089871857</v>
      </c>
      <c r="BM6" s="151">
        <v>0.1145623355174745</v>
      </c>
      <c r="BN6" s="151">
        <v>0.11414018438822035</v>
      </c>
      <c r="BO6" s="151">
        <v>0.11371844467617948</v>
      </c>
      <c r="BP6" s="151">
        <v>0.11332246021995647</v>
      </c>
      <c r="BQ6" s="151">
        <v>0.11297337742100627</v>
      </c>
      <c r="BR6" s="151">
        <v>0.11278130160278045</v>
      </c>
      <c r="BS6" s="151">
        <v>0.11263811901177624</v>
      </c>
      <c r="BT6" s="149">
        <v>0.11256178996209752</v>
      </c>
      <c r="BU6" s="149">
        <v>0.11252829979823045</v>
      </c>
      <c r="BV6" s="152">
        <v>0.11250685086361635</v>
      </c>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594"/>
    </row>
    <row r="7" spans="1:107" s="138" customFormat="1" ht="15.75" thickBot="1">
      <c r="B7" s="744"/>
      <c r="C7" s="147">
        <v>1.4999999999999999E-2</v>
      </c>
      <c r="D7" s="148"/>
      <c r="E7" s="149"/>
      <c r="F7" s="149"/>
      <c r="G7" s="149"/>
      <c r="H7" s="149"/>
      <c r="I7" s="149"/>
      <c r="J7" s="149"/>
      <c r="K7" s="149"/>
      <c r="L7" s="149"/>
      <c r="M7" s="149"/>
      <c r="N7" s="149"/>
      <c r="O7" s="149"/>
      <c r="P7" s="149"/>
      <c r="Q7" s="149"/>
      <c r="R7" s="149"/>
      <c r="S7" s="149"/>
      <c r="T7" s="149"/>
      <c r="U7" s="149"/>
      <c r="V7" s="149"/>
      <c r="W7" s="149"/>
      <c r="X7" s="149">
        <v>0.14676775607071416</v>
      </c>
      <c r="Y7" s="149">
        <v>0.14161431912935998</v>
      </c>
      <c r="Z7" s="150">
        <v>0.1374435792203291</v>
      </c>
      <c r="AA7" s="149">
        <v>0.13615313297154552</v>
      </c>
      <c r="AB7" s="149">
        <v>0.13623217160301335</v>
      </c>
      <c r="AC7" s="149">
        <v>0.13655489631561366</v>
      </c>
      <c r="AD7" s="149">
        <v>0.1372485750641112</v>
      </c>
      <c r="AE7" s="149">
        <v>0.13780187982210854</v>
      </c>
      <c r="AF7" s="149">
        <v>0.13787592007396923</v>
      </c>
      <c r="AG7" s="149">
        <v>0.1375636240641375</v>
      </c>
      <c r="AH7" s="149">
        <v>0.13701701075918188</v>
      </c>
      <c r="AI7" s="149">
        <v>0.1363454411654548</v>
      </c>
      <c r="AJ7" s="149">
        <v>0.13557544696329266</v>
      </c>
      <c r="AK7" s="149">
        <v>0.13522230913640926</v>
      </c>
      <c r="AL7" s="149">
        <v>0.13474983660902945</v>
      </c>
      <c r="AM7" s="149">
        <v>0.13414193550971737</v>
      </c>
      <c r="AN7" s="149">
        <v>0.133436028525308</v>
      </c>
      <c r="AO7" s="149">
        <v>0.13272721931892226</v>
      </c>
      <c r="AP7" s="149">
        <v>0.13204283332404373</v>
      </c>
      <c r="AQ7" s="149">
        <v>0.1313952249319717</v>
      </c>
      <c r="AR7" s="149">
        <v>0.13079243273207414</v>
      </c>
      <c r="AS7" s="149">
        <v>0.13020672113601037</v>
      </c>
      <c r="AT7" s="149">
        <v>0.1296800630293361</v>
      </c>
      <c r="AU7" s="149">
        <v>0.12930643538331685</v>
      </c>
      <c r="AV7" s="149">
        <v>0.12885724511782376</v>
      </c>
      <c r="AW7" s="149">
        <v>0.12834032306690671</v>
      </c>
      <c r="AX7" s="149">
        <v>0.12780728408605255</v>
      </c>
      <c r="AY7" s="149">
        <v>0.1273105253694454</v>
      </c>
      <c r="AZ7" s="149">
        <v>0.12684287922054782</v>
      </c>
      <c r="BA7" s="152">
        <v>0.1263125625115028</v>
      </c>
      <c r="BB7" s="149">
        <v>0.12578804598264648</v>
      </c>
      <c r="BC7" s="149">
        <v>0.12527690058492311</v>
      </c>
      <c r="BD7" s="149">
        <v>0.12477056210509394</v>
      </c>
      <c r="BE7" s="154">
        <v>0.12425225722247496</v>
      </c>
      <c r="BF7" s="155">
        <v>0.12372569067565295</v>
      </c>
      <c r="BG7" s="155">
        <v>0.12318789539174543</v>
      </c>
      <c r="BH7" s="155">
        <v>0.12267899384986136</v>
      </c>
      <c r="BI7" s="155">
        <v>0.12221502102269555</v>
      </c>
      <c r="BJ7" s="155">
        <v>0.12175294853750268</v>
      </c>
      <c r="BK7" s="155">
        <v>0.12114666028769784</v>
      </c>
      <c r="BL7" s="157">
        <v>0.12060293380461903</v>
      </c>
      <c r="BM7" s="157">
        <v>0.12015779430332257</v>
      </c>
      <c r="BN7" s="157">
        <v>0.11979969541131245</v>
      </c>
      <c r="BO7" s="157">
        <v>0.11943615063150306</v>
      </c>
      <c r="BP7" s="157">
        <v>0.11906861786658805</v>
      </c>
      <c r="BQ7" s="157">
        <v>0.11878342186472438</v>
      </c>
      <c r="BR7" s="157">
        <v>0.11861816791876527</v>
      </c>
      <c r="BS7" s="157">
        <v>0.11852057559318621</v>
      </c>
      <c r="BT7" s="155">
        <v>0.11848559086741886</v>
      </c>
      <c r="BU7" s="155">
        <v>0.11851354582472944</v>
      </c>
      <c r="BV7" s="158">
        <v>0.11853706201007005</v>
      </c>
      <c r="BW7" s="607"/>
      <c r="BX7" s="607"/>
      <c r="BY7" s="607"/>
      <c r="BZ7" s="607"/>
      <c r="CA7" s="607"/>
      <c r="CB7" s="607"/>
      <c r="CC7" s="607"/>
      <c r="CD7" s="607"/>
      <c r="CE7" s="607"/>
      <c r="CF7" s="607"/>
      <c r="CG7" s="607"/>
      <c r="CH7" s="607"/>
      <c r="CI7" s="607"/>
      <c r="CJ7" s="607"/>
      <c r="CK7" s="607"/>
      <c r="CL7" s="607"/>
      <c r="CM7" s="607"/>
      <c r="CN7" s="607"/>
      <c r="CO7" s="607"/>
      <c r="CP7" s="607"/>
      <c r="CQ7" s="607"/>
      <c r="CR7" s="607"/>
      <c r="CS7" s="607"/>
      <c r="CT7" s="607"/>
      <c r="CU7" s="607"/>
      <c r="CV7" s="607"/>
      <c r="CW7" s="607"/>
      <c r="CX7" s="607"/>
      <c r="CY7" s="607"/>
      <c r="CZ7" s="607"/>
      <c r="DA7" s="607"/>
      <c r="DB7" s="607"/>
      <c r="DC7" s="608"/>
    </row>
    <row r="8" spans="1:107" s="138" customFormat="1">
      <c r="B8" s="744"/>
      <c r="C8" s="147">
        <v>1.2999999999999999E-2</v>
      </c>
      <c r="D8" s="148"/>
      <c r="E8" s="149"/>
      <c r="F8" s="149"/>
      <c r="G8" s="149"/>
      <c r="H8" s="149"/>
      <c r="I8" s="149"/>
      <c r="J8" s="149"/>
      <c r="K8" s="149"/>
      <c r="L8" s="149"/>
      <c r="M8" s="149"/>
      <c r="N8" s="149"/>
      <c r="O8" s="149"/>
      <c r="P8" s="149"/>
      <c r="Q8" s="149"/>
      <c r="R8" s="149"/>
      <c r="S8" s="149"/>
      <c r="T8" s="149"/>
      <c r="U8" s="149"/>
      <c r="V8" s="149"/>
      <c r="W8" s="149"/>
      <c r="X8" s="149">
        <v>0.14675790794940935</v>
      </c>
      <c r="Y8" s="149">
        <v>0.14160690864890565</v>
      </c>
      <c r="Z8" s="150">
        <v>0.13743550715860095</v>
      </c>
      <c r="AA8" s="149">
        <v>0.13615188811662957</v>
      </c>
      <c r="AB8" s="149">
        <v>0.13624281877906969</v>
      </c>
      <c r="AC8" s="149">
        <v>0.13655496547409141</v>
      </c>
      <c r="AD8" s="149">
        <v>0.13724827478968604</v>
      </c>
      <c r="AE8" s="149">
        <v>0.13780135285280007</v>
      </c>
      <c r="AF8" s="149">
        <v>0.13792850689515188</v>
      </c>
      <c r="AG8" s="149">
        <v>0.13771275346233489</v>
      </c>
      <c r="AH8" s="149">
        <v>0.13730497719122403</v>
      </c>
      <c r="AI8" s="149">
        <v>0.13677531260742218</v>
      </c>
      <c r="AJ8" s="149">
        <v>0.13619893288430168</v>
      </c>
      <c r="AK8" s="149">
        <v>0.13602543999260169</v>
      </c>
      <c r="AL8" s="149">
        <v>0.13572282869907307</v>
      </c>
      <c r="AM8" s="149">
        <v>0.13529104938415784</v>
      </c>
      <c r="AN8" s="149">
        <v>0.13475498307207923</v>
      </c>
      <c r="AO8" s="149">
        <v>0.13420586716405183</v>
      </c>
      <c r="AP8" s="149">
        <v>0.13368139431198911</v>
      </c>
      <c r="AQ8" s="149">
        <v>0.13318226090782723</v>
      </c>
      <c r="AR8" s="149">
        <v>0.13272230036531188</v>
      </c>
      <c r="AS8" s="149">
        <v>0.13226959009679665</v>
      </c>
      <c r="AT8" s="149">
        <v>0.13188942056215</v>
      </c>
      <c r="AU8" s="149">
        <v>0.13164825100153696</v>
      </c>
      <c r="AV8" s="149">
        <v>0.1313506670176445</v>
      </c>
      <c r="AW8" s="149">
        <v>0.13096471809940627</v>
      </c>
      <c r="AX8" s="149">
        <v>0.13055798111833716</v>
      </c>
      <c r="AY8" s="149">
        <v>0.13017636322754464</v>
      </c>
      <c r="AZ8" s="149">
        <v>0.12985378530022101</v>
      </c>
      <c r="BA8" s="149">
        <v>0.1294221513846365</v>
      </c>
      <c r="BB8" s="149">
        <v>0.12900827147834526</v>
      </c>
      <c r="BC8" s="149">
        <v>0.12858682699613963</v>
      </c>
      <c r="BD8" s="149">
        <v>0.12818956166714052</v>
      </c>
      <c r="BE8" s="149">
        <v>0.1277418716850818</v>
      </c>
      <c r="BF8" s="149">
        <v>0.12728929267977071</v>
      </c>
      <c r="BG8" s="149">
        <v>0.12681899160810622</v>
      </c>
      <c r="BH8" s="149">
        <v>0.12636906793413158</v>
      </c>
      <c r="BI8" s="149">
        <v>0.12599245608784676</v>
      </c>
      <c r="BJ8" s="149">
        <v>0.12559315971868779</v>
      </c>
      <c r="BK8" s="149">
        <v>0.12506797541674666</v>
      </c>
      <c r="BL8" s="151">
        <v>0.12456990380126656</v>
      </c>
      <c r="BM8" s="151">
        <v>0.12418643483350722</v>
      </c>
      <c r="BN8" s="151">
        <v>0.12387852573069567</v>
      </c>
      <c r="BO8" s="151">
        <v>0.12358565975565539</v>
      </c>
      <c r="BP8" s="151">
        <v>0.12327455602960642</v>
      </c>
      <c r="BQ8" s="151">
        <v>0.12303212257988459</v>
      </c>
      <c r="BR8" s="151">
        <v>0.12293930528810744</v>
      </c>
      <c r="BS8" s="151">
        <v>0.12290656450015391</v>
      </c>
      <c r="BT8" s="149">
        <v>0.12291262827774493</v>
      </c>
      <c r="BU8" s="149">
        <v>0.12301587521158709</v>
      </c>
      <c r="BV8" s="152">
        <v>0.12311734313701857</v>
      </c>
    </row>
    <row r="9" spans="1:107" s="138" customFormat="1" ht="15.75" thickBot="1">
      <c r="B9" s="745"/>
      <c r="C9" s="153">
        <v>0.01</v>
      </c>
      <c r="D9" s="154"/>
      <c r="E9" s="155"/>
      <c r="F9" s="155"/>
      <c r="G9" s="155"/>
      <c r="H9" s="155"/>
      <c r="I9" s="155"/>
      <c r="J9" s="155"/>
      <c r="K9" s="155"/>
      <c r="L9" s="155"/>
      <c r="M9" s="155"/>
      <c r="N9" s="155"/>
      <c r="O9" s="155"/>
      <c r="P9" s="155"/>
      <c r="Q9" s="155"/>
      <c r="R9" s="155"/>
      <c r="S9" s="155"/>
      <c r="T9" s="155"/>
      <c r="U9" s="155"/>
      <c r="V9" s="155"/>
      <c r="W9" s="155"/>
      <c r="X9" s="155">
        <v>0.1467677538655002</v>
      </c>
      <c r="Y9" s="155">
        <v>0.14161430956325188</v>
      </c>
      <c r="Z9" s="156">
        <v>0.13744356267445021</v>
      </c>
      <c r="AA9" s="155">
        <v>0.13615310935730232</v>
      </c>
      <c r="AB9" s="155">
        <v>0.13623214070454356</v>
      </c>
      <c r="AC9" s="155">
        <v>0.13655489318510286</v>
      </c>
      <c r="AD9" s="155">
        <v>0.13724897069554703</v>
      </c>
      <c r="AE9" s="155">
        <v>0.13780266078842038</v>
      </c>
      <c r="AF9" s="155">
        <v>0.13800663508711203</v>
      </c>
      <c r="AG9" s="155">
        <v>0.1379277105914547</v>
      </c>
      <c r="AH9" s="155">
        <v>0.13771086491049886</v>
      </c>
      <c r="AI9" s="155">
        <v>0.13741141952550376</v>
      </c>
      <c r="AJ9" s="155">
        <v>0.13716888152445406</v>
      </c>
      <c r="AK9" s="155">
        <v>0.13724936972879956</v>
      </c>
      <c r="AL9" s="155">
        <v>0.13721691550053541</v>
      </c>
      <c r="AM9" s="155">
        <v>0.13705564797770869</v>
      </c>
      <c r="AN9" s="155">
        <v>0.13679228453162554</v>
      </c>
      <c r="AO9" s="155">
        <v>0.13648775241154498</v>
      </c>
      <c r="AP9" s="155">
        <v>0.1361998702897812</v>
      </c>
      <c r="AQ9" s="155">
        <v>0.13592995459342008</v>
      </c>
      <c r="AR9" s="155">
        <v>0.13571446084028388</v>
      </c>
      <c r="AS9" s="155">
        <v>0.13551449270086346</v>
      </c>
      <c r="AT9" s="155">
        <v>0.13536729811084905</v>
      </c>
      <c r="AU9" s="155">
        <v>0.13535273329268635</v>
      </c>
      <c r="AV9" s="155">
        <v>0.13528078930452045</v>
      </c>
      <c r="AW9" s="155">
        <v>0.1350937328022396</v>
      </c>
      <c r="AX9" s="155">
        <v>0.13490223485814937</v>
      </c>
      <c r="AY9" s="155">
        <v>0.13471547012789611</v>
      </c>
      <c r="AZ9" s="155">
        <v>0.13454822303385441</v>
      </c>
      <c r="BA9" s="155">
        <v>0.13429813097564688</v>
      </c>
      <c r="BB9" s="155">
        <v>0.13406399961444176</v>
      </c>
      <c r="BC9" s="155">
        <v>0.13381206665803733</v>
      </c>
      <c r="BD9" s="155">
        <v>0.13357667874285256</v>
      </c>
      <c r="BE9" s="155">
        <v>0.13329328672329582</v>
      </c>
      <c r="BF9" s="155">
        <v>0.13301469360713145</v>
      </c>
      <c r="BG9" s="155">
        <v>0.13270339945164536</v>
      </c>
      <c r="BH9" s="155">
        <v>0.13239685266193868</v>
      </c>
      <c r="BI9" s="155">
        <v>0.13214677996523227</v>
      </c>
      <c r="BJ9" s="155">
        <v>0.13195117028148468</v>
      </c>
      <c r="BK9" s="155">
        <v>0.13149991323786819</v>
      </c>
      <c r="BL9" s="157">
        <v>0.13107381951495661</v>
      </c>
      <c r="BM9" s="157">
        <v>0.13077190674871661</v>
      </c>
      <c r="BN9" s="157">
        <v>0.13053921684697711</v>
      </c>
      <c r="BO9" s="157">
        <v>0.13030511952081963</v>
      </c>
      <c r="BP9" s="157">
        <v>0.13008929132966127</v>
      </c>
      <c r="BQ9" s="157">
        <v>0.12993639647881261</v>
      </c>
      <c r="BR9" s="157">
        <v>0.1299205034579469</v>
      </c>
      <c r="BS9" s="157">
        <v>0.12993806116414194</v>
      </c>
      <c r="BT9" s="155">
        <v>0.13002817387390897</v>
      </c>
      <c r="BU9" s="155">
        <v>0.13019828959856644</v>
      </c>
      <c r="BV9" s="158">
        <v>0.13036520224924378</v>
      </c>
    </row>
    <row r="10" spans="1:107">
      <c r="B10" s="159"/>
      <c r="C10" s="160"/>
      <c r="D10" s="161"/>
      <c r="E10" s="161"/>
      <c r="F10" s="161"/>
      <c r="G10" s="161"/>
      <c r="H10" s="161"/>
      <c r="I10" s="161"/>
      <c r="J10" s="161"/>
      <c r="K10" s="161"/>
      <c r="L10" s="161"/>
      <c r="M10" s="161"/>
      <c r="N10" s="161"/>
      <c r="U10" s="162"/>
      <c r="V10" s="162"/>
    </row>
    <row r="11" spans="1:107">
      <c r="B11" s="159"/>
      <c r="C11" s="160"/>
      <c r="D11" s="161"/>
      <c r="E11" s="161"/>
      <c r="F11" s="161"/>
      <c r="G11" s="161"/>
      <c r="H11" s="161"/>
      <c r="I11" s="161"/>
      <c r="J11" s="161"/>
      <c r="K11" s="161"/>
      <c r="L11" s="161"/>
      <c r="M11" s="161"/>
      <c r="N11" s="161"/>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row>
    <row r="12" spans="1:107">
      <c r="B12" s="159"/>
      <c r="C12" s="160"/>
      <c r="D12" s="161"/>
      <c r="E12" s="161"/>
      <c r="F12" s="161"/>
      <c r="G12" s="161"/>
      <c r="H12" s="161"/>
      <c r="I12" s="161"/>
      <c r="J12" s="161"/>
      <c r="K12" s="161"/>
      <c r="L12" s="161"/>
      <c r="M12" s="161"/>
      <c r="N12" s="161"/>
      <c r="R12" s="163"/>
      <c r="S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row>
    <row r="13" spans="1:107">
      <c r="B13" s="159"/>
      <c r="C13" s="160"/>
      <c r="D13" s="161"/>
      <c r="E13" s="161"/>
      <c r="F13" s="161"/>
      <c r="G13" s="161"/>
      <c r="H13" s="161"/>
      <c r="I13" s="161"/>
      <c r="J13" s="161"/>
      <c r="K13" s="161"/>
      <c r="L13" s="161"/>
      <c r="M13" s="161"/>
      <c r="N13" s="161"/>
      <c r="Q13" s="162"/>
      <c r="R13" s="163"/>
      <c r="S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row>
    <row r="14" spans="1:107">
      <c r="B14" s="159"/>
      <c r="C14" s="160"/>
      <c r="D14" s="161"/>
      <c r="E14" s="161"/>
      <c r="F14" s="161"/>
      <c r="G14" s="161"/>
      <c r="H14" s="161"/>
      <c r="I14" s="161"/>
      <c r="J14" s="161"/>
      <c r="K14" s="161"/>
      <c r="L14" s="161"/>
      <c r="M14" s="161"/>
      <c r="N14" s="161"/>
      <c r="Q14" s="162"/>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row>
    <row r="15" spans="1:107">
      <c r="B15" s="159"/>
      <c r="C15" s="160"/>
      <c r="D15" s="161"/>
      <c r="E15" s="161"/>
      <c r="F15" s="161"/>
      <c r="G15" s="161"/>
      <c r="H15" s="161"/>
      <c r="I15" s="161"/>
      <c r="J15" s="161"/>
      <c r="K15" s="161"/>
      <c r="L15" s="161"/>
      <c r="M15" s="161"/>
      <c r="N15" s="161"/>
      <c r="BT15" s="163"/>
      <c r="BV15" s="164"/>
    </row>
    <row r="16" spans="1:107">
      <c r="Y16" s="162"/>
      <c r="BT16" s="163"/>
      <c r="BV16" s="164"/>
    </row>
    <row r="17" spans="4:74" ht="15.75">
      <c r="D17" s="746"/>
      <c r="E17" s="746"/>
      <c r="F17" s="746"/>
      <c r="G17" s="746"/>
      <c r="M17" s="746"/>
      <c r="N17" s="746"/>
      <c r="O17" s="746"/>
      <c r="P17" s="746"/>
      <c r="BV17" s="164"/>
    </row>
    <row r="18" spans="4:74">
      <c r="BV18" s="164"/>
    </row>
    <row r="31" spans="4:74" ht="18" customHeight="1"/>
    <row r="35" spans="3:3">
      <c r="C35" s="135"/>
    </row>
  </sheetData>
  <mergeCells count="4">
    <mergeCell ref="B4:C4"/>
    <mergeCell ref="B5:B9"/>
    <mergeCell ref="D17:G17"/>
    <mergeCell ref="M17:P17"/>
  </mergeCells>
  <hyperlinks>
    <hyperlink ref="A3" location="SOMMAIRE!A1" display="Retour au sommaire"/>
  </hyperlinks>
  <pageMargins left="0.7" right="0.7" top="0.75" bottom="0.75" header="0.3" footer="0.3"/>
  <pageSetup paperSize="9"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V12"/>
  <sheetViews>
    <sheetView workbookViewId="0">
      <selection activeCell="A3" sqref="A3"/>
    </sheetView>
  </sheetViews>
  <sheetFormatPr baseColWidth="10" defaultRowHeight="15"/>
  <cols>
    <col min="1" max="1" width="26.7109375" style="135" customWidth="1"/>
    <col min="2" max="2" width="24.28515625" style="135" customWidth="1"/>
    <col min="3" max="3" width="34.140625" style="135" bestFit="1" customWidth="1"/>
    <col min="4" max="21" width="7.7109375" style="135" customWidth="1"/>
    <col min="22" max="22" width="8.42578125" style="135" customWidth="1"/>
    <col min="23" max="16384" width="11.42578125" style="135"/>
  </cols>
  <sheetData>
    <row r="1" spans="1:22" ht="15.75">
      <c r="A1" s="132" t="s">
        <v>357</v>
      </c>
      <c r="B1" s="371"/>
      <c r="C1" s="371"/>
      <c r="D1" s="371"/>
      <c r="E1" s="371"/>
      <c r="F1" s="371"/>
      <c r="G1" s="371"/>
      <c r="H1" s="371"/>
      <c r="I1" s="371"/>
      <c r="J1" s="371"/>
      <c r="K1" s="371"/>
      <c r="L1" s="371"/>
      <c r="M1" s="371"/>
      <c r="N1" s="371"/>
      <c r="O1" s="371"/>
      <c r="P1" s="371"/>
      <c r="Q1" s="371"/>
      <c r="R1" s="371"/>
      <c r="S1" s="371"/>
      <c r="T1" s="371"/>
      <c r="U1" s="371"/>
    </row>
    <row r="2" spans="1:22">
      <c r="A2" s="133"/>
      <c r="B2" s="371"/>
      <c r="C2" s="371"/>
      <c r="D2" s="371"/>
      <c r="E2" s="371"/>
      <c r="F2" s="371"/>
      <c r="G2" s="371"/>
      <c r="H2" s="371"/>
      <c r="I2" s="371"/>
      <c r="J2" s="371"/>
      <c r="K2" s="133"/>
      <c r="L2" s="133"/>
      <c r="M2" s="133"/>
      <c r="N2" s="133"/>
      <c r="O2" s="133"/>
      <c r="P2" s="133"/>
      <c r="Q2" s="133"/>
      <c r="R2" s="133"/>
      <c r="S2" s="133"/>
      <c r="T2" s="133"/>
      <c r="U2" s="133"/>
    </row>
    <row r="3" spans="1:22" ht="15.75" thickBot="1">
      <c r="A3" s="131" t="s">
        <v>85</v>
      </c>
      <c r="B3" s="371"/>
      <c r="C3" s="371"/>
      <c r="D3" s="371"/>
      <c r="E3" s="371"/>
      <c r="F3" s="371"/>
      <c r="G3" s="371"/>
      <c r="H3" s="371"/>
      <c r="I3" s="371"/>
      <c r="J3" s="371"/>
      <c r="K3" s="133"/>
      <c r="L3" s="133"/>
      <c r="M3" s="133"/>
      <c r="N3" s="133"/>
      <c r="O3" s="133"/>
      <c r="P3" s="133"/>
      <c r="Q3" s="133"/>
      <c r="R3" s="133"/>
      <c r="S3" s="133"/>
      <c r="T3" s="133"/>
      <c r="U3" s="133"/>
    </row>
    <row r="4" spans="1:22" ht="16.5" thickBot="1">
      <c r="A4" s="133"/>
      <c r="B4" s="372"/>
      <c r="C4" s="373"/>
      <c r="D4" s="374">
        <v>2002</v>
      </c>
      <c r="E4" s="375">
        <f>D4+1</f>
        <v>2003</v>
      </c>
      <c r="F4" s="375">
        <f t="shared" ref="F4:M4" si="0">E4+1</f>
        <v>2004</v>
      </c>
      <c r="G4" s="375">
        <f t="shared" si="0"/>
        <v>2005</v>
      </c>
      <c r="H4" s="375">
        <f t="shared" si="0"/>
        <v>2006</v>
      </c>
      <c r="I4" s="375">
        <f t="shared" si="0"/>
        <v>2007</v>
      </c>
      <c r="J4" s="375">
        <f t="shared" si="0"/>
        <v>2008</v>
      </c>
      <c r="K4" s="375">
        <f t="shared" si="0"/>
        <v>2009</v>
      </c>
      <c r="L4" s="375">
        <f t="shared" si="0"/>
        <v>2010</v>
      </c>
      <c r="M4" s="375">
        <f t="shared" si="0"/>
        <v>2011</v>
      </c>
      <c r="N4" s="375">
        <f>M4+1</f>
        <v>2012</v>
      </c>
      <c r="O4" s="375">
        <v>2013</v>
      </c>
      <c r="P4" s="375">
        <v>2014</v>
      </c>
      <c r="Q4" s="375">
        <v>2015</v>
      </c>
      <c r="R4" s="375">
        <v>2016</v>
      </c>
      <c r="S4" s="376">
        <v>2017</v>
      </c>
      <c r="T4" s="376">
        <v>2018</v>
      </c>
      <c r="U4" s="376">
        <v>2019</v>
      </c>
      <c r="V4" s="377">
        <v>2020</v>
      </c>
    </row>
    <row r="5" spans="1:22" ht="15.75" thickBot="1">
      <c r="A5" s="133"/>
      <c r="B5" s="781" t="s">
        <v>147</v>
      </c>
      <c r="C5" s="378" t="s">
        <v>148</v>
      </c>
      <c r="D5" s="562">
        <v>3.0083390155726392E-3</v>
      </c>
      <c r="E5" s="379">
        <v>4.5956945204118499E-3</v>
      </c>
      <c r="F5" s="379">
        <v>3.9095680690328233E-3</v>
      </c>
      <c r="G5" s="379">
        <v>1.5309334652850864E-3</v>
      </c>
      <c r="H5" s="379">
        <v>1.721061946795735E-3</v>
      </c>
      <c r="I5" s="379">
        <v>6.4736764480313735E-4</v>
      </c>
      <c r="J5" s="379">
        <v>-5.3148491740487303E-4</v>
      </c>
      <c r="K5" s="379">
        <v>-4.7931703814442506E-3</v>
      </c>
      <c r="L5" s="379">
        <v>-7.234146291975746E-3</v>
      </c>
      <c r="M5" s="379">
        <v>-6.6392713832939265E-3</v>
      </c>
      <c r="N5" s="379">
        <v>-6.4765641374882887E-3</v>
      </c>
      <c r="O5" s="379">
        <v>-4.071853009115084E-3</v>
      </c>
      <c r="P5" s="379">
        <v>-3.6793261086521811E-3</v>
      </c>
      <c r="Q5" s="379">
        <v>-2.9423624949241334E-3</v>
      </c>
      <c r="R5" s="379">
        <v>-2.44574747668172E-3</v>
      </c>
      <c r="S5" s="379">
        <v>-4.950846482444371E-4</v>
      </c>
      <c r="T5" s="379">
        <v>-1.0358239423350069E-3</v>
      </c>
      <c r="U5" s="379">
        <v>-3.2796484873878762E-4</v>
      </c>
      <c r="V5" s="380">
        <v>-7.8076018763806043E-3</v>
      </c>
    </row>
    <row r="6" spans="1:22" ht="15.75" thickBot="1">
      <c r="A6" s="133"/>
      <c r="B6" s="782"/>
      <c r="C6" s="381" t="s">
        <v>149</v>
      </c>
      <c r="D6" s="563">
        <v>3.0083390155726392E-3</v>
      </c>
      <c r="E6" s="382">
        <v>4.5956945204118499E-3</v>
      </c>
      <c r="F6" s="382">
        <v>3.9095680690328233E-3</v>
      </c>
      <c r="G6" s="382">
        <v>1.5309334652850864E-3</v>
      </c>
      <c r="H6" s="382">
        <v>1.721061946795735E-3</v>
      </c>
      <c r="I6" s="382">
        <v>6.4736764480313735E-4</v>
      </c>
      <c r="J6" s="382">
        <v>-5.3148491740487303E-4</v>
      </c>
      <c r="K6" s="382">
        <v>-4.7931703814442506E-3</v>
      </c>
      <c r="L6" s="382">
        <v>-7.234146291975746E-3</v>
      </c>
      <c r="M6" s="382">
        <v>-6.6392713832939265E-3</v>
      </c>
      <c r="N6" s="382">
        <v>-6.4765641374882887E-3</v>
      </c>
      <c r="O6" s="382">
        <v>-4.071853009115084E-3</v>
      </c>
      <c r="P6" s="382">
        <v>-3.6793261086521811E-3</v>
      </c>
      <c r="Q6" s="382">
        <v>-2.9423624949241334E-3</v>
      </c>
      <c r="R6" s="382">
        <v>-2.44574747668172E-3</v>
      </c>
      <c r="S6" s="382">
        <v>-4.950846482444371E-4</v>
      </c>
      <c r="T6" s="382">
        <v>-1.0358239423350069E-3</v>
      </c>
      <c r="U6" s="382">
        <v>-3.2796484873878762E-4</v>
      </c>
      <c r="V6" s="383">
        <v>-5.6527880616949883E-3</v>
      </c>
    </row>
    <row r="7" spans="1:22">
      <c r="A7" s="133"/>
      <c r="B7" s="782"/>
      <c r="C7" s="384" t="s">
        <v>150</v>
      </c>
      <c r="D7" s="564">
        <v>9.8946562971648092E-4</v>
      </c>
      <c r="E7" s="565">
        <v>5.6524635252728204E-4</v>
      </c>
      <c r="F7" s="565">
        <v>1.5284532175007518E-4</v>
      </c>
      <c r="G7" s="565">
        <v>-1.0119737925392079E-3</v>
      </c>
      <c r="H7" s="565">
        <v>-1.0566268766634974E-3</v>
      </c>
      <c r="I7" s="565">
        <v>-2.0977061107827809E-3</v>
      </c>
      <c r="J7" s="565">
        <v>-2.4969690270837861E-3</v>
      </c>
      <c r="K7" s="565">
        <v>-3.7038502094583234E-3</v>
      </c>
      <c r="L7" s="565">
        <v>-4.3888843301802642E-3</v>
      </c>
      <c r="M7" s="565">
        <v>-2.8706989098784001E-3</v>
      </c>
      <c r="N7" s="565">
        <v>-2.2951126037123412E-3</v>
      </c>
      <c r="O7" s="565">
        <v>-1.1408423147501068E-3</v>
      </c>
      <c r="P7" s="565">
        <v>-2.4175120382924017E-4</v>
      </c>
      <c r="Q7" s="565">
        <v>-1.4367359899645685E-4</v>
      </c>
      <c r="R7" s="565">
        <v>3.8120208294150346E-4</v>
      </c>
      <c r="S7" s="385">
        <v>8.357178726403475E-4</v>
      </c>
      <c r="T7" s="385">
        <v>5.8023648848826146E-5</v>
      </c>
      <c r="U7" s="385">
        <v>-5.9144437343057737E-4</v>
      </c>
      <c r="V7" s="386">
        <v>-1.6358223006045565E-3</v>
      </c>
    </row>
    <row r="8" spans="1:22">
      <c r="A8" s="133"/>
      <c r="B8" s="782"/>
      <c r="C8" s="387" t="s">
        <v>151</v>
      </c>
      <c r="D8" s="566">
        <v>2.175467034169854E-3</v>
      </c>
      <c r="E8" s="567">
        <v>3.5406825936759915E-3</v>
      </c>
      <c r="F8" s="567">
        <v>2.9604724684249924E-3</v>
      </c>
      <c r="G8" s="567">
        <v>2.220047202174029E-3</v>
      </c>
      <c r="H8" s="567">
        <v>2.0644356590432994E-3</v>
      </c>
      <c r="I8" s="567">
        <v>1.2943190302396675E-3</v>
      </c>
      <c r="J8" s="567">
        <v>7.9789635575587938E-4</v>
      </c>
      <c r="K8" s="567">
        <v>-4.3965590177799701E-4</v>
      </c>
      <c r="L8" s="567">
        <v>-1.1608688005442689E-3</v>
      </c>
      <c r="M8" s="567">
        <v>-2.0213804009745796E-3</v>
      </c>
      <c r="N8" s="567">
        <v>-2.1964423433519825E-3</v>
      </c>
      <c r="O8" s="567">
        <v>-2.0748558019912521E-3</v>
      </c>
      <c r="P8" s="567">
        <v>-2.643223703509398E-3</v>
      </c>
      <c r="Q8" s="567">
        <v>-2.3252781035939421E-3</v>
      </c>
      <c r="R8" s="567">
        <v>-1.8565620675971147E-3</v>
      </c>
      <c r="S8" s="388">
        <v>-5.4355113721585421E-4</v>
      </c>
      <c r="T8" s="388">
        <v>-5.175338263183662E-4</v>
      </c>
      <c r="U8" s="388">
        <v>3.9044601623825317E-4</v>
      </c>
      <c r="V8" s="389">
        <v>-2.4286030527868596E-3</v>
      </c>
    </row>
    <row r="9" spans="1:22">
      <c r="A9" s="133"/>
      <c r="B9" s="782"/>
      <c r="C9" s="387" t="s">
        <v>152</v>
      </c>
      <c r="D9" s="566">
        <v>-4.0054870550321846E-5</v>
      </c>
      <c r="E9" s="567">
        <v>2.101475068530857E-4</v>
      </c>
      <c r="F9" s="567">
        <v>1.284548767197779E-4</v>
      </c>
      <c r="G9" s="567">
        <v>2.5896875850601033E-4</v>
      </c>
      <c r="H9" s="567">
        <v>1.335952474813506E-4</v>
      </c>
      <c r="I9" s="567">
        <v>2.2585587974924262E-4</v>
      </c>
      <c r="J9" s="567">
        <v>1.4035747865332157E-4</v>
      </c>
      <c r="K9" s="567">
        <v>8.1021099059309897E-6</v>
      </c>
      <c r="L9" s="567">
        <v>-2.4974852972576965E-4</v>
      </c>
      <c r="M9" s="567">
        <v>-1.8537319447292636E-4</v>
      </c>
      <c r="N9" s="567">
        <v>-7.0856360046766524E-6</v>
      </c>
      <c r="O9" s="567">
        <v>-4.9544158544928595E-5</v>
      </c>
      <c r="P9" s="567">
        <v>2.00374400801943E-4</v>
      </c>
      <c r="Q9" s="567">
        <v>1.3420004777951083E-4</v>
      </c>
      <c r="R9" s="567">
        <v>1.2235826238771874E-4</v>
      </c>
      <c r="S9" s="388">
        <v>2.0420546021049149E-4</v>
      </c>
      <c r="T9" s="388">
        <v>-4.4633669315066469E-5</v>
      </c>
      <c r="U9" s="388">
        <v>-1.1084393456246849E-4</v>
      </c>
      <c r="V9" s="389">
        <v>-4.4666021887778253E-4</v>
      </c>
    </row>
    <row r="10" spans="1:22">
      <c r="A10" s="133"/>
      <c r="B10" s="782"/>
      <c r="C10" s="387" t="s">
        <v>153</v>
      </c>
      <c r="D10" s="566">
        <v>2.4683664492563498E-4</v>
      </c>
      <c r="E10" s="567">
        <v>2.384991907685767E-4</v>
      </c>
      <c r="F10" s="567">
        <v>8.0380501513543001E-4</v>
      </c>
      <c r="G10" s="567">
        <v>7.516426482557779E-4</v>
      </c>
      <c r="H10" s="567">
        <v>9.652500474950454E-4</v>
      </c>
      <c r="I10" s="567">
        <v>7.6285368015539812E-4</v>
      </c>
      <c r="J10" s="567">
        <v>2.9722127145311402E-4</v>
      </c>
      <c r="K10" s="567">
        <v>6.7890553643049122E-4</v>
      </c>
      <c r="L10" s="567">
        <v>1.5024355403751128E-4</v>
      </c>
      <c r="M10" s="567">
        <v>-8.579838007869876E-5</v>
      </c>
      <c r="N10" s="567">
        <v>-3.5022774372334056E-4</v>
      </c>
      <c r="O10" s="567">
        <v>2.01200817855624E-4</v>
      </c>
      <c r="P10" s="567">
        <v>-2.0660907672699272E-4</v>
      </c>
      <c r="Q10" s="567">
        <v>1.3726900535017885E-4</v>
      </c>
      <c r="R10" s="567">
        <v>-1.1123473538457337E-4</v>
      </c>
      <c r="S10" s="388">
        <v>8.5874190947231237E-5</v>
      </c>
      <c r="T10" s="388">
        <v>2.2011588842569394E-5</v>
      </c>
      <c r="U10" s="388">
        <v>4.2100185591573608E-4</v>
      </c>
      <c r="V10" s="389">
        <v>-2.6201507997688285E-4</v>
      </c>
    </row>
    <row r="11" spans="1:22">
      <c r="A11" s="133"/>
      <c r="B11" s="782"/>
      <c r="C11" s="390" t="s">
        <v>154</v>
      </c>
      <c r="D11" s="566">
        <v>-1.2490373230350491E-4</v>
      </c>
      <c r="E11" s="567">
        <v>-1.2060489175183377E-4</v>
      </c>
      <c r="F11" s="567">
        <v>-1.2697956495660371E-4</v>
      </c>
      <c r="G11" s="567">
        <v>-1.4275234734862925E-4</v>
      </c>
      <c r="H11" s="567">
        <v>-4.2908932835649901E-5</v>
      </c>
      <c r="I11" s="567">
        <v>-1.1490007015812799E-4</v>
      </c>
      <c r="J11" s="567">
        <v>-7.6779287548689183E-5</v>
      </c>
      <c r="K11" s="567">
        <v>-1.9617108547356093E-4</v>
      </c>
      <c r="L11" s="567">
        <v>-7.5178110675408594E-5</v>
      </c>
      <c r="M11" s="567">
        <v>-1.3100125530835847E-4</v>
      </c>
      <c r="N11" s="567">
        <v>-5.4964639077469971E-5</v>
      </c>
      <c r="O11" s="567">
        <v>-1.2630159842596071E-5</v>
      </c>
      <c r="P11" s="567">
        <v>-3.4748766814048748E-5</v>
      </c>
      <c r="Q11" s="567">
        <v>9.4063733924911456E-6</v>
      </c>
      <c r="R11" s="567">
        <v>-6.2793866782092312E-6</v>
      </c>
      <c r="S11" s="388">
        <v>-3.604453166013868E-5</v>
      </c>
      <c r="T11" s="388">
        <v>5.1501961717080355E-5</v>
      </c>
      <c r="U11" s="388">
        <v>8.6523594670306011E-5</v>
      </c>
      <c r="V11" s="389">
        <v>1.1586235540108401E-4</v>
      </c>
    </row>
    <row r="12" spans="1:22" ht="15.75" thickBot="1">
      <c r="A12" s="133"/>
      <c r="B12" s="783"/>
      <c r="C12" s="391" t="s">
        <v>155</v>
      </c>
      <c r="D12" s="568">
        <v>-8.6178142799988374E-4</v>
      </c>
      <c r="E12" s="569">
        <v>-5.7816727520297053E-4</v>
      </c>
      <c r="F12" s="569">
        <v>-3.7853094569218924E-4</v>
      </c>
      <c r="G12" s="569">
        <v>-1.1378686953283225E-3</v>
      </c>
      <c r="H12" s="569">
        <v>-6.8556671706161763E-4</v>
      </c>
      <c r="I12" s="569">
        <v>7.3112084703052637E-5</v>
      </c>
      <c r="J12" s="569">
        <v>4.0307013975738698E-4</v>
      </c>
      <c r="K12" s="569">
        <v>-1.6330587207174889E-3</v>
      </c>
      <c r="L12" s="569">
        <v>-2.0397397149274706E-3</v>
      </c>
      <c r="M12" s="569">
        <v>-1.6855627440592062E-3</v>
      </c>
      <c r="N12" s="569">
        <v>-1.9835391846817732E-3</v>
      </c>
      <c r="O12" s="569">
        <v>-1.3501949185297317E-3</v>
      </c>
      <c r="P12" s="569">
        <v>-1.6182552202775645E-3</v>
      </c>
      <c r="Q12" s="569">
        <v>-1.7766342583895088E-3</v>
      </c>
      <c r="R12" s="569">
        <v>-1.6247488058489697E-3</v>
      </c>
      <c r="S12" s="392">
        <v>-1.2790795651561097E-3</v>
      </c>
      <c r="T12" s="392">
        <v>-7.4189454224977969E-4</v>
      </c>
      <c r="U12" s="392">
        <v>-6.402211048271222E-4</v>
      </c>
      <c r="V12" s="393">
        <v>-1.0682177571372025E-3</v>
      </c>
    </row>
  </sheetData>
  <mergeCells count="1">
    <mergeCell ref="B5:B12"/>
  </mergeCells>
  <hyperlinks>
    <hyperlink ref="A3" location="SOMMAIRE!A1" display="Retour au sommair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GG56"/>
  <sheetViews>
    <sheetView workbookViewId="0">
      <selection activeCell="A3" sqref="A3"/>
    </sheetView>
  </sheetViews>
  <sheetFormatPr baseColWidth="10" defaultColWidth="10.85546875" defaultRowHeight="15"/>
  <cols>
    <col min="1" max="1" width="26.7109375" style="133" customWidth="1"/>
    <col min="2" max="2" width="17.42578125" style="133" customWidth="1"/>
    <col min="3" max="3" width="13" style="133" customWidth="1"/>
    <col min="4" max="82" width="6.85546875" style="133" customWidth="1"/>
    <col min="83" max="16384" width="10.85546875" style="133"/>
  </cols>
  <sheetData>
    <row r="1" spans="1:189" ht="15.75">
      <c r="A1" s="132" t="s">
        <v>351</v>
      </c>
    </row>
    <row r="2" spans="1:189" s="558" customFormat="1" ht="15.75">
      <c r="B2" s="570"/>
    </row>
    <row r="3" spans="1:189" s="500" customFormat="1" ht="15.75" thickBot="1">
      <c r="A3" s="131" t="s">
        <v>85</v>
      </c>
      <c r="C3" s="571"/>
      <c r="U3" s="572"/>
    </row>
    <row r="4" spans="1:189" s="138" customFormat="1" ht="15.75" thickBot="1">
      <c r="B4" s="278"/>
      <c r="C4" s="279"/>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140">
        <v>2018</v>
      </c>
      <c r="W4" s="140">
        <v>2019</v>
      </c>
      <c r="X4" s="140">
        <v>2020</v>
      </c>
      <c r="Y4" s="169"/>
      <c r="Z4" s="169"/>
      <c r="AA4" s="169"/>
      <c r="AC4" s="140">
        <v>2020</v>
      </c>
      <c r="AD4" s="140">
        <v>2021</v>
      </c>
      <c r="AE4" s="140">
        <v>2022</v>
      </c>
      <c r="AF4" s="140">
        <v>2023</v>
      </c>
      <c r="AG4" s="140">
        <v>2024</v>
      </c>
      <c r="AH4" s="140">
        <v>2025</v>
      </c>
      <c r="AI4" s="140">
        <v>2026</v>
      </c>
      <c r="AJ4" s="140">
        <v>2027</v>
      </c>
      <c r="AK4" s="140">
        <v>2028</v>
      </c>
      <c r="AL4" s="140">
        <v>2029</v>
      </c>
      <c r="AM4" s="140">
        <v>2030</v>
      </c>
      <c r="AN4" s="140">
        <v>2031</v>
      </c>
      <c r="AO4" s="140">
        <v>2032</v>
      </c>
      <c r="AP4" s="140">
        <v>2033</v>
      </c>
      <c r="AQ4" s="140">
        <v>2034</v>
      </c>
      <c r="AR4" s="140">
        <v>2035</v>
      </c>
      <c r="AS4" s="140">
        <v>2036</v>
      </c>
      <c r="AT4" s="140">
        <v>2037</v>
      </c>
      <c r="AU4" s="140">
        <v>2038</v>
      </c>
      <c r="AV4" s="140">
        <v>2039</v>
      </c>
      <c r="AW4" s="140">
        <v>2040</v>
      </c>
      <c r="AX4" s="140">
        <v>2041</v>
      </c>
      <c r="AY4" s="140">
        <v>2042</v>
      </c>
      <c r="AZ4" s="140">
        <v>2043</v>
      </c>
      <c r="BA4" s="140">
        <v>2044</v>
      </c>
      <c r="BB4" s="140">
        <v>2045</v>
      </c>
      <c r="BC4" s="140">
        <v>2046</v>
      </c>
      <c r="BD4" s="140">
        <v>2047</v>
      </c>
      <c r="BE4" s="140">
        <v>2048</v>
      </c>
      <c r="BF4" s="140">
        <v>2049</v>
      </c>
      <c r="BG4" s="140">
        <v>2050</v>
      </c>
      <c r="BH4" s="140">
        <v>2051</v>
      </c>
      <c r="BI4" s="140">
        <v>2052</v>
      </c>
      <c r="BJ4" s="140">
        <v>2053</v>
      </c>
      <c r="BK4" s="140">
        <v>2054</v>
      </c>
      <c r="BL4" s="140">
        <v>2055</v>
      </c>
      <c r="BM4" s="140">
        <v>2056</v>
      </c>
      <c r="BN4" s="140">
        <v>2057</v>
      </c>
      <c r="BO4" s="140">
        <v>2058</v>
      </c>
      <c r="BP4" s="140">
        <v>2059</v>
      </c>
      <c r="BQ4" s="140">
        <v>2060</v>
      </c>
      <c r="BR4" s="140">
        <v>2061</v>
      </c>
      <c r="BS4" s="140">
        <v>2062</v>
      </c>
      <c r="BT4" s="140">
        <v>2063</v>
      </c>
      <c r="BU4" s="140">
        <v>2064</v>
      </c>
      <c r="BV4" s="140">
        <v>2065</v>
      </c>
      <c r="BW4" s="140">
        <v>2066</v>
      </c>
      <c r="BX4" s="140">
        <v>2067</v>
      </c>
      <c r="BY4" s="140">
        <v>2068</v>
      </c>
      <c r="BZ4" s="140">
        <v>2069</v>
      </c>
      <c r="CA4" s="141">
        <v>2070</v>
      </c>
      <c r="CB4" s="169"/>
      <c r="CC4" s="169"/>
      <c r="CD4" s="169"/>
      <c r="CF4" s="140">
        <v>2020</v>
      </c>
      <c r="CG4" s="140">
        <v>2021</v>
      </c>
      <c r="CH4" s="140">
        <v>2022</v>
      </c>
      <c r="CI4" s="140">
        <v>2023</v>
      </c>
      <c r="CJ4" s="140">
        <v>2024</v>
      </c>
      <c r="CK4" s="140">
        <v>2025</v>
      </c>
      <c r="CL4" s="140">
        <v>2026</v>
      </c>
      <c r="CM4" s="140">
        <v>2027</v>
      </c>
      <c r="CN4" s="140">
        <v>2028</v>
      </c>
      <c r="CO4" s="140">
        <v>2029</v>
      </c>
      <c r="CP4" s="140">
        <v>2030</v>
      </c>
      <c r="CQ4" s="140">
        <v>2031</v>
      </c>
      <c r="CR4" s="140">
        <v>2032</v>
      </c>
      <c r="CS4" s="140">
        <v>2033</v>
      </c>
      <c r="CT4" s="140">
        <v>2034</v>
      </c>
      <c r="CU4" s="140">
        <v>2035</v>
      </c>
      <c r="CV4" s="140">
        <v>2036</v>
      </c>
      <c r="CW4" s="140">
        <v>2037</v>
      </c>
      <c r="CX4" s="140">
        <v>2038</v>
      </c>
      <c r="CY4" s="140">
        <v>2039</v>
      </c>
      <c r="CZ4" s="140">
        <v>2040</v>
      </c>
      <c r="DA4" s="140">
        <v>2041</v>
      </c>
      <c r="DB4" s="140">
        <v>2042</v>
      </c>
      <c r="DC4" s="140">
        <v>2043</v>
      </c>
      <c r="DD4" s="140">
        <v>2044</v>
      </c>
      <c r="DE4" s="140">
        <v>2045</v>
      </c>
      <c r="DF4" s="140">
        <v>2046</v>
      </c>
      <c r="DG4" s="140">
        <v>2047</v>
      </c>
      <c r="DH4" s="140">
        <v>2048</v>
      </c>
      <c r="DI4" s="140">
        <v>2049</v>
      </c>
      <c r="DJ4" s="140">
        <v>2050</v>
      </c>
      <c r="DK4" s="140">
        <v>2051</v>
      </c>
      <c r="DL4" s="140">
        <v>2052</v>
      </c>
      <c r="DM4" s="140">
        <v>2053</v>
      </c>
      <c r="DN4" s="140">
        <v>2054</v>
      </c>
      <c r="DO4" s="140">
        <v>2055</v>
      </c>
      <c r="DP4" s="140">
        <v>2056</v>
      </c>
      <c r="DQ4" s="140">
        <v>2057</v>
      </c>
      <c r="DR4" s="140">
        <v>2058</v>
      </c>
      <c r="DS4" s="140">
        <v>2059</v>
      </c>
      <c r="DT4" s="140">
        <v>2060</v>
      </c>
      <c r="DU4" s="140">
        <v>2061</v>
      </c>
      <c r="DV4" s="140">
        <v>2062</v>
      </c>
      <c r="DW4" s="140">
        <v>2063</v>
      </c>
      <c r="DX4" s="140">
        <v>2064</v>
      </c>
      <c r="DY4" s="140">
        <v>2065</v>
      </c>
      <c r="DZ4" s="140">
        <v>2066</v>
      </c>
      <c r="EA4" s="140">
        <v>2067</v>
      </c>
      <c r="EB4" s="140">
        <v>2068</v>
      </c>
      <c r="EC4" s="140">
        <v>2069</v>
      </c>
      <c r="ED4" s="141">
        <v>2070</v>
      </c>
      <c r="EE4" s="169"/>
      <c r="EF4" s="169"/>
      <c r="EG4" s="169"/>
      <c r="EI4" s="140">
        <v>2020</v>
      </c>
      <c r="EJ4" s="140">
        <v>2021</v>
      </c>
      <c r="EK4" s="140">
        <v>2022</v>
      </c>
      <c r="EL4" s="140">
        <v>2023</v>
      </c>
      <c r="EM4" s="140">
        <v>2024</v>
      </c>
      <c r="EN4" s="140">
        <v>2025</v>
      </c>
      <c r="EO4" s="140">
        <v>2026</v>
      </c>
      <c r="EP4" s="140">
        <v>2027</v>
      </c>
      <c r="EQ4" s="140">
        <v>2028</v>
      </c>
      <c r="ER4" s="140">
        <v>2029</v>
      </c>
      <c r="ES4" s="140">
        <v>2030</v>
      </c>
      <c r="ET4" s="140">
        <v>2031</v>
      </c>
      <c r="EU4" s="140">
        <v>2032</v>
      </c>
      <c r="EV4" s="140">
        <v>2033</v>
      </c>
      <c r="EW4" s="140">
        <v>2034</v>
      </c>
      <c r="EX4" s="140">
        <v>2035</v>
      </c>
      <c r="EY4" s="140">
        <v>2036</v>
      </c>
      <c r="EZ4" s="140">
        <v>2037</v>
      </c>
      <c r="FA4" s="140">
        <v>2038</v>
      </c>
      <c r="FB4" s="140">
        <v>2039</v>
      </c>
      <c r="FC4" s="140">
        <v>2040</v>
      </c>
      <c r="FD4" s="140">
        <v>2041</v>
      </c>
      <c r="FE4" s="140">
        <v>2042</v>
      </c>
      <c r="FF4" s="140">
        <v>2043</v>
      </c>
      <c r="FG4" s="140">
        <v>2044</v>
      </c>
      <c r="FH4" s="140">
        <v>2045</v>
      </c>
      <c r="FI4" s="140">
        <v>2046</v>
      </c>
      <c r="FJ4" s="140">
        <v>2047</v>
      </c>
      <c r="FK4" s="140">
        <v>2048</v>
      </c>
      <c r="FL4" s="140">
        <v>2049</v>
      </c>
      <c r="FM4" s="140">
        <v>2050</v>
      </c>
      <c r="FN4" s="140">
        <v>2051</v>
      </c>
      <c r="FO4" s="140">
        <v>2052</v>
      </c>
      <c r="FP4" s="140">
        <v>2053</v>
      </c>
      <c r="FQ4" s="140">
        <v>2054</v>
      </c>
      <c r="FR4" s="140">
        <v>2055</v>
      </c>
      <c r="FS4" s="140">
        <v>2056</v>
      </c>
      <c r="FT4" s="140">
        <v>2057</v>
      </c>
      <c r="FU4" s="140">
        <v>2058</v>
      </c>
      <c r="FV4" s="140">
        <v>2059</v>
      </c>
      <c r="FW4" s="140">
        <v>2060</v>
      </c>
      <c r="FX4" s="140">
        <v>2061</v>
      </c>
      <c r="FY4" s="140">
        <v>2062</v>
      </c>
      <c r="FZ4" s="140">
        <v>2063</v>
      </c>
      <c r="GA4" s="140">
        <v>2064</v>
      </c>
      <c r="GB4" s="140">
        <v>2065</v>
      </c>
      <c r="GC4" s="140">
        <v>2066</v>
      </c>
      <c r="GD4" s="140">
        <v>2067</v>
      </c>
      <c r="GE4" s="140">
        <v>2068</v>
      </c>
      <c r="GF4" s="140">
        <v>2069</v>
      </c>
      <c r="GG4" s="141">
        <v>2070</v>
      </c>
    </row>
    <row r="5" spans="1:189" s="138" customFormat="1" ht="15" customHeight="1" thickBot="1">
      <c r="C5" s="280" t="s">
        <v>122</v>
      </c>
      <c r="D5" s="143"/>
      <c r="E5" s="144"/>
      <c r="F5" s="144">
        <v>3.0083390155726392E-3</v>
      </c>
      <c r="G5" s="144">
        <v>4.5956945204118499E-3</v>
      </c>
      <c r="H5" s="144">
        <v>3.9095680690328233E-3</v>
      </c>
      <c r="I5" s="144">
        <v>1.5309334652850864E-3</v>
      </c>
      <c r="J5" s="144">
        <v>1.721061946795735E-3</v>
      </c>
      <c r="K5" s="144">
        <v>6.4736764480313735E-4</v>
      </c>
      <c r="L5" s="144">
        <v>-5.3148491740487303E-4</v>
      </c>
      <c r="M5" s="144">
        <v>-4.7931703814442506E-3</v>
      </c>
      <c r="N5" s="144">
        <v>-7.234146291975746E-3</v>
      </c>
      <c r="O5" s="144">
        <v>-6.6392713832939265E-3</v>
      </c>
      <c r="P5" s="144">
        <v>-6.4765641374882887E-3</v>
      </c>
      <c r="Q5" s="144">
        <v>-4.071853009115084E-3</v>
      </c>
      <c r="R5" s="144">
        <v>-3.6793261086521811E-3</v>
      </c>
      <c r="S5" s="144">
        <v>-2.9423624949241334E-3</v>
      </c>
      <c r="T5" s="144">
        <v>-2.44574747668172E-3</v>
      </c>
      <c r="U5" s="144">
        <v>-4.950846482444371E-4</v>
      </c>
      <c r="V5" s="144">
        <v>-1.0358239423350069E-3</v>
      </c>
      <c r="W5" s="144">
        <v>-3.2796484873878762E-4</v>
      </c>
      <c r="X5" s="170">
        <f>AC6</f>
        <v>-7.8239999253891246E-3</v>
      </c>
      <c r="Y5" s="170"/>
      <c r="Z5" s="170"/>
      <c r="AA5" s="170"/>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6"/>
      <c r="BR5" s="146"/>
      <c r="BS5" s="146"/>
      <c r="BT5" s="146"/>
      <c r="BU5" s="146"/>
      <c r="BV5" s="146"/>
      <c r="BW5" s="146"/>
      <c r="BX5" s="281"/>
      <c r="BY5" s="282"/>
      <c r="BZ5" s="283"/>
      <c r="CA5" s="284"/>
      <c r="CB5" s="285"/>
      <c r="CC5" s="285"/>
      <c r="CD5" s="285"/>
    </row>
    <row r="6" spans="1:189" s="138" customFormat="1" ht="15" customHeight="1" thickBot="1">
      <c r="B6" s="761" t="s">
        <v>123</v>
      </c>
      <c r="C6" s="286">
        <v>1.7999999999999999E-2</v>
      </c>
      <c r="D6" s="143"/>
      <c r="E6" s="144"/>
      <c r="F6" s="144"/>
      <c r="G6" s="144"/>
      <c r="H6" s="144"/>
      <c r="I6" s="144"/>
      <c r="J6" s="144"/>
      <c r="K6" s="144"/>
      <c r="L6" s="144"/>
      <c r="M6" s="144"/>
      <c r="N6" s="144"/>
      <c r="O6" s="144"/>
      <c r="P6" s="144"/>
      <c r="Q6" s="144"/>
      <c r="R6" s="144"/>
      <c r="S6" s="144"/>
      <c r="T6" s="144"/>
      <c r="U6" s="144"/>
      <c r="V6" s="144"/>
      <c r="W6" s="144"/>
      <c r="X6" s="144"/>
      <c r="Y6" s="144"/>
      <c r="Z6" s="144"/>
      <c r="AA6" s="144"/>
      <c r="AB6" s="287"/>
      <c r="AC6" s="144">
        <v>-7.8239999253891246E-3</v>
      </c>
      <c r="AD6" s="144">
        <v>-3.3406494283953481E-3</v>
      </c>
      <c r="AE6" s="144">
        <v>-1.4322978441154155E-3</v>
      </c>
      <c r="AF6" s="144">
        <v>-6.8482731156258025E-4</v>
      </c>
      <c r="AG6" s="144">
        <v>-9.415236237329816E-4</v>
      </c>
      <c r="AH6" s="144">
        <v>-1.2659921291350851E-3</v>
      </c>
      <c r="AI6" s="144">
        <v>-1.5108160259754977E-3</v>
      </c>
      <c r="AJ6" s="144">
        <v>-1.7883655296075107E-3</v>
      </c>
      <c r="AK6" s="144">
        <v>-1.842801274335476E-3</v>
      </c>
      <c r="AL6" s="144">
        <v>-1.5750037342305012E-3</v>
      </c>
      <c r="AM6" s="144">
        <v>-1.0831728649008943E-3</v>
      </c>
      <c r="AN6" s="144">
        <v>-4.4888825464070581E-4</v>
      </c>
      <c r="AO6" s="144">
        <v>3.3076587828753667E-4</v>
      </c>
      <c r="AP6" s="144">
        <v>7.3831284838221656E-4</v>
      </c>
      <c r="AQ6" s="144">
        <v>1.3105784179375246E-3</v>
      </c>
      <c r="AR6" s="144">
        <v>1.9998536614905804E-3</v>
      </c>
      <c r="AS6" s="144">
        <v>2.8626261114450269E-3</v>
      </c>
      <c r="AT6" s="144">
        <v>3.715584909215891E-3</v>
      </c>
      <c r="AU6" s="144">
        <v>4.5542902859953271E-3</v>
      </c>
      <c r="AV6" s="144">
        <v>5.3638649341377354E-3</v>
      </c>
      <c r="AW6" s="144">
        <v>6.1140061005025281E-3</v>
      </c>
      <c r="AX6" s="144">
        <v>6.8771230517216952E-3</v>
      </c>
      <c r="AY6" s="144">
        <v>7.4950107763330776E-3</v>
      </c>
      <c r="AZ6" s="144">
        <v>8.0348994021390008E-3</v>
      </c>
      <c r="BA6" s="144">
        <v>8.5862430398315759E-3</v>
      </c>
      <c r="BB6" s="144">
        <v>9.2347896596032125E-3</v>
      </c>
      <c r="BC6" s="144">
        <v>9.8568243025456831E-3</v>
      </c>
      <c r="BD6" s="144">
        <v>1.0455668430652501E-2</v>
      </c>
      <c r="BE6" s="144">
        <v>1.1033752619900486E-2</v>
      </c>
      <c r="BF6" s="144">
        <v>1.1678093082801197E-2</v>
      </c>
      <c r="BG6" s="144">
        <v>1.2300693179361763E-2</v>
      </c>
      <c r="BH6" s="144">
        <v>1.290261311312256E-2</v>
      </c>
      <c r="BI6" s="144">
        <v>1.3495539620951555E-2</v>
      </c>
      <c r="BJ6" s="144">
        <v>1.4097521565799798E-2</v>
      </c>
      <c r="BK6" s="144">
        <v>1.4705685108435188E-2</v>
      </c>
      <c r="BL6" s="144">
        <v>1.5335773056343274E-2</v>
      </c>
      <c r="BM6" s="144">
        <v>1.5886651874294402E-2</v>
      </c>
      <c r="BN6" s="144">
        <v>1.6387954053499451E-2</v>
      </c>
      <c r="BO6" s="144">
        <v>1.6868324812532878E-2</v>
      </c>
      <c r="BP6" s="144">
        <v>1.7472806448013009E-2</v>
      </c>
      <c r="BQ6" s="144">
        <v>1.8043925563202862E-2</v>
      </c>
      <c r="BR6" s="144">
        <v>1.8541982684135233E-2</v>
      </c>
      <c r="BS6" s="144">
        <v>1.8972979183332045E-2</v>
      </c>
      <c r="BT6" s="144">
        <v>1.9535543011676787E-2</v>
      </c>
      <c r="BU6" s="144">
        <v>1.9913729760586127E-2</v>
      </c>
      <c r="BV6" s="144">
        <v>2.0236687338957088E-2</v>
      </c>
      <c r="BW6" s="144">
        <v>2.0414407078510097E-2</v>
      </c>
      <c r="BX6" s="144">
        <v>2.0582561360089249E-2</v>
      </c>
      <c r="BY6" s="144">
        <v>2.0633294685833997E-2</v>
      </c>
      <c r="BZ6" s="144">
        <v>2.0704488176370189E-2</v>
      </c>
      <c r="CA6" s="144">
        <v>2.069672038390509E-2</v>
      </c>
      <c r="CB6" s="394"/>
      <c r="CC6" s="394"/>
      <c r="CD6" s="394"/>
      <c r="CF6" s="291">
        <v>-7.7677575411586319E-3</v>
      </c>
      <c r="CG6" s="291">
        <v>-3.9143180267196265E-3</v>
      </c>
      <c r="CH6" s="291">
        <v>-3.1436594178677335E-3</v>
      </c>
      <c r="CI6" s="291">
        <v>-3.0531073992480784E-3</v>
      </c>
      <c r="CJ6" s="291">
        <v>-3.7324049192440367E-3</v>
      </c>
      <c r="CK6" s="291">
        <v>-4.3529518827367664E-3</v>
      </c>
      <c r="CL6" s="291">
        <v>-4.8467473533281014E-3</v>
      </c>
      <c r="CM6" s="291">
        <v>-5.4027822974102024E-3</v>
      </c>
      <c r="CN6" s="291">
        <v>-5.9030233652923036E-3</v>
      </c>
      <c r="CO6" s="291">
        <v>-5.9445693842239689E-3</v>
      </c>
      <c r="CP6" s="291">
        <v>-5.9077564656606907E-3</v>
      </c>
      <c r="CQ6" s="291">
        <v>-5.6300768888438157E-3</v>
      </c>
      <c r="CR6" s="291">
        <v>-5.2813829136687807E-3</v>
      </c>
      <c r="CS6" s="291">
        <v>-5.1590907257879348E-3</v>
      </c>
      <c r="CT6" s="291">
        <v>-4.8165261559838524E-3</v>
      </c>
      <c r="CU6" s="291">
        <v>-4.2728750978578145E-3</v>
      </c>
      <c r="CV6" s="291">
        <v>-3.6180443756455849E-3</v>
      </c>
      <c r="CW6" s="291">
        <v>-2.770026922156027E-3</v>
      </c>
      <c r="CX6" s="291">
        <v>-2.0611172730898297E-3</v>
      </c>
      <c r="CY6" s="291">
        <v>-1.2735586523738851E-3</v>
      </c>
      <c r="CZ6" s="291">
        <v>-6.5278958349471172E-4</v>
      </c>
      <c r="DA6" s="291">
        <v>5.0339427276557824E-5</v>
      </c>
      <c r="DB6" s="291">
        <v>6.6900095531435833E-4</v>
      </c>
      <c r="DC6" s="291">
        <v>1.1485268988594699E-3</v>
      </c>
      <c r="DD6" s="291">
        <v>1.6529386079894293E-3</v>
      </c>
      <c r="DE6" s="291">
        <v>2.2636848290854966E-3</v>
      </c>
      <c r="DF6" s="291">
        <v>2.8469589435261983E-3</v>
      </c>
      <c r="DG6" s="291">
        <v>3.50245386720692E-3</v>
      </c>
      <c r="DH6" s="291">
        <v>4.0285940341604903E-3</v>
      </c>
      <c r="DI6" s="291">
        <v>4.6169544253377576E-3</v>
      </c>
      <c r="DJ6" s="291">
        <v>5.2876929455298455E-3</v>
      </c>
      <c r="DK6" s="291">
        <v>5.8422795425096125E-3</v>
      </c>
      <c r="DL6" s="291">
        <v>6.381912772490908E-3</v>
      </c>
      <c r="DM6" s="291">
        <v>7.0413840123501326E-3</v>
      </c>
      <c r="DN6" s="291">
        <v>7.5901442903047039E-3</v>
      </c>
      <c r="DO6" s="291">
        <v>8.2374341436822901E-3</v>
      </c>
      <c r="DP6" s="291">
        <v>8.7456962596005466E-3</v>
      </c>
      <c r="DQ6" s="291">
        <v>9.2973846150872924E-3</v>
      </c>
      <c r="DR6" s="291">
        <v>9.6979166025871338E-3</v>
      </c>
      <c r="DS6" s="291">
        <v>1.0330794751683567E-2</v>
      </c>
      <c r="DT6" s="291">
        <v>1.093467910128143E-2</v>
      </c>
      <c r="DU6" s="291">
        <v>1.1437664482525506E-2</v>
      </c>
      <c r="DV6" s="291">
        <v>1.185981561177965E-2</v>
      </c>
      <c r="DW6" s="291">
        <v>1.2381555323820514E-2</v>
      </c>
      <c r="DX6" s="291">
        <v>1.277753978004352E-2</v>
      </c>
      <c r="DY6" s="291">
        <v>1.3126622578993719E-2</v>
      </c>
      <c r="DZ6" s="291">
        <v>1.3318698397219539E-2</v>
      </c>
      <c r="EA6" s="291">
        <v>1.3461880988223776E-2</v>
      </c>
      <c r="EB6" s="291">
        <v>1.3538210037902454E-2</v>
      </c>
      <c r="EC6" s="291">
        <v>1.3671700201769554E-2</v>
      </c>
      <c r="ED6" s="291">
        <v>1.3693149136383628E-2</v>
      </c>
      <c r="EE6" s="394"/>
      <c r="EF6" s="394"/>
      <c r="EG6" s="394"/>
      <c r="EI6" s="287">
        <v>-7.8239999253891246E-3</v>
      </c>
      <c r="EJ6" s="287">
        <v>-3.8847308506453626E-3</v>
      </c>
      <c r="EK6" s="287">
        <v>-2.694925631200662E-3</v>
      </c>
      <c r="EL6" s="287">
        <v>-2.3241541232148777E-3</v>
      </c>
      <c r="EM6" s="287">
        <v>-2.8214005760774097E-3</v>
      </c>
      <c r="EN6" s="287">
        <v>-3.289107806221353E-3</v>
      </c>
      <c r="EO6" s="287">
        <v>-3.5576081716238162E-3</v>
      </c>
      <c r="EP6" s="287">
        <v>-3.874346401379708E-3</v>
      </c>
      <c r="EQ6" s="287">
        <v>-4.0821817853271825E-3</v>
      </c>
      <c r="ER6" s="287">
        <v>-4.0774988176648652E-3</v>
      </c>
      <c r="ES6" s="287">
        <v>-3.903248214745858E-3</v>
      </c>
      <c r="ET6" s="287">
        <v>-3.625142597966341E-3</v>
      </c>
      <c r="EU6" s="287">
        <v>-3.1854436497902039E-3</v>
      </c>
      <c r="EV6" s="287">
        <v>-3.0691266851193555E-3</v>
      </c>
      <c r="EW6" s="287">
        <v>-2.8252859933088348E-3</v>
      </c>
      <c r="EX6" s="287">
        <v>-2.4914681860070675E-3</v>
      </c>
      <c r="EY6" s="287">
        <v>-2.0057641516312841E-3</v>
      </c>
      <c r="EZ6" s="287">
        <v>-1.5307668584246537E-3</v>
      </c>
      <c r="FA6" s="287">
        <v>-1.0729496708065944E-3</v>
      </c>
      <c r="FB6" s="287">
        <v>-6.3395478472141886E-4</v>
      </c>
      <c r="FC6" s="287">
        <v>-2.5149769295679247E-4</v>
      </c>
      <c r="FD6" s="287">
        <v>1.4178170946699264E-4</v>
      </c>
      <c r="FE6" s="287">
        <v>3.792622755148245E-4</v>
      </c>
      <c r="FF6" s="287">
        <v>5.5581168735341357E-4</v>
      </c>
      <c r="FG6" s="287">
        <v>7.4033778501109149E-4</v>
      </c>
      <c r="FH6" s="287">
        <v>1.0183042990230956E-3</v>
      </c>
      <c r="FI6" s="287">
        <v>1.2870824709185907E-3</v>
      </c>
      <c r="FJ6" s="287">
        <v>1.5561985311975807E-3</v>
      </c>
      <c r="FK6" s="287">
        <v>1.8177529490925604E-3</v>
      </c>
      <c r="FL6" s="287">
        <v>2.1422412205689689E-3</v>
      </c>
      <c r="FM6" s="287">
        <v>2.4576727069385851E-3</v>
      </c>
      <c r="FN6" s="287">
        <v>2.7580966618632463E-3</v>
      </c>
      <c r="FO6" s="287">
        <v>3.0489962200107024E-3</v>
      </c>
      <c r="FP6" s="287">
        <v>3.3555553832836094E-3</v>
      </c>
      <c r="FQ6" s="287">
        <v>3.6927961153294664E-3</v>
      </c>
      <c r="FR6" s="287">
        <v>4.1000996811301205E-3</v>
      </c>
      <c r="FS6" s="287">
        <v>4.4426856650707364E-3</v>
      </c>
      <c r="FT6" s="287">
        <v>4.7595807572195503E-3</v>
      </c>
      <c r="FU6" s="287">
        <v>5.0614586409396811E-3</v>
      </c>
      <c r="FV6" s="287">
        <v>5.4844370528367714E-3</v>
      </c>
      <c r="FW6" s="287">
        <v>5.8976153831248324E-3</v>
      </c>
      <c r="FX6" s="287">
        <v>6.256527191178099E-3</v>
      </c>
      <c r="FY6" s="287">
        <v>6.5550592162964688E-3</v>
      </c>
      <c r="FZ6" s="287">
        <v>6.98336199958563E-3</v>
      </c>
      <c r="GA6" s="287">
        <v>7.2530348436207481E-3</v>
      </c>
      <c r="GB6" s="287">
        <v>7.4783987249594785E-3</v>
      </c>
      <c r="GC6" s="287">
        <v>7.5510625528846659E-3</v>
      </c>
      <c r="GD6" s="287">
        <v>7.6621498122397963E-3</v>
      </c>
      <c r="GE6" s="287">
        <v>7.6410105877589146E-3</v>
      </c>
      <c r="GF6" s="287">
        <v>7.6558548319778097E-3</v>
      </c>
      <c r="GG6" s="287">
        <v>7.6116944461245561E-3</v>
      </c>
    </row>
    <row r="7" spans="1:189" s="138" customFormat="1" ht="15.75" thickBot="1">
      <c r="B7" s="762"/>
      <c r="C7" s="147">
        <v>1.4999999999999999E-2</v>
      </c>
      <c r="D7" s="148"/>
      <c r="E7" s="149"/>
      <c r="F7" s="149"/>
      <c r="G7" s="149"/>
      <c r="H7" s="149"/>
      <c r="I7" s="149"/>
      <c r="J7" s="149"/>
      <c r="K7" s="149"/>
      <c r="L7" s="149"/>
      <c r="M7" s="149"/>
      <c r="N7" s="149"/>
      <c r="O7" s="149"/>
      <c r="P7" s="149"/>
      <c r="Q7" s="149"/>
      <c r="R7" s="149"/>
      <c r="S7" s="149"/>
      <c r="T7" s="149"/>
      <c r="U7" s="149"/>
      <c r="V7" s="149"/>
      <c r="W7" s="149"/>
      <c r="X7" s="149"/>
      <c r="Y7" s="149"/>
      <c r="Z7" s="149"/>
      <c r="AA7" s="149"/>
      <c r="AB7" s="291"/>
      <c r="AC7" s="149">
        <v>-7.8239984549446639E-3</v>
      </c>
      <c r="AD7" s="149">
        <v>-3.3406494967168077E-3</v>
      </c>
      <c r="AE7" s="149">
        <v>-1.4322270086349342E-3</v>
      </c>
      <c r="AF7" s="149">
        <v>-6.8488747281131301E-4</v>
      </c>
      <c r="AG7" s="149">
        <v>-9.4123070453550062E-4</v>
      </c>
      <c r="AH7" s="149">
        <v>-1.2629389245116807E-3</v>
      </c>
      <c r="AI7" s="149">
        <v>-1.4989571206131536E-3</v>
      </c>
      <c r="AJ7" s="149">
        <v>-1.7675029673661913E-3</v>
      </c>
      <c r="AK7" s="149">
        <v>-1.869249302646564E-3</v>
      </c>
      <c r="AL7" s="149">
        <v>-1.7070837741434697E-3</v>
      </c>
      <c r="AM7" s="149">
        <v>-1.3694408724584661E-3</v>
      </c>
      <c r="AN7" s="149">
        <v>-9.2249824734899621E-4</v>
      </c>
      <c r="AO7" s="149">
        <v>-3.60575019284326E-4</v>
      </c>
      <c r="AP7" s="149">
        <v>-2.1608095227959589E-4</v>
      </c>
      <c r="AQ7" s="149">
        <v>1.3547573057751117E-4</v>
      </c>
      <c r="AR7" s="149">
        <v>6.1144002891466709E-4</v>
      </c>
      <c r="AS7" s="149">
        <v>1.2176291940776962E-3</v>
      </c>
      <c r="AT7" s="149">
        <v>1.8375840207233984E-3</v>
      </c>
      <c r="AU7" s="149">
        <v>2.4592847989906297E-3</v>
      </c>
      <c r="AV7" s="149">
        <v>3.0261137478171662E-3</v>
      </c>
      <c r="AW7" s="149">
        <v>3.5818663308026799E-3</v>
      </c>
      <c r="AX7" s="149">
        <v>4.1030058481159037E-3</v>
      </c>
      <c r="AY7" s="149">
        <v>4.5715364303317574E-3</v>
      </c>
      <c r="AZ7" s="149">
        <v>4.9233839789365186E-3</v>
      </c>
      <c r="BA7" s="149">
        <v>5.3359829489647848E-3</v>
      </c>
      <c r="BB7" s="149">
        <v>5.7721019934964257E-3</v>
      </c>
      <c r="BC7" s="149">
        <v>6.233011859624632E-3</v>
      </c>
      <c r="BD7" s="149">
        <v>6.6731865495666953E-3</v>
      </c>
      <c r="BE7" s="149">
        <v>7.0988371445070142E-3</v>
      </c>
      <c r="BF7" s="149">
        <v>7.5972799052327344E-3</v>
      </c>
      <c r="BG7" s="149">
        <v>8.0684636677053334E-3</v>
      </c>
      <c r="BH7" s="149">
        <v>8.5410202459502982E-3</v>
      </c>
      <c r="BI7" s="149">
        <v>9.0026210030059173E-3</v>
      </c>
      <c r="BJ7" s="149">
        <v>9.4895681422140776E-3</v>
      </c>
      <c r="BK7" s="149">
        <v>9.9944555660902434E-3</v>
      </c>
      <c r="BL7" s="149">
        <v>1.049551897930856E-2</v>
      </c>
      <c r="BM7" s="149">
        <v>1.0987393721487798E-2</v>
      </c>
      <c r="BN7" s="149">
        <v>1.1413078470587756E-2</v>
      </c>
      <c r="BO7" s="149">
        <v>1.1871624944163189E-2</v>
      </c>
      <c r="BP7" s="149">
        <v>1.2481445399585692E-2</v>
      </c>
      <c r="BQ7" s="149">
        <v>1.3008294671399662E-2</v>
      </c>
      <c r="BR7" s="149">
        <v>1.3450289264314741E-2</v>
      </c>
      <c r="BS7" s="149">
        <v>1.3815246372692616E-2</v>
      </c>
      <c r="BT7" s="149">
        <v>1.4324054499509076E-2</v>
      </c>
      <c r="BU7" s="149">
        <v>1.4697009590145929E-2</v>
      </c>
      <c r="BV7" s="149">
        <v>1.496471408396724E-2</v>
      </c>
      <c r="BW7" s="149">
        <v>1.5145223351844719E-2</v>
      </c>
      <c r="BX7" s="149">
        <v>1.5265781492774022E-2</v>
      </c>
      <c r="BY7" s="149">
        <v>1.5316284172427252E-2</v>
      </c>
      <c r="BZ7" s="149">
        <v>1.530527781259447E-2</v>
      </c>
      <c r="CA7" s="149">
        <v>1.5289768255891817E-2</v>
      </c>
      <c r="CB7" s="394"/>
      <c r="CC7" s="394"/>
      <c r="CD7" s="394"/>
      <c r="CE7" s="293"/>
      <c r="CF7" s="291">
        <v>-7.7677560707141713E-3</v>
      </c>
      <c r="CG7" s="291">
        <v>-3.9143191293599944E-3</v>
      </c>
      <c r="CH7" s="291">
        <v>-3.1435792203290958E-3</v>
      </c>
      <c r="CI7" s="291">
        <v>-3.0531329715455247E-3</v>
      </c>
      <c r="CJ7" s="291">
        <v>-3.7321716030133678E-3</v>
      </c>
      <c r="CK7" s="291">
        <v>-4.3548963156136711E-3</v>
      </c>
      <c r="CL7" s="291">
        <v>-4.8485750641112102E-3</v>
      </c>
      <c r="CM7" s="291">
        <v>-5.4018798221085462E-3</v>
      </c>
      <c r="CN7" s="291">
        <v>-5.8759200739692541E-3</v>
      </c>
      <c r="CO7" s="291">
        <v>-6.0636240641375183E-3</v>
      </c>
      <c r="CP7" s="291">
        <v>-6.1170107591818901E-3</v>
      </c>
      <c r="CQ7" s="291">
        <v>-6.0454411654548013E-3</v>
      </c>
      <c r="CR7" s="291">
        <v>-5.7754469632926297E-3</v>
      </c>
      <c r="CS7" s="291">
        <v>-5.9223091364092317E-3</v>
      </c>
      <c r="CT7" s="291">
        <v>-5.8498366090294351E-3</v>
      </c>
      <c r="CU7" s="291">
        <v>-5.541935509717405E-3</v>
      </c>
      <c r="CV7" s="291">
        <v>-5.0360285253080173E-3</v>
      </c>
      <c r="CW7" s="291">
        <v>-4.5272193189222765E-3</v>
      </c>
      <c r="CX7" s="291">
        <v>-3.942833324043743E-3</v>
      </c>
      <c r="CY7" s="291">
        <v>-3.4952249319717132E-3</v>
      </c>
      <c r="CZ7" s="291">
        <v>-2.9924327320741406E-3</v>
      </c>
      <c r="DA7" s="291">
        <v>-2.5067211360103869E-3</v>
      </c>
      <c r="DB7" s="291">
        <v>-2.08006302933611E-3</v>
      </c>
      <c r="DC7" s="291">
        <v>-1.8064353833168456E-3</v>
      </c>
      <c r="DD7" s="291">
        <v>-1.3572451178237577E-3</v>
      </c>
      <c r="DE7" s="291">
        <v>-1.0403230669067121E-3</v>
      </c>
      <c r="DF7" s="291">
        <v>-5.0728408605255071E-4</v>
      </c>
      <c r="DG7" s="291">
        <v>-1.1052536944541891E-4</v>
      </c>
      <c r="DH7" s="291">
        <v>2.5712077945214129E-4</v>
      </c>
      <c r="DI7" s="291">
        <v>7.8743748849718909E-4</v>
      </c>
      <c r="DJ7" s="291">
        <v>1.2119540173535226E-3</v>
      </c>
      <c r="DK7" s="291">
        <v>1.6230994150768785E-3</v>
      </c>
      <c r="DL7" s="291">
        <v>2.12943789490605E-3</v>
      </c>
      <c r="DM7" s="291">
        <v>2.5477427775250361E-3</v>
      </c>
      <c r="DN7" s="291">
        <v>3.0743093243470465E-3</v>
      </c>
      <c r="DO7" s="291">
        <v>3.6121046082545627E-3</v>
      </c>
      <c r="DP7" s="291">
        <v>4.0210061501386174E-3</v>
      </c>
      <c r="DQ7" s="291">
        <v>4.4849789773044324E-3</v>
      </c>
      <c r="DR7" s="291">
        <v>4.9470514624972983E-3</v>
      </c>
      <c r="DS7" s="291">
        <v>5.5533397123021383E-3</v>
      </c>
      <c r="DT7" s="291">
        <v>5.9970661953809568E-3</v>
      </c>
      <c r="DU7" s="291">
        <v>6.4422056966774166E-3</v>
      </c>
      <c r="DV7" s="291">
        <v>6.9003045886875253E-3</v>
      </c>
      <c r="DW7" s="291">
        <v>7.3638493684969331E-3</v>
      </c>
      <c r="DX7" s="291">
        <v>7.7313821334119431E-3</v>
      </c>
      <c r="DY7" s="291">
        <v>8.0165781352756205E-3</v>
      </c>
      <c r="DZ7" s="291">
        <v>8.1818320812347273E-3</v>
      </c>
      <c r="EA7" s="291">
        <v>8.3794244068137735E-3</v>
      </c>
      <c r="EB7" s="291">
        <v>8.4144091325811243E-3</v>
      </c>
      <c r="EC7" s="291">
        <v>8.4864541752705802E-3</v>
      </c>
      <c r="ED7" s="291">
        <v>8.4629379899299473E-3</v>
      </c>
      <c r="EE7" s="394"/>
      <c r="EF7" s="394"/>
      <c r="EG7" s="394"/>
      <c r="EI7" s="287">
        <v>-7.824001512768769E-3</v>
      </c>
      <c r="EJ7" s="287">
        <v>-3.8847309189668222E-3</v>
      </c>
      <c r="EK7" s="287">
        <v>-2.6948547957202085E-3</v>
      </c>
      <c r="EL7" s="287">
        <v>-2.3241618081379645E-3</v>
      </c>
      <c r="EM7" s="287">
        <v>-2.8211672598467408E-3</v>
      </c>
      <c r="EN7" s="287">
        <v>-3.2880386140261564E-3</v>
      </c>
      <c r="EO7" s="287">
        <v>-3.5471095591750046E-3</v>
      </c>
      <c r="EP7" s="287">
        <v>-3.8548247823317894E-3</v>
      </c>
      <c r="EQ7" s="287">
        <v>-4.0999971976154737E-3</v>
      </c>
      <c r="ER7" s="287">
        <v>-4.1778047129993612E-3</v>
      </c>
      <c r="ES7" s="287">
        <v>-4.1249882246022773E-3</v>
      </c>
      <c r="ET7" s="287">
        <v>-3.9856460507712022E-3</v>
      </c>
      <c r="EU7" s="287">
        <v>-3.7201780406001528E-3</v>
      </c>
      <c r="EV7" s="287">
        <v>-3.823930847201451E-3</v>
      </c>
      <c r="EW7" s="287">
        <v>-3.7598678963225163E-3</v>
      </c>
      <c r="EX7" s="287">
        <v>-3.5994551791223017E-3</v>
      </c>
      <c r="EY7" s="287">
        <v>-3.3326640123574891E-3</v>
      </c>
      <c r="EZ7" s="287">
        <v>-3.0540612285186453E-3</v>
      </c>
      <c r="FA7" s="287">
        <v>-2.7798732570380458E-3</v>
      </c>
      <c r="FB7" s="287">
        <v>-2.5543033512509805E-3</v>
      </c>
      <c r="FC7" s="287">
        <v>-2.3406747514601867E-3</v>
      </c>
      <c r="FD7" s="287">
        <v>-2.1668064489124839E-3</v>
      </c>
      <c r="FE7" s="287">
        <v>-2.0590715654847935E-3</v>
      </c>
      <c r="FF7" s="287">
        <v>-2.0535061114979047E-3</v>
      </c>
      <c r="FG7" s="287">
        <v>-1.9928821596968127E-3</v>
      </c>
      <c r="FH7" s="287">
        <v>-1.9150484415251245E-3</v>
      </c>
      <c r="FI7" s="287">
        <v>-1.7964606491490398E-3</v>
      </c>
      <c r="FJ7" s="287">
        <v>-1.6772041605167542E-3</v>
      </c>
      <c r="FK7" s="287">
        <v>-1.5610937233959121E-3</v>
      </c>
      <c r="FL7" s="287">
        <v>-1.3775254635257361E-3</v>
      </c>
      <c r="FM7" s="287">
        <v>-1.2100448660867513E-3</v>
      </c>
      <c r="FN7" s="287">
        <v>-1.0353729820673924E-3</v>
      </c>
      <c r="FO7" s="287">
        <v>-8.7530455284155761E-4</v>
      </c>
      <c r="FP7" s="287">
        <v>-6.8429257171943869E-4</v>
      </c>
      <c r="FQ7" s="287">
        <v>-4.525835628014091E-4</v>
      </c>
      <c r="FR7" s="287">
        <v>-1.7676284977261036E-4</v>
      </c>
      <c r="FS7" s="287">
        <v>1.0336797707985457E-4</v>
      </c>
      <c r="FT7" s="287">
        <v>3.41013830759615E-4</v>
      </c>
      <c r="FU7" s="287">
        <v>6.173883644685213E-4</v>
      </c>
      <c r="FV7" s="287">
        <v>1.0407898861286985E-3</v>
      </c>
      <c r="FW7" s="287">
        <v>1.4050195047447117E-3</v>
      </c>
      <c r="FX7" s="287">
        <v>1.7035137874350653E-3</v>
      </c>
      <c r="FY7" s="287">
        <v>1.9315840366159742E-3</v>
      </c>
      <c r="FZ7" s="287">
        <v>2.3016470309865089E-3</v>
      </c>
      <c r="GA7" s="287">
        <v>2.561230975616946E-3</v>
      </c>
      <c r="GB7" s="287">
        <v>2.7265675810677903E-3</v>
      </c>
      <c r="GC7" s="287">
        <v>2.7946186467408124E-3</v>
      </c>
      <c r="GD7" s="287">
        <v>2.8538174362265772E-3</v>
      </c>
      <c r="GE7" s="287">
        <v>2.8277151684401453E-3</v>
      </c>
      <c r="GF7" s="287">
        <v>2.7554856335200162E-3</v>
      </c>
      <c r="GG7" s="287">
        <v>2.700051801408046E-3</v>
      </c>
    </row>
    <row r="8" spans="1:189" s="138" customFormat="1" ht="15.75" thickBot="1">
      <c r="B8" s="762"/>
      <c r="C8" s="147">
        <v>1.2999999999999999E-2</v>
      </c>
      <c r="D8" s="148"/>
      <c r="E8" s="149"/>
      <c r="F8" s="149"/>
      <c r="G8" s="149"/>
      <c r="H8" s="149"/>
      <c r="I8" s="149"/>
      <c r="J8" s="149"/>
      <c r="K8" s="149"/>
      <c r="L8" s="149"/>
      <c r="M8" s="149"/>
      <c r="N8" s="149"/>
      <c r="O8" s="149"/>
      <c r="P8" s="149"/>
      <c r="Q8" s="149"/>
      <c r="R8" s="149"/>
      <c r="S8" s="149"/>
      <c r="T8" s="149"/>
      <c r="U8" s="149"/>
      <c r="V8" s="149"/>
      <c r="W8" s="149"/>
      <c r="X8" s="149"/>
      <c r="Y8" s="149"/>
      <c r="Z8" s="149"/>
      <c r="AA8" s="149"/>
      <c r="AB8" s="291"/>
      <c r="AC8" s="149">
        <v>-7.8141503336398577E-3</v>
      </c>
      <c r="AD8" s="149">
        <v>-3.3268817633770598E-3</v>
      </c>
      <c r="AE8" s="149">
        <v>-1.4173107265193774E-3</v>
      </c>
      <c r="AF8" s="149">
        <v>-6.7699235408349989E-4</v>
      </c>
      <c r="AG8" s="149">
        <v>-9.4566024319156505E-4</v>
      </c>
      <c r="AH8" s="149">
        <v>-1.2522585781967466E-3</v>
      </c>
      <c r="AI8" s="149">
        <v>-1.4912543898553121E-3</v>
      </c>
      <c r="AJ8" s="149">
        <v>-1.7643157735740544E-3</v>
      </c>
      <c r="AK8" s="149">
        <v>-1.907695031183626E-3</v>
      </c>
      <c r="AL8" s="149">
        <v>-1.8232421084698192E-3</v>
      </c>
      <c r="AM8" s="149">
        <v>-1.5937280380096397E-3</v>
      </c>
      <c r="AN8" s="149">
        <v>-1.2884649312107921E-3</v>
      </c>
      <c r="AO8" s="149">
        <v>-8.9295524525465075E-4</v>
      </c>
      <c r="AP8" s="149">
        <v>-8.4932089605083139E-4</v>
      </c>
      <c r="AQ8" s="149">
        <v>-6.5447289605710668E-4</v>
      </c>
      <c r="AR8" s="149">
        <v>-3.321160526224276E-4</v>
      </c>
      <c r="AS8" s="149">
        <v>1.4165944278698994E-4</v>
      </c>
      <c r="AT8" s="149">
        <v>6.3028856268498856E-4</v>
      </c>
      <c r="AU8" s="149">
        <v>1.1144303320556326E-3</v>
      </c>
      <c r="AV8" s="149">
        <v>1.5419928751148892E-3</v>
      </c>
      <c r="AW8" s="149">
        <v>1.9656964845281566E-3</v>
      </c>
      <c r="AX8" s="149">
        <v>2.3680745583350149E-3</v>
      </c>
      <c r="AY8" s="149">
        <v>2.7301650010569389E-3</v>
      </c>
      <c r="AZ8" s="149">
        <v>2.9377214475935498E-3</v>
      </c>
      <c r="BA8" s="149">
        <v>3.1968797342465105E-3</v>
      </c>
      <c r="BB8" s="149">
        <v>3.5274535437612164E-3</v>
      </c>
      <c r="BC8" s="149">
        <v>3.8914026215569053E-3</v>
      </c>
      <c r="BD8" s="149">
        <v>4.2291101582175306E-3</v>
      </c>
      <c r="BE8" s="149">
        <v>4.4968145739959497E-3</v>
      </c>
      <c r="BF8" s="149">
        <v>4.9084033234322033E-3</v>
      </c>
      <c r="BG8" s="149">
        <v>5.3054563056055271E-3</v>
      </c>
      <c r="BH8" s="149">
        <v>5.688241978932751E-3</v>
      </c>
      <c r="BI8" s="149">
        <v>6.0425921893202394E-3</v>
      </c>
      <c r="BJ8" s="149">
        <v>6.464501658749261E-3</v>
      </c>
      <c r="BK8" s="149">
        <v>6.9204610870440275E-3</v>
      </c>
      <c r="BL8" s="149">
        <v>7.378095270894669E-3</v>
      </c>
      <c r="BM8" s="149">
        <v>7.8015794736939481E-3</v>
      </c>
      <c r="BN8" s="149">
        <v>8.1496278890112184E-3</v>
      </c>
      <c r="BO8" s="149">
        <v>8.5617150891096061E-3</v>
      </c>
      <c r="BP8" s="149">
        <v>9.0668536807393674E-3</v>
      </c>
      <c r="BQ8" s="149">
        <v>9.5574807881326218E-3</v>
      </c>
      <c r="BR8" s="149">
        <v>9.947918733531097E-3</v>
      </c>
      <c r="BS8" s="149">
        <v>1.029046101212451E-2</v>
      </c>
      <c r="BT8" s="149">
        <v>1.0724866743773709E-2</v>
      </c>
      <c r="BU8" s="149">
        <v>1.106391358436444E-2</v>
      </c>
      <c r="BV8" s="149">
        <v>1.1304848647695168E-2</v>
      </c>
      <c r="BW8" s="149">
        <v>1.1402951210056286E-2</v>
      </c>
      <c r="BX8" s="149">
        <v>1.1448924763019619E-2</v>
      </c>
      <c r="BY8" s="149">
        <v>1.1483258473625566E-2</v>
      </c>
      <c r="BZ8" s="149">
        <v>1.1395591387214438E-2</v>
      </c>
      <c r="CA8" s="149">
        <v>1.1296117462668218E-2</v>
      </c>
      <c r="CB8" s="394"/>
      <c r="CC8" s="394"/>
      <c r="CD8" s="394"/>
      <c r="CE8" s="293"/>
      <c r="CF8" s="291">
        <v>-7.757907949409365E-3</v>
      </c>
      <c r="CG8" s="291">
        <v>-3.9069086489056659E-3</v>
      </c>
      <c r="CH8" s="291">
        <v>-3.1355071586009475E-3</v>
      </c>
      <c r="CI8" s="291">
        <v>-2.9518881166295807E-3</v>
      </c>
      <c r="CJ8" s="291">
        <v>-3.7428187790697065E-3</v>
      </c>
      <c r="CK8" s="291">
        <v>-4.2549654740914045E-3</v>
      </c>
      <c r="CL8" s="291">
        <v>-4.8482747896860245E-3</v>
      </c>
      <c r="CM8" s="291">
        <v>-5.4013528528000787E-3</v>
      </c>
      <c r="CN8" s="291">
        <v>-5.9285068951518971E-3</v>
      </c>
      <c r="CO8" s="291">
        <v>-6.2127534623349356E-3</v>
      </c>
      <c r="CP8" s="291">
        <v>-6.3049771912240815E-3</v>
      </c>
      <c r="CQ8" s="291">
        <v>-6.3753126074221622E-3</v>
      </c>
      <c r="CR8" s="291">
        <v>-6.2989328843016945E-3</v>
      </c>
      <c r="CS8" s="291">
        <v>-6.525439992601717E-3</v>
      </c>
      <c r="CT8" s="291">
        <v>-6.5228286990730855E-3</v>
      </c>
      <c r="CU8" s="291">
        <v>-6.3910493841578819E-3</v>
      </c>
      <c r="CV8" s="291">
        <v>-6.0549830720792452E-3</v>
      </c>
      <c r="CW8" s="291">
        <v>-5.6058671640518143E-3</v>
      </c>
      <c r="CX8" s="291">
        <v>-5.181394311989107E-3</v>
      </c>
      <c r="CY8" s="291">
        <v>-4.7822609078272404E-3</v>
      </c>
      <c r="CZ8" s="291">
        <v>-4.422300365311882E-3</v>
      </c>
      <c r="DA8" s="291">
        <v>-4.1695900967966548E-3</v>
      </c>
      <c r="DB8" s="291">
        <v>-3.7894205621500088E-3</v>
      </c>
      <c r="DC8" s="291">
        <v>-3.6482510015369563E-3</v>
      </c>
      <c r="DD8" s="291">
        <v>-3.4506670176445153E-3</v>
      </c>
      <c r="DE8" s="291">
        <v>-3.1647180994062718E-3</v>
      </c>
      <c r="DF8" s="291">
        <v>-2.7579811183371661E-3</v>
      </c>
      <c r="DG8" s="291">
        <v>-2.476363227544659E-3</v>
      </c>
      <c r="DH8" s="291">
        <v>-2.2537853002210229E-3</v>
      </c>
      <c r="DI8" s="291">
        <v>-1.8221513846365112E-3</v>
      </c>
      <c r="DJ8" s="291">
        <v>-1.4082714783452688E-3</v>
      </c>
      <c r="DK8" s="291">
        <v>-1.0868269961396004E-3</v>
      </c>
      <c r="DL8" s="291">
        <v>-6.895616671405147E-4</v>
      </c>
      <c r="DM8" s="291">
        <v>-3.4187168508179044E-4</v>
      </c>
      <c r="DN8" s="291">
        <v>1.1070732022927521E-4</v>
      </c>
      <c r="DO8" s="291">
        <v>5.8100839189376141E-4</v>
      </c>
      <c r="DP8" s="291">
        <v>1.030932065868434E-3</v>
      </c>
      <c r="DQ8" s="291">
        <v>1.3075439121532362E-3</v>
      </c>
      <c r="DR8" s="291">
        <v>1.7068402813122108E-3</v>
      </c>
      <c r="DS8" s="291">
        <v>2.2320245832533336E-3</v>
      </c>
      <c r="DT8" s="291">
        <v>2.7300961987334338E-3</v>
      </c>
      <c r="DU8" s="291">
        <v>3.1135651664927766E-3</v>
      </c>
      <c r="DV8" s="291">
        <v>3.4214742693042949E-3</v>
      </c>
      <c r="DW8" s="291">
        <v>3.9143402443446162E-3</v>
      </c>
      <c r="DX8" s="291">
        <v>4.2254439703935803E-3</v>
      </c>
      <c r="DY8" s="291">
        <v>4.4678774201154375E-3</v>
      </c>
      <c r="DZ8" s="291">
        <v>4.5606947118925628E-3</v>
      </c>
      <c r="EA8" s="291">
        <v>4.693435499846077E-3</v>
      </c>
      <c r="EB8" s="291">
        <v>4.6873717222550432E-3</v>
      </c>
      <c r="EC8" s="291">
        <v>4.6841247884128745E-3</v>
      </c>
      <c r="ED8" s="291">
        <v>4.5826568629814407E-3</v>
      </c>
      <c r="EE8" s="394"/>
      <c r="EF8" s="394"/>
      <c r="EG8" s="394"/>
      <c r="EI8" s="287">
        <v>-7.8076018763805766E-3</v>
      </c>
      <c r="EJ8" s="287">
        <v>-3.8409348739526505E-3</v>
      </c>
      <c r="EK8" s="287">
        <v>-2.5942449165350934E-3</v>
      </c>
      <c r="EL8" s="287">
        <v>-2.1894852385820618E-3</v>
      </c>
      <c r="EM8" s="287">
        <v>-2.8318144359030795E-3</v>
      </c>
      <c r="EN8" s="287">
        <v>-3.2521129261608439E-3</v>
      </c>
      <c r="EO8" s="287">
        <v>-3.5149628934209032E-3</v>
      </c>
      <c r="EP8" s="287">
        <v>-3.827621132645509E-3</v>
      </c>
      <c r="EQ8" s="287">
        <v>-4.1070130962767848E-3</v>
      </c>
      <c r="ER8" s="287">
        <v>-4.2475782009662455E-3</v>
      </c>
      <c r="ES8" s="287">
        <v>-4.2817970485634904E-3</v>
      </c>
      <c r="ET8" s="287">
        <v>-4.2501615036094065E-3</v>
      </c>
      <c r="EU8" s="287">
        <v>-4.1211096630006105E-3</v>
      </c>
      <c r="EV8" s="287">
        <v>-4.2975772966799552E-3</v>
      </c>
      <c r="EW8" s="287">
        <v>-4.3637201703206618E-3</v>
      </c>
      <c r="EX8" s="287">
        <v>-4.3281488826041326E-3</v>
      </c>
      <c r="EY8" s="287">
        <v>-4.1692177823343668E-3</v>
      </c>
      <c r="EZ8" s="287">
        <v>-3.9970094572905901E-3</v>
      </c>
      <c r="FA8" s="287">
        <v>-3.8357731409434104E-3</v>
      </c>
      <c r="FB8" s="287">
        <v>-3.7289780977801945E-3</v>
      </c>
      <c r="FC8" s="287">
        <v>-3.6303427503237562E-3</v>
      </c>
      <c r="FD8" s="287">
        <v>-3.5579269091103316E-3</v>
      </c>
      <c r="FE8" s="287">
        <v>-3.5438078640897819E-3</v>
      </c>
      <c r="FF8" s="287">
        <v>-3.6685412731316258E-3</v>
      </c>
      <c r="FG8" s="287">
        <v>-3.7514049621623635E-3</v>
      </c>
      <c r="FH8" s="287">
        <v>-3.7691643025203059E-3</v>
      </c>
      <c r="FI8" s="287">
        <v>-3.7393524889020313E-3</v>
      </c>
      <c r="FJ8" s="287">
        <v>-3.7164739547369818E-3</v>
      </c>
      <c r="FK8" s="287">
        <v>-3.7526148506912826E-3</v>
      </c>
      <c r="FL8" s="287">
        <v>-3.651366982262344E-3</v>
      </c>
      <c r="FM8" s="287">
        <v>-3.5542953362829588E-3</v>
      </c>
      <c r="FN8" s="287">
        <v>-3.467887083846044E-3</v>
      </c>
      <c r="FO8" s="287">
        <v>-3.412973932575683E-3</v>
      </c>
      <c r="FP8" s="287">
        <v>-3.2868747355594002E-3</v>
      </c>
      <c r="FQ8" s="287">
        <v>-3.1057940892148944E-3</v>
      </c>
      <c r="FR8" s="287">
        <v>-2.874226723276932E-3</v>
      </c>
      <c r="FS8" s="287">
        <v>-2.6640809417175504E-3</v>
      </c>
      <c r="FT8" s="287">
        <v>-2.506205255898869E-3</v>
      </c>
      <c r="FU8" s="287">
        <v>-2.2794822400392101E-3</v>
      </c>
      <c r="FV8" s="287">
        <v>-1.9630218608085309E-3</v>
      </c>
      <c r="FW8" s="287">
        <v>-1.6394473603504045E-3</v>
      </c>
      <c r="FX8" s="287">
        <v>-1.3956584876890915E-3</v>
      </c>
      <c r="FY8" s="287">
        <v>-1.1932566100453651E-3</v>
      </c>
      <c r="FZ8" s="287">
        <v>-9.0076121740995108E-4</v>
      </c>
      <c r="GA8" s="287">
        <v>-6.7840984069275634E-4</v>
      </c>
      <c r="GB8" s="287">
        <v>-5.4465475016125808E-4</v>
      </c>
      <c r="GC8" s="287">
        <v>-5.6390385057454584E-4</v>
      </c>
      <c r="GD8" s="287">
        <v>-5.8257832623602457E-4</v>
      </c>
      <c r="GE8" s="287">
        <v>-6.2871575253699297E-4</v>
      </c>
      <c r="GF8" s="287">
        <v>-7.8094116911914258E-4</v>
      </c>
      <c r="GG8" s="287">
        <v>-9.2302433172176956E-4</v>
      </c>
    </row>
    <row r="9" spans="1:189" s="138" customFormat="1" ht="15.75" customHeight="1" thickBot="1">
      <c r="B9" s="763"/>
      <c r="C9" s="153">
        <v>0.01</v>
      </c>
      <c r="D9" s="154"/>
      <c r="E9" s="155"/>
      <c r="F9" s="155"/>
      <c r="G9" s="155"/>
      <c r="H9" s="155"/>
      <c r="I9" s="155"/>
      <c r="J9" s="155"/>
      <c r="K9" s="155"/>
      <c r="L9" s="155"/>
      <c r="M9" s="155"/>
      <c r="N9" s="155"/>
      <c r="O9" s="155"/>
      <c r="P9" s="155"/>
      <c r="Q9" s="155"/>
      <c r="R9" s="155"/>
      <c r="S9" s="155"/>
      <c r="T9" s="155"/>
      <c r="U9" s="155"/>
      <c r="V9" s="155"/>
      <c r="W9" s="155"/>
      <c r="X9" s="155"/>
      <c r="Y9" s="155"/>
      <c r="Z9" s="155"/>
      <c r="AA9" s="155"/>
      <c r="AB9" s="292"/>
      <c r="AC9" s="155">
        <v>-7.8239962497307081E-3</v>
      </c>
      <c r="AD9" s="155">
        <v>-3.3406370271057417E-3</v>
      </c>
      <c r="AE9" s="155">
        <v>-1.4322077040310188E-3</v>
      </c>
      <c r="AF9" s="155">
        <v>-6.8486119384389421E-4</v>
      </c>
      <c r="AG9" s="155">
        <v>-9.4119721951732571E-4</v>
      </c>
      <c r="AH9" s="155">
        <v>-1.2693614737983305E-3</v>
      </c>
      <c r="AI9" s="155">
        <v>-1.5172978945480753E-3</v>
      </c>
      <c r="AJ9" s="155">
        <v>-1.7969231440970457E-3</v>
      </c>
      <c r="AK9" s="155">
        <v>-1.9956283341789893E-3</v>
      </c>
      <c r="AL9" s="155">
        <v>-2.0137465346703187E-3</v>
      </c>
      <c r="AM9" s="155">
        <v>-1.9347457373687926E-3</v>
      </c>
      <c r="AN9" s="155">
        <v>-1.8118379134305918E-3</v>
      </c>
      <c r="AO9" s="155">
        <v>-1.6930368716423783E-3</v>
      </c>
      <c r="AP9" s="155">
        <v>-1.8538765241111199E-3</v>
      </c>
      <c r="AQ9" s="155">
        <v>-1.8904689129426167E-3</v>
      </c>
      <c r="AR9" s="155">
        <v>-1.7744315042078074E-3</v>
      </c>
      <c r="AS9" s="155">
        <v>-1.5541052708567538E-3</v>
      </c>
      <c r="AT9" s="155">
        <v>-1.2801895474525704E-3</v>
      </c>
      <c r="AU9" s="155">
        <v>-1.0180510692575084E-3</v>
      </c>
      <c r="AV9" s="155">
        <v>-7.7449216412395216E-4</v>
      </c>
      <c r="AW9" s="155">
        <v>-5.7826070562350118E-4</v>
      </c>
      <c r="AX9" s="155">
        <v>-3.8950309572774455E-4</v>
      </c>
      <c r="AY9" s="155">
        <v>-2.6503088272916697E-4</v>
      </c>
      <c r="AZ9" s="155">
        <v>-2.5041810875031656E-4</v>
      </c>
      <c r="BA9" s="155">
        <v>-1.9460878880342425E-4</v>
      </c>
      <c r="BB9" s="155">
        <v>-1.4578098635448233E-5</v>
      </c>
      <c r="BC9" s="155">
        <v>1.5570090051200691E-4</v>
      </c>
      <c r="BD9" s="155">
        <v>3.190345535948047E-4</v>
      </c>
      <c r="BE9" s="155">
        <v>4.7465652443007267E-4</v>
      </c>
      <c r="BF9" s="155">
        <v>7.5297003135085805E-4</v>
      </c>
      <c r="BG9" s="155">
        <v>9.7272145143667554E-4</v>
      </c>
      <c r="BH9" s="155">
        <v>1.2103471427248325E-3</v>
      </c>
      <c r="BI9" s="155">
        <v>1.4618701215580454E-3</v>
      </c>
      <c r="BJ9" s="155">
        <v>1.741811691552575E-3</v>
      </c>
      <c r="BK9" s="155">
        <v>1.9970133921739519E-3</v>
      </c>
      <c r="BL9" s="155">
        <v>2.3283120450355299E-3</v>
      </c>
      <c r="BM9" s="155">
        <v>2.6115298835979184E-3</v>
      </c>
      <c r="BN9" s="155">
        <v>2.8550802895644656E-3</v>
      </c>
      <c r="BO9" s="155">
        <v>3.0482515041498626E-3</v>
      </c>
      <c r="BP9" s="155">
        <v>3.5014969708588306E-3</v>
      </c>
      <c r="BQ9" s="155">
        <v>3.9247640888711022E-3</v>
      </c>
      <c r="BR9" s="155">
        <v>4.2646921623428757E-3</v>
      </c>
      <c r="BS9" s="155">
        <v>4.5394840006548198E-3</v>
      </c>
      <c r="BT9" s="155">
        <v>4.9342704978378171E-3</v>
      </c>
      <c r="BU9" s="155">
        <v>5.170399787522123E-3</v>
      </c>
      <c r="BV9" s="155">
        <v>5.3283261504353807E-3</v>
      </c>
      <c r="BW9" s="155">
        <v>5.3667987244170878E-3</v>
      </c>
      <c r="BX9" s="155">
        <v>5.3940532444877731E-3</v>
      </c>
      <c r="BY9" s="155">
        <v>5.3192115132277007E-3</v>
      </c>
      <c r="BZ9" s="155">
        <v>5.167927032374231E-3</v>
      </c>
      <c r="CA9" s="155">
        <v>5.0392608848597864E-3</v>
      </c>
      <c r="CB9" s="394"/>
      <c r="CC9" s="394"/>
      <c r="CD9" s="394"/>
      <c r="CE9" s="293"/>
      <c r="CF9" s="291">
        <v>-7.7677538655002154E-3</v>
      </c>
      <c r="CG9" s="291">
        <v>-3.9143095632518943E-3</v>
      </c>
      <c r="CH9" s="291">
        <v>-3.1435626744502065E-3</v>
      </c>
      <c r="CI9" s="291">
        <v>-3.0531093573023249E-3</v>
      </c>
      <c r="CJ9" s="291">
        <v>-3.732140704543585E-3</v>
      </c>
      <c r="CK9" s="291">
        <v>-4.354893185102876E-3</v>
      </c>
      <c r="CL9" s="291">
        <v>-4.8489706955470446E-3</v>
      </c>
      <c r="CM9" s="291">
        <v>-5.5026607884204048E-3</v>
      </c>
      <c r="CN9" s="291">
        <v>-6.0066350871120222E-3</v>
      </c>
      <c r="CO9" s="291">
        <v>-6.3277105914547049E-3</v>
      </c>
      <c r="CP9" s="291">
        <v>-6.6108649104988648E-3</v>
      </c>
      <c r="CQ9" s="291">
        <v>-6.8114195255037646E-3</v>
      </c>
      <c r="CR9" s="291">
        <v>-6.9688815244540736E-3</v>
      </c>
      <c r="CS9" s="291">
        <v>-7.3493697287995707E-3</v>
      </c>
      <c r="CT9" s="291">
        <v>-7.5169155005354316E-3</v>
      </c>
      <c r="CU9" s="291">
        <v>-7.5556479777087182E-3</v>
      </c>
      <c r="CV9" s="291">
        <v>-7.4922845316255371E-3</v>
      </c>
      <c r="CW9" s="291">
        <v>-7.2877524115449732E-3</v>
      </c>
      <c r="CX9" s="291">
        <v>-7.0998702897812072E-3</v>
      </c>
      <c r="CY9" s="291">
        <v>-6.9299545934201068E-3</v>
      </c>
      <c r="CZ9" s="291">
        <v>-6.8144608402838924E-3</v>
      </c>
      <c r="DA9" s="291">
        <v>-6.7144927008634669E-3</v>
      </c>
      <c r="DB9" s="291">
        <v>-6.5672981108490791E-3</v>
      </c>
      <c r="DC9" s="291">
        <v>-6.6527332926863691E-3</v>
      </c>
      <c r="DD9" s="291">
        <v>-6.580789304520468E-3</v>
      </c>
      <c r="DE9" s="291">
        <v>-6.4937328022396101E-3</v>
      </c>
      <c r="DF9" s="291">
        <v>-6.3022348581493748E-3</v>
      </c>
      <c r="DG9" s="291">
        <v>-6.2154701278961666E-3</v>
      </c>
      <c r="DH9" s="291">
        <v>-6.0482230338544385E-3</v>
      </c>
      <c r="DI9" s="291">
        <v>-5.798130975646909E-3</v>
      </c>
      <c r="DJ9" s="291">
        <v>-5.5639996144417891E-3</v>
      </c>
      <c r="DK9" s="291">
        <v>-5.3120666580373788E-3</v>
      </c>
      <c r="DL9" s="291">
        <v>-5.0766787428525861E-3</v>
      </c>
      <c r="DM9" s="291">
        <v>-4.8932867232958366E-3</v>
      </c>
      <c r="DN9" s="291">
        <v>-4.6146936071314593E-3</v>
      </c>
      <c r="DO9" s="291">
        <v>-4.3033994516453733E-3</v>
      </c>
      <c r="DP9" s="291">
        <v>-3.9968526619386657E-3</v>
      </c>
      <c r="DQ9" s="291">
        <v>-3.7467799652322609E-3</v>
      </c>
      <c r="DR9" s="291">
        <v>-3.5511702814847168E-3</v>
      </c>
      <c r="DS9" s="291">
        <v>-3.099913237868207E-3</v>
      </c>
      <c r="DT9" s="291">
        <v>-2.6738195149566268E-3</v>
      </c>
      <c r="DU9" s="291">
        <v>-2.3719067487166234E-3</v>
      </c>
      <c r="DV9" s="291">
        <v>-2.1392168469771267E-3</v>
      </c>
      <c r="DW9" s="291">
        <v>-1.7051195208196424E-3</v>
      </c>
      <c r="DX9" s="291">
        <v>-1.4892913296612464E-3</v>
      </c>
      <c r="DY9" s="291">
        <v>-1.3363964788126181E-3</v>
      </c>
      <c r="DZ9" s="291">
        <v>-1.2205034579469143E-3</v>
      </c>
      <c r="EA9" s="291">
        <v>-1.1380611641419458E-3</v>
      </c>
      <c r="EB9" s="291">
        <v>-1.2281738739089443E-3</v>
      </c>
      <c r="EC9" s="291">
        <v>-1.3982895985664434E-3</v>
      </c>
      <c r="ED9" s="291">
        <v>-1.4652022492437633E-3</v>
      </c>
      <c r="EE9" s="394"/>
      <c r="EF9" s="394"/>
      <c r="EG9" s="394"/>
      <c r="EI9" s="287">
        <v>-7.8239962497307081E-3</v>
      </c>
      <c r="EJ9" s="287">
        <v>-3.884718449355784E-3</v>
      </c>
      <c r="EK9" s="287">
        <v>-2.6948354911162931E-3</v>
      </c>
      <c r="EL9" s="287">
        <v>-2.3241880054961916E-3</v>
      </c>
      <c r="EM9" s="287">
        <v>-2.8214188105843141E-3</v>
      </c>
      <c r="EN9" s="287">
        <v>-3.2909566423828529E-3</v>
      </c>
      <c r="EO9" s="287">
        <v>-3.5642043838743642E-3</v>
      </c>
      <c r="EP9" s="287">
        <v>-3.8832576392449636E-3</v>
      </c>
      <c r="EQ9" s="287">
        <v>-4.2058531955363465E-3</v>
      </c>
      <c r="ER9" s="287">
        <v>-4.4273733498159107E-3</v>
      </c>
      <c r="ES9" s="287">
        <v>-4.5795004420005614E-3</v>
      </c>
      <c r="ET9" s="287">
        <v>-4.7045730513754491E-3</v>
      </c>
      <c r="EU9" s="287">
        <v>-4.8064633156315317E-3</v>
      </c>
      <c r="EV9" s="287">
        <v>-5.1420812168707086E-3</v>
      </c>
      <c r="EW9" s="287">
        <v>-5.3944557179144148E-3</v>
      </c>
      <c r="EX9" s="287">
        <v>-5.5240821666667217E-3</v>
      </c>
      <c r="EY9" s="287">
        <v>-5.5741855336252366E-3</v>
      </c>
      <c r="EZ9" s="287">
        <v>-5.5764545141430144E-3</v>
      </c>
      <c r="FA9" s="287">
        <v>-5.6016424217844585E-3</v>
      </c>
      <c r="FB9" s="287">
        <v>-5.6461399542732937E-3</v>
      </c>
      <c r="FC9" s="287">
        <v>-5.7440730120255357E-3</v>
      </c>
      <c r="FD9" s="287">
        <v>-5.8602180083789923E-3</v>
      </c>
      <c r="FE9" s="287">
        <v>-6.0596575831534383E-3</v>
      </c>
      <c r="FF9" s="287">
        <v>-6.3580966619769808E-3</v>
      </c>
      <c r="FG9" s="287">
        <v>-6.6256107441810819E-3</v>
      </c>
      <c r="FH9" s="287">
        <v>-6.7788971184290781E-3</v>
      </c>
      <c r="FI9" s="287">
        <v>-6.9285536857578156E-3</v>
      </c>
      <c r="FJ9" s="287">
        <v>-7.0683112200756182E-3</v>
      </c>
      <c r="FK9" s="287">
        <v>-7.2069207954302272E-3</v>
      </c>
      <c r="FL9" s="287">
        <v>-7.2323243765107792E-3</v>
      </c>
      <c r="FM9" s="287">
        <v>-7.3058805657950643E-3</v>
      </c>
      <c r="FN9" s="287">
        <v>-7.3586186362336325E-3</v>
      </c>
      <c r="FO9" s="287">
        <v>-7.4034838502683997E-3</v>
      </c>
      <c r="FP9" s="287">
        <v>-7.4188220616309142E-3</v>
      </c>
      <c r="FQ9" s="287">
        <v>-7.4382352274363905E-3</v>
      </c>
      <c r="FR9" s="287">
        <v>-7.3346464078793971E-3</v>
      </c>
      <c r="FS9" s="287">
        <v>-7.2671707399730445E-3</v>
      </c>
      <c r="FT9" s="287">
        <v>-7.2165943032947294E-3</v>
      </c>
      <c r="FU9" s="287">
        <v>-7.210547589838523E-3</v>
      </c>
      <c r="FV9" s="287">
        <v>-6.9505550739634436E-3</v>
      </c>
      <c r="FW9" s="287">
        <v>-6.6971077966376802E-3</v>
      </c>
      <c r="FX9" s="287">
        <v>-6.5076028290027149E-3</v>
      </c>
      <c r="FY9" s="287">
        <v>-6.376158525786671E-3</v>
      </c>
      <c r="FZ9" s="287">
        <v>-6.1276710311741339E-3</v>
      </c>
      <c r="GA9" s="287">
        <v>-6.0124049450831496E-3</v>
      </c>
      <c r="GB9" s="287">
        <v>-5.965890279707009E-3</v>
      </c>
      <c r="GC9" s="287">
        <v>-6.0524098161749418E-3</v>
      </c>
      <c r="GD9" s="287">
        <v>-6.0942927073205505E-3</v>
      </c>
      <c r="GE9" s="287">
        <v>-6.2545694440542393E-3</v>
      </c>
      <c r="GF9" s="287">
        <v>-6.4756243207956671E-3</v>
      </c>
      <c r="GG9" s="287">
        <v>-6.6500478120365136E-3</v>
      </c>
    </row>
    <row r="10" spans="1:189" s="138" customFormat="1" ht="15.75" customHeight="1">
      <c r="B10" s="761" t="s">
        <v>124</v>
      </c>
      <c r="C10" s="147">
        <v>1.7999999999999999E-2</v>
      </c>
      <c r="D10" s="148"/>
      <c r="E10" s="149"/>
      <c r="F10" s="149"/>
      <c r="G10" s="149"/>
      <c r="H10" s="149"/>
      <c r="I10" s="149"/>
      <c r="J10" s="149"/>
      <c r="K10" s="149"/>
      <c r="L10" s="149"/>
      <c r="M10" s="149"/>
      <c r="N10" s="149"/>
      <c r="O10" s="149"/>
      <c r="P10" s="149"/>
      <c r="Q10" s="149"/>
      <c r="R10" s="149"/>
      <c r="S10" s="149"/>
      <c r="T10" s="149"/>
      <c r="U10" s="149"/>
      <c r="V10" s="149"/>
      <c r="W10" s="170"/>
      <c r="X10" s="170"/>
      <c r="Y10" s="170"/>
      <c r="Z10" s="170"/>
      <c r="AA10" s="170"/>
      <c r="AC10" s="149">
        <v>-7.7677575411586319E-3</v>
      </c>
      <c r="AD10" s="149">
        <v>-3.9143180267196265E-3</v>
      </c>
      <c r="AE10" s="149">
        <v>-3.1436594178677335E-3</v>
      </c>
      <c r="AF10" s="149">
        <v>-3.0531073992480784E-3</v>
      </c>
      <c r="AG10" s="149">
        <v>-3.7324049192440367E-3</v>
      </c>
      <c r="AH10" s="149">
        <v>-4.3529518827367664E-3</v>
      </c>
      <c r="AI10" s="149">
        <v>-4.8467473533281014E-3</v>
      </c>
      <c r="AJ10" s="149">
        <v>-5.4027822974102024E-3</v>
      </c>
      <c r="AK10" s="149">
        <v>-5.9030233652923036E-3</v>
      </c>
      <c r="AL10" s="149">
        <v>-5.9445693842239689E-3</v>
      </c>
      <c r="AM10" s="149">
        <v>-5.9077564656606907E-3</v>
      </c>
      <c r="AN10" s="149">
        <v>-5.6300768888438157E-3</v>
      </c>
      <c r="AO10" s="149">
        <v>-5.2813829136687807E-3</v>
      </c>
      <c r="AP10" s="149">
        <v>-5.1590907257879348E-3</v>
      </c>
      <c r="AQ10" s="149">
        <v>-4.8165261559838524E-3</v>
      </c>
      <c r="AR10" s="149">
        <v>-4.2728750978578145E-3</v>
      </c>
      <c r="AS10" s="149">
        <v>-3.6180443756455849E-3</v>
      </c>
      <c r="AT10" s="149">
        <v>-2.770026922156027E-3</v>
      </c>
      <c r="AU10" s="149">
        <v>-2.0611172730898297E-3</v>
      </c>
      <c r="AV10" s="149">
        <v>-1.2735586523738851E-3</v>
      </c>
      <c r="AW10" s="149">
        <v>-6.5278958349471172E-4</v>
      </c>
      <c r="AX10" s="149">
        <v>5.0339427276557824E-5</v>
      </c>
      <c r="AY10" s="149">
        <v>6.6900095531435833E-4</v>
      </c>
      <c r="AZ10" s="149">
        <v>1.1485268988594699E-3</v>
      </c>
      <c r="BA10" s="149">
        <v>1.6529386079894293E-3</v>
      </c>
      <c r="BB10" s="149">
        <v>2.2636848290854966E-3</v>
      </c>
      <c r="BC10" s="149">
        <v>2.8469589435261983E-3</v>
      </c>
      <c r="BD10" s="149">
        <v>3.50245386720692E-3</v>
      </c>
      <c r="BE10" s="149">
        <v>4.0285940341604903E-3</v>
      </c>
      <c r="BF10" s="149">
        <v>4.6169544253377576E-3</v>
      </c>
      <c r="BG10" s="149">
        <v>5.2876929455298455E-3</v>
      </c>
      <c r="BH10" s="149">
        <v>5.8422795425096125E-3</v>
      </c>
      <c r="BI10" s="149">
        <v>6.381912772490908E-3</v>
      </c>
      <c r="BJ10" s="149">
        <v>7.0413840123501326E-3</v>
      </c>
      <c r="BK10" s="149">
        <v>7.5901442903047039E-3</v>
      </c>
      <c r="BL10" s="149">
        <v>8.2374341436822901E-3</v>
      </c>
      <c r="BM10" s="149">
        <v>8.7456962596005466E-3</v>
      </c>
      <c r="BN10" s="149">
        <v>9.2973846150872924E-3</v>
      </c>
      <c r="BO10" s="149">
        <v>9.6979166025871338E-3</v>
      </c>
      <c r="BP10" s="149">
        <v>1.0330794751683567E-2</v>
      </c>
      <c r="BQ10" s="149">
        <v>1.093467910128143E-2</v>
      </c>
      <c r="BR10" s="149">
        <v>1.1437664482525506E-2</v>
      </c>
      <c r="BS10" s="149">
        <v>1.185981561177965E-2</v>
      </c>
      <c r="BT10" s="149">
        <v>1.2381555323820514E-2</v>
      </c>
      <c r="BU10" s="149">
        <v>1.277753978004352E-2</v>
      </c>
      <c r="BV10" s="149">
        <v>1.3126622578993719E-2</v>
      </c>
      <c r="BW10" s="149">
        <v>1.3318698397219539E-2</v>
      </c>
      <c r="BX10" s="149">
        <v>1.3461880988223776E-2</v>
      </c>
      <c r="BY10" s="149">
        <v>1.3538210037902454E-2</v>
      </c>
      <c r="BZ10" s="149">
        <v>1.3671700201769554E-2</v>
      </c>
      <c r="CA10" s="149">
        <v>1.3693149136383628E-2</v>
      </c>
      <c r="CB10" s="293"/>
      <c r="CC10" s="293"/>
      <c r="CD10" s="293"/>
      <c r="CE10" s="293"/>
      <c r="CF10" s="293"/>
    </row>
    <row r="11" spans="1:189" s="138" customFormat="1">
      <c r="B11" s="762"/>
      <c r="C11" s="147">
        <v>1.4999999999999999E-2</v>
      </c>
      <c r="D11" s="148"/>
      <c r="E11" s="149"/>
      <c r="F11" s="149"/>
      <c r="G11" s="149"/>
      <c r="H11" s="149"/>
      <c r="I11" s="149"/>
      <c r="J11" s="149"/>
      <c r="K11" s="149"/>
      <c r="L11" s="149"/>
      <c r="M11" s="149"/>
      <c r="N11" s="149"/>
      <c r="O11" s="149"/>
      <c r="P11" s="149"/>
      <c r="Q11" s="149"/>
      <c r="R11" s="149"/>
      <c r="S11" s="149"/>
      <c r="T11" s="149"/>
      <c r="U11" s="149"/>
      <c r="V11" s="149"/>
      <c r="W11" s="170"/>
      <c r="X11" s="170"/>
      <c r="Y11" s="170"/>
      <c r="Z11" s="170"/>
      <c r="AA11" s="170"/>
      <c r="AC11" s="149">
        <v>-7.7677560707141713E-3</v>
      </c>
      <c r="AD11" s="149">
        <v>-3.9143191293599944E-3</v>
      </c>
      <c r="AE11" s="149">
        <v>-3.1435792203290958E-3</v>
      </c>
      <c r="AF11" s="149">
        <v>-3.0531329715455247E-3</v>
      </c>
      <c r="AG11" s="149">
        <v>-3.7321716030133678E-3</v>
      </c>
      <c r="AH11" s="149">
        <v>-4.3548963156136711E-3</v>
      </c>
      <c r="AI11" s="149">
        <v>-4.8485750641112102E-3</v>
      </c>
      <c r="AJ11" s="149">
        <v>-5.4018798221085462E-3</v>
      </c>
      <c r="AK11" s="149">
        <v>-5.8759200739692541E-3</v>
      </c>
      <c r="AL11" s="149">
        <v>-6.0636240641375183E-3</v>
      </c>
      <c r="AM11" s="149">
        <v>-6.1170107591818901E-3</v>
      </c>
      <c r="AN11" s="149">
        <v>-6.0454411654548013E-3</v>
      </c>
      <c r="AO11" s="149">
        <v>-5.7754469632926297E-3</v>
      </c>
      <c r="AP11" s="149">
        <v>-5.9223091364092317E-3</v>
      </c>
      <c r="AQ11" s="149">
        <v>-5.8498366090294351E-3</v>
      </c>
      <c r="AR11" s="149">
        <v>-5.541935509717405E-3</v>
      </c>
      <c r="AS11" s="149">
        <v>-5.0360285253080173E-3</v>
      </c>
      <c r="AT11" s="149">
        <v>-4.5272193189222765E-3</v>
      </c>
      <c r="AU11" s="149">
        <v>-3.942833324043743E-3</v>
      </c>
      <c r="AV11" s="149">
        <v>-3.4952249319717132E-3</v>
      </c>
      <c r="AW11" s="149">
        <v>-2.9924327320741406E-3</v>
      </c>
      <c r="AX11" s="149">
        <v>-2.5067211360103869E-3</v>
      </c>
      <c r="AY11" s="149">
        <v>-2.08006302933611E-3</v>
      </c>
      <c r="AZ11" s="149">
        <v>-1.8064353833168456E-3</v>
      </c>
      <c r="BA11" s="149">
        <v>-1.3572451178237577E-3</v>
      </c>
      <c r="BB11" s="149">
        <v>-1.0403230669067121E-3</v>
      </c>
      <c r="BC11" s="149">
        <v>-5.0728408605255071E-4</v>
      </c>
      <c r="BD11" s="149">
        <v>-1.1052536944541891E-4</v>
      </c>
      <c r="BE11" s="149">
        <v>2.5712077945214129E-4</v>
      </c>
      <c r="BF11" s="149">
        <v>7.8743748849718909E-4</v>
      </c>
      <c r="BG11" s="149">
        <v>1.2119540173535226E-3</v>
      </c>
      <c r="BH11" s="149">
        <v>1.6230994150768785E-3</v>
      </c>
      <c r="BI11" s="149">
        <v>2.12943789490605E-3</v>
      </c>
      <c r="BJ11" s="149">
        <v>2.5477427775250361E-3</v>
      </c>
      <c r="BK11" s="149">
        <v>3.0743093243470465E-3</v>
      </c>
      <c r="BL11" s="149">
        <v>3.6121046082545627E-3</v>
      </c>
      <c r="BM11" s="149">
        <v>4.0210061501386174E-3</v>
      </c>
      <c r="BN11" s="149">
        <v>4.4849789773044324E-3</v>
      </c>
      <c r="BO11" s="149">
        <v>4.9470514624972983E-3</v>
      </c>
      <c r="BP11" s="149">
        <v>5.5533397123021383E-3</v>
      </c>
      <c r="BQ11" s="149">
        <v>5.9970661953809568E-3</v>
      </c>
      <c r="BR11" s="149">
        <v>6.4422056966774166E-3</v>
      </c>
      <c r="BS11" s="149">
        <v>6.9003045886875253E-3</v>
      </c>
      <c r="BT11" s="149">
        <v>7.3638493684969331E-3</v>
      </c>
      <c r="BU11" s="149">
        <v>7.7313821334119431E-3</v>
      </c>
      <c r="BV11" s="149">
        <v>8.0165781352756205E-3</v>
      </c>
      <c r="BW11" s="149">
        <v>8.1818320812347273E-3</v>
      </c>
      <c r="BX11" s="149">
        <v>8.3794244068137735E-3</v>
      </c>
      <c r="BY11" s="149">
        <v>8.4144091325811243E-3</v>
      </c>
      <c r="BZ11" s="149">
        <v>8.4864541752705802E-3</v>
      </c>
      <c r="CA11" s="149">
        <v>8.4629379899299473E-3</v>
      </c>
      <c r="CB11" s="293"/>
      <c r="CC11" s="293"/>
      <c r="CD11" s="293"/>
      <c r="CE11" s="293"/>
    </row>
    <row r="12" spans="1:189" s="138" customFormat="1">
      <c r="B12" s="762"/>
      <c r="C12" s="147">
        <v>1.2999999999999999E-2</v>
      </c>
      <c r="D12" s="148"/>
      <c r="E12" s="149"/>
      <c r="F12" s="149"/>
      <c r="G12" s="149"/>
      <c r="H12" s="149"/>
      <c r="I12" s="149"/>
      <c r="J12" s="149"/>
      <c r="K12" s="149"/>
      <c r="L12" s="149"/>
      <c r="M12" s="149"/>
      <c r="N12" s="149"/>
      <c r="O12" s="149"/>
      <c r="P12" s="149"/>
      <c r="Q12" s="149"/>
      <c r="R12" s="149"/>
      <c r="S12" s="149"/>
      <c r="T12" s="149"/>
      <c r="U12" s="149"/>
      <c r="V12" s="149"/>
      <c r="W12" s="170"/>
      <c r="X12" s="170"/>
      <c r="Y12" s="170"/>
      <c r="Z12" s="170"/>
      <c r="AA12" s="170"/>
      <c r="AC12" s="149">
        <v>-7.757907949409365E-3</v>
      </c>
      <c r="AD12" s="149">
        <v>-3.9069086489056659E-3</v>
      </c>
      <c r="AE12" s="149">
        <v>-3.1355071586009475E-3</v>
      </c>
      <c r="AF12" s="149">
        <v>-2.9518881166295807E-3</v>
      </c>
      <c r="AG12" s="149">
        <v>-3.7428187790697065E-3</v>
      </c>
      <c r="AH12" s="149">
        <v>-4.2549654740914045E-3</v>
      </c>
      <c r="AI12" s="149">
        <v>-4.8482747896860245E-3</v>
      </c>
      <c r="AJ12" s="149">
        <v>-5.4013528528000787E-3</v>
      </c>
      <c r="AK12" s="149">
        <v>-5.9285068951518971E-3</v>
      </c>
      <c r="AL12" s="149">
        <v>-6.2127534623349356E-3</v>
      </c>
      <c r="AM12" s="149">
        <v>-6.3049771912240815E-3</v>
      </c>
      <c r="AN12" s="149">
        <v>-6.3753126074221622E-3</v>
      </c>
      <c r="AO12" s="149">
        <v>-6.2989328843016945E-3</v>
      </c>
      <c r="AP12" s="149">
        <v>-6.525439992601717E-3</v>
      </c>
      <c r="AQ12" s="149">
        <v>-6.5228286990730855E-3</v>
      </c>
      <c r="AR12" s="149">
        <v>-6.3910493841578819E-3</v>
      </c>
      <c r="AS12" s="149">
        <v>-6.0549830720792452E-3</v>
      </c>
      <c r="AT12" s="149">
        <v>-5.6058671640518143E-3</v>
      </c>
      <c r="AU12" s="149">
        <v>-5.181394311989107E-3</v>
      </c>
      <c r="AV12" s="149">
        <v>-4.7822609078272404E-3</v>
      </c>
      <c r="AW12" s="149">
        <v>-4.422300365311882E-3</v>
      </c>
      <c r="AX12" s="149">
        <v>-4.1695900967966548E-3</v>
      </c>
      <c r="AY12" s="149">
        <v>-3.7894205621500088E-3</v>
      </c>
      <c r="AZ12" s="149">
        <v>-3.6482510015369563E-3</v>
      </c>
      <c r="BA12" s="149">
        <v>-3.4506670176445153E-3</v>
      </c>
      <c r="BB12" s="149">
        <v>-3.1647180994062718E-3</v>
      </c>
      <c r="BC12" s="149">
        <v>-2.7579811183371661E-3</v>
      </c>
      <c r="BD12" s="149">
        <v>-2.476363227544659E-3</v>
      </c>
      <c r="BE12" s="149">
        <v>-2.2537853002210229E-3</v>
      </c>
      <c r="BF12" s="149">
        <v>-1.8221513846365112E-3</v>
      </c>
      <c r="BG12" s="149">
        <v>-1.4082714783452688E-3</v>
      </c>
      <c r="BH12" s="149">
        <v>-1.0868269961396004E-3</v>
      </c>
      <c r="BI12" s="149">
        <v>-6.895616671405147E-4</v>
      </c>
      <c r="BJ12" s="149">
        <v>-3.4187168508179044E-4</v>
      </c>
      <c r="BK12" s="149">
        <v>1.1070732022927521E-4</v>
      </c>
      <c r="BL12" s="149">
        <v>5.8100839189376141E-4</v>
      </c>
      <c r="BM12" s="149">
        <v>1.030932065868434E-3</v>
      </c>
      <c r="BN12" s="149">
        <v>1.3075439121532362E-3</v>
      </c>
      <c r="BO12" s="149">
        <v>1.7068402813122108E-3</v>
      </c>
      <c r="BP12" s="149">
        <v>2.2320245832533336E-3</v>
      </c>
      <c r="BQ12" s="149">
        <v>2.7300961987334338E-3</v>
      </c>
      <c r="BR12" s="149">
        <v>3.1135651664927766E-3</v>
      </c>
      <c r="BS12" s="149">
        <v>3.4214742693042949E-3</v>
      </c>
      <c r="BT12" s="149">
        <v>3.9143402443446162E-3</v>
      </c>
      <c r="BU12" s="149">
        <v>4.2254439703935803E-3</v>
      </c>
      <c r="BV12" s="149">
        <v>4.4678774201154375E-3</v>
      </c>
      <c r="BW12" s="149">
        <v>4.5606947118925628E-3</v>
      </c>
      <c r="BX12" s="149">
        <v>4.693435499846077E-3</v>
      </c>
      <c r="BY12" s="149">
        <v>4.6873717222550432E-3</v>
      </c>
      <c r="BZ12" s="149">
        <v>4.6841247884128745E-3</v>
      </c>
      <c r="CA12" s="149">
        <v>4.5826568629814407E-3</v>
      </c>
      <c r="CB12" s="293"/>
      <c r="CC12" s="293"/>
      <c r="CD12" s="293"/>
      <c r="CE12" s="293"/>
    </row>
    <row r="13" spans="1:189" s="138" customFormat="1" ht="15.75" thickBot="1">
      <c r="B13" s="763"/>
      <c r="C13" s="153">
        <v>0.01</v>
      </c>
      <c r="D13" s="154"/>
      <c r="E13" s="155"/>
      <c r="F13" s="155"/>
      <c r="G13" s="155"/>
      <c r="H13" s="155"/>
      <c r="I13" s="155"/>
      <c r="J13" s="155"/>
      <c r="K13" s="155"/>
      <c r="L13" s="155"/>
      <c r="M13" s="155"/>
      <c r="N13" s="155"/>
      <c r="O13" s="155"/>
      <c r="P13" s="155"/>
      <c r="Q13" s="155"/>
      <c r="R13" s="155"/>
      <c r="S13" s="155"/>
      <c r="T13" s="155"/>
      <c r="U13" s="155"/>
      <c r="V13" s="155"/>
      <c r="W13" s="170"/>
      <c r="X13" s="170"/>
      <c r="Y13" s="170"/>
      <c r="Z13" s="170"/>
      <c r="AA13" s="170"/>
      <c r="AC13" s="155">
        <v>-7.7677538655002154E-3</v>
      </c>
      <c r="AD13" s="155">
        <v>-3.9143095632518943E-3</v>
      </c>
      <c r="AE13" s="155">
        <v>-3.1435626744502065E-3</v>
      </c>
      <c r="AF13" s="155">
        <v>-3.0531093573023249E-3</v>
      </c>
      <c r="AG13" s="155">
        <v>-3.732140704543585E-3</v>
      </c>
      <c r="AH13" s="155">
        <v>-4.354893185102876E-3</v>
      </c>
      <c r="AI13" s="155">
        <v>-4.8489706955470446E-3</v>
      </c>
      <c r="AJ13" s="155">
        <v>-5.5026607884204048E-3</v>
      </c>
      <c r="AK13" s="155">
        <v>-6.0066350871120222E-3</v>
      </c>
      <c r="AL13" s="155">
        <v>-6.3277105914547049E-3</v>
      </c>
      <c r="AM13" s="155">
        <v>-6.6108649104988648E-3</v>
      </c>
      <c r="AN13" s="155">
        <v>-6.8114195255037646E-3</v>
      </c>
      <c r="AO13" s="155">
        <v>-6.9688815244540736E-3</v>
      </c>
      <c r="AP13" s="155">
        <v>-7.3493697287995707E-3</v>
      </c>
      <c r="AQ13" s="155">
        <v>-7.5169155005354316E-3</v>
      </c>
      <c r="AR13" s="155">
        <v>-7.5556479777087182E-3</v>
      </c>
      <c r="AS13" s="155">
        <v>-7.4922845316255371E-3</v>
      </c>
      <c r="AT13" s="155">
        <v>-7.2877524115449732E-3</v>
      </c>
      <c r="AU13" s="155">
        <v>-7.0998702897812072E-3</v>
      </c>
      <c r="AV13" s="155">
        <v>-6.9299545934201068E-3</v>
      </c>
      <c r="AW13" s="155">
        <v>-6.8144608402838924E-3</v>
      </c>
      <c r="AX13" s="155">
        <v>-6.7144927008634669E-3</v>
      </c>
      <c r="AY13" s="155">
        <v>-6.5672981108490791E-3</v>
      </c>
      <c r="AZ13" s="155">
        <v>-6.6527332926863691E-3</v>
      </c>
      <c r="BA13" s="155">
        <v>-6.580789304520468E-3</v>
      </c>
      <c r="BB13" s="155">
        <v>-6.4937328022396101E-3</v>
      </c>
      <c r="BC13" s="155">
        <v>-6.3022348581493748E-3</v>
      </c>
      <c r="BD13" s="155">
        <v>-6.2154701278961666E-3</v>
      </c>
      <c r="BE13" s="155">
        <v>-6.0482230338544385E-3</v>
      </c>
      <c r="BF13" s="155">
        <v>-5.798130975646909E-3</v>
      </c>
      <c r="BG13" s="155">
        <v>-5.5639996144417891E-3</v>
      </c>
      <c r="BH13" s="155">
        <v>-5.3120666580373788E-3</v>
      </c>
      <c r="BI13" s="155">
        <v>-5.0766787428525861E-3</v>
      </c>
      <c r="BJ13" s="155">
        <v>-4.8932867232958366E-3</v>
      </c>
      <c r="BK13" s="155">
        <v>-4.6146936071314593E-3</v>
      </c>
      <c r="BL13" s="155">
        <v>-4.3033994516453733E-3</v>
      </c>
      <c r="BM13" s="155">
        <v>-3.9968526619386657E-3</v>
      </c>
      <c r="BN13" s="155">
        <v>-3.7467799652322609E-3</v>
      </c>
      <c r="BO13" s="155">
        <v>-3.5511702814847168E-3</v>
      </c>
      <c r="BP13" s="155">
        <v>-3.099913237868207E-3</v>
      </c>
      <c r="BQ13" s="155">
        <v>-2.6738195149566268E-3</v>
      </c>
      <c r="BR13" s="155">
        <v>-2.3719067487166234E-3</v>
      </c>
      <c r="BS13" s="155">
        <v>-2.1392168469771267E-3</v>
      </c>
      <c r="BT13" s="155">
        <v>-1.7051195208196424E-3</v>
      </c>
      <c r="BU13" s="155">
        <v>-1.4892913296612464E-3</v>
      </c>
      <c r="BV13" s="155">
        <v>-1.3363964788126181E-3</v>
      </c>
      <c r="BW13" s="155">
        <v>-1.2205034579469143E-3</v>
      </c>
      <c r="BX13" s="155">
        <v>-1.1380611641419458E-3</v>
      </c>
      <c r="BY13" s="155">
        <v>-1.2281738739089443E-3</v>
      </c>
      <c r="BZ13" s="155">
        <v>-1.3982895985664434E-3</v>
      </c>
      <c r="CA13" s="155">
        <v>-1.4652022492437633E-3</v>
      </c>
      <c r="CB13" s="293"/>
      <c r="CC13" s="293"/>
      <c r="CD13" s="293"/>
      <c r="CE13" s="293"/>
    </row>
    <row r="14" spans="1:189" s="138" customFormat="1" ht="15" customHeight="1">
      <c r="B14" s="743" t="s">
        <v>125</v>
      </c>
      <c r="C14" s="294">
        <v>1.7999999999999999E-2</v>
      </c>
      <c r="D14" s="143"/>
      <c r="E14" s="144"/>
      <c r="F14" s="144"/>
      <c r="G14" s="144"/>
      <c r="H14" s="144"/>
      <c r="I14" s="144"/>
      <c r="J14" s="144"/>
      <c r="K14" s="144"/>
      <c r="L14" s="144"/>
      <c r="M14" s="144"/>
      <c r="N14" s="144"/>
      <c r="O14" s="144"/>
      <c r="P14" s="144"/>
      <c r="Q14" s="144"/>
      <c r="R14" s="144"/>
      <c r="S14" s="144"/>
      <c r="T14" s="144"/>
      <c r="U14" s="144"/>
      <c r="V14" s="144"/>
      <c r="W14" s="170"/>
      <c r="X14" s="170"/>
      <c r="Y14" s="170"/>
      <c r="Z14" s="170"/>
      <c r="AA14" s="170"/>
      <c r="AC14" s="144">
        <v>-7.8239999253891246E-3</v>
      </c>
      <c r="AD14" s="144">
        <v>-3.8847308506453626E-3</v>
      </c>
      <c r="AE14" s="144">
        <v>-2.694925631200662E-3</v>
      </c>
      <c r="AF14" s="144">
        <v>-2.3241541232148777E-3</v>
      </c>
      <c r="AG14" s="144">
        <v>-2.8214005760774097E-3</v>
      </c>
      <c r="AH14" s="144">
        <v>-3.289107806221353E-3</v>
      </c>
      <c r="AI14" s="144">
        <v>-3.5576081716238162E-3</v>
      </c>
      <c r="AJ14" s="144">
        <v>-3.874346401379708E-3</v>
      </c>
      <c r="AK14" s="144">
        <v>-4.0821817853271825E-3</v>
      </c>
      <c r="AL14" s="144">
        <v>-4.0774988176648652E-3</v>
      </c>
      <c r="AM14" s="144">
        <v>-3.903248214745858E-3</v>
      </c>
      <c r="AN14" s="144">
        <v>-3.625142597966341E-3</v>
      </c>
      <c r="AO14" s="144">
        <v>-3.1854436497902039E-3</v>
      </c>
      <c r="AP14" s="144">
        <v>-3.0691266851193555E-3</v>
      </c>
      <c r="AQ14" s="144">
        <v>-2.8252859933088348E-3</v>
      </c>
      <c r="AR14" s="144">
        <v>-2.4914681860070675E-3</v>
      </c>
      <c r="AS14" s="144">
        <v>-2.0057641516312841E-3</v>
      </c>
      <c r="AT14" s="144">
        <v>-1.5307668584246537E-3</v>
      </c>
      <c r="AU14" s="144">
        <v>-1.0729496708065944E-3</v>
      </c>
      <c r="AV14" s="144">
        <v>-6.3395478472141886E-4</v>
      </c>
      <c r="AW14" s="144">
        <v>-2.5149769295679247E-4</v>
      </c>
      <c r="AX14" s="144">
        <v>1.4178170946699264E-4</v>
      </c>
      <c r="AY14" s="144">
        <v>3.792622755148245E-4</v>
      </c>
      <c r="AZ14" s="144">
        <v>5.5581168735341357E-4</v>
      </c>
      <c r="BA14" s="144">
        <v>7.4033778501109149E-4</v>
      </c>
      <c r="BB14" s="144">
        <v>1.0183042990230956E-3</v>
      </c>
      <c r="BC14" s="144">
        <v>1.2870824709185907E-3</v>
      </c>
      <c r="BD14" s="144">
        <v>1.5561985311975807E-3</v>
      </c>
      <c r="BE14" s="144">
        <v>1.8177529490925604E-3</v>
      </c>
      <c r="BF14" s="144">
        <v>2.1422412205689689E-3</v>
      </c>
      <c r="BG14" s="144">
        <v>2.4576727069385851E-3</v>
      </c>
      <c r="BH14" s="144">
        <v>2.7580966618632463E-3</v>
      </c>
      <c r="BI14" s="144">
        <v>3.0489962200107024E-3</v>
      </c>
      <c r="BJ14" s="144">
        <v>3.3555553832836094E-3</v>
      </c>
      <c r="BK14" s="144">
        <v>3.6927961153294664E-3</v>
      </c>
      <c r="BL14" s="144">
        <v>4.1000996811301205E-3</v>
      </c>
      <c r="BM14" s="144">
        <v>4.4426856650707364E-3</v>
      </c>
      <c r="BN14" s="144">
        <v>4.7595807572195503E-3</v>
      </c>
      <c r="BO14" s="144">
        <v>5.0614586409396811E-3</v>
      </c>
      <c r="BP14" s="144">
        <v>5.4844370528367714E-3</v>
      </c>
      <c r="BQ14" s="144">
        <v>5.8976153831248324E-3</v>
      </c>
      <c r="BR14" s="144">
        <v>6.256527191178099E-3</v>
      </c>
      <c r="BS14" s="144">
        <v>6.5550592162964688E-3</v>
      </c>
      <c r="BT14" s="144">
        <v>6.98336199958563E-3</v>
      </c>
      <c r="BU14" s="144">
        <v>7.2530348436207481E-3</v>
      </c>
      <c r="BV14" s="144">
        <v>7.4783987249594785E-3</v>
      </c>
      <c r="BW14" s="144">
        <v>7.5510625528846659E-3</v>
      </c>
      <c r="BX14" s="144">
        <v>7.6621498122397963E-3</v>
      </c>
      <c r="BY14" s="144">
        <v>7.6410105877589146E-3</v>
      </c>
      <c r="BZ14" s="144">
        <v>7.6558548319778097E-3</v>
      </c>
      <c r="CA14" s="144">
        <v>7.6116944461245561E-3</v>
      </c>
      <c r="CB14" s="293"/>
      <c r="CC14" s="293"/>
      <c r="CD14" s="293">
        <v>-6.0814546902590721E-3</v>
      </c>
    </row>
    <row r="15" spans="1:189" s="138" customFormat="1">
      <c r="B15" s="744"/>
      <c r="C15" s="147">
        <v>1.4999999999999999E-2</v>
      </c>
      <c r="D15" s="148"/>
      <c r="E15" s="149"/>
      <c r="F15" s="149"/>
      <c r="G15" s="149"/>
      <c r="H15" s="149"/>
      <c r="I15" s="149"/>
      <c r="J15" s="149"/>
      <c r="K15" s="149"/>
      <c r="L15" s="149"/>
      <c r="M15" s="149"/>
      <c r="N15" s="149"/>
      <c r="O15" s="149"/>
      <c r="P15" s="149"/>
      <c r="Q15" s="149"/>
      <c r="R15" s="149"/>
      <c r="S15" s="149"/>
      <c r="T15" s="149"/>
      <c r="U15" s="149"/>
      <c r="V15" s="149"/>
      <c r="W15" s="170"/>
      <c r="X15" s="170"/>
      <c r="Y15" s="170"/>
      <c r="Z15" s="170"/>
      <c r="AA15" s="170"/>
      <c r="AC15" s="149">
        <v>-7.824001512768769E-3</v>
      </c>
      <c r="AD15" s="149">
        <v>-3.8847309189668222E-3</v>
      </c>
      <c r="AE15" s="149">
        <v>-2.6948547957202085E-3</v>
      </c>
      <c r="AF15" s="149">
        <v>-2.3241618081379645E-3</v>
      </c>
      <c r="AG15" s="149">
        <v>-2.8211672598467408E-3</v>
      </c>
      <c r="AH15" s="149">
        <v>-3.2880386140261564E-3</v>
      </c>
      <c r="AI15" s="149">
        <v>-3.5471095591750046E-3</v>
      </c>
      <c r="AJ15" s="149">
        <v>-3.8548247823317894E-3</v>
      </c>
      <c r="AK15" s="149">
        <v>-4.0999971976154737E-3</v>
      </c>
      <c r="AL15" s="149">
        <v>-4.1778047129993612E-3</v>
      </c>
      <c r="AM15" s="149">
        <v>-4.1249882246022773E-3</v>
      </c>
      <c r="AN15" s="149">
        <v>-3.9856460507712022E-3</v>
      </c>
      <c r="AO15" s="149">
        <v>-3.7201780406001528E-3</v>
      </c>
      <c r="AP15" s="149">
        <v>-3.823930847201451E-3</v>
      </c>
      <c r="AQ15" s="149">
        <v>-3.7598678963225163E-3</v>
      </c>
      <c r="AR15" s="149">
        <v>-3.5994551791223017E-3</v>
      </c>
      <c r="AS15" s="149">
        <v>-3.3326640123574891E-3</v>
      </c>
      <c r="AT15" s="149">
        <v>-3.0540612285186453E-3</v>
      </c>
      <c r="AU15" s="149">
        <v>-2.7798732570380458E-3</v>
      </c>
      <c r="AV15" s="149">
        <v>-2.5543033512509805E-3</v>
      </c>
      <c r="AW15" s="149">
        <v>-2.3406747514601867E-3</v>
      </c>
      <c r="AX15" s="149">
        <v>-2.1668064489124839E-3</v>
      </c>
      <c r="AY15" s="149">
        <v>-2.0590715654847935E-3</v>
      </c>
      <c r="AZ15" s="149">
        <v>-2.0535061114979047E-3</v>
      </c>
      <c r="BA15" s="149">
        <v>-1.9928821596968127E-3</v>
      </c>
      <c r="BB15" s="149">
        <v>-1.9150484415251245E-3</v>
      </c>
      <c r="BC15" s="149">
        <v>-1.7964606491490398E-3</v>
      </c>
      <c r="BD15" s="149">
        <v>-1.6772041605167542E-3</v>
      </c>
      <c r="BE15" s="149">
        <v>-1.5610937233959121E-3</v>
      </c>
      <c r="BF15" s="149">
        <v>-1.3775254635257361E-3</v>
      </c>
      <c r="BG15" s="149">
        <v>-1.2100448660867513E-3</v>
      </c>
      <c r="BH15" s="149">
        <v>-1.0353729820673924E-3</v>
      </c>
      <c r="BI15" s="149">
        <v>-8.7530455284155761E-4</v>
      </c>
      <c r="BJ15" s="149">
        <v>-6.8429257171943869E-4</v>
      </c>
      <c r="BK15" s="149">
        <v>-4.525835628014091E-4</v>
      </c>
      <c r="BL15" s="149">
        <v>-1.7676284977261036E-4</v>
      </c>
      <c r="BM15" s="149">
        <v>1.0336797707985457E-4</v>
      </c>
      <c r="BN15" s="149">
        <v>3.41013830759615E-4</v>
      </c>
      <c r="BO15" s="149">
        <v>6.173883644685213E-4</v>
      </c>
      <c r="BP15" s="149">
        <v>1.0407898861286985E-3</v>
      </c>
      <c r="BQ15" s="149">
        <v>1.4050195047447117E-3</v>
      </c>
      <c r="BR15" s="149">
        <v>1.7035137874350653E-3</v>
      </c>
      <c r="BS15" s="149">
        <v>1.9315840366159742E-3</v>
      </c>
      <c r="BT15" s="149">
        <v>2.3016470309865089E-3</v>
      </c>
      <c r="BU15" s="149">
        <v>2.561230975616946E-3</v>
      </c>
      <c r="BV15" s="149">
        <v>2.7265675810677903E-3</v>
      </c>
      <c r="BW15" s="149">
        <v>2.7946186467408124E-3</v>
      </c>
      <c r="BX15" s="149">
        <v>2.8538174362265772E-3</v>
      </c>
      <c r="BY15" s="149">
        <v>2.8277151684401453E-3</v>
      </c>
      <c r="BZ15" s="149">
        <v>2.7554856335200162E-3</v>
      </c>
      <c r="CA15" s="149">
        <v>2.700051801408046E-3</v>
      </c>
      <c r="CB15" s="293"/>
      <c r="CC15" s="293"/>
      <c r="CD15" s="293">
        <v>-5.7628861885219013E-3</v>
      </c>
      <c r="CE15" s="293"/>
    </row>
    <row r="16" spans="1:189" s="138" customFormat="1">
      <c r="B16" s="744"/>
      <c r="C16" s="147">
        <v>1.2999999999999999E-2</v>
      </c>
      <c r="D16" s="148"/>
      <c r="E16" s="149"/>
      <c r="F16" s="149"/>
      <c r="G16" s="149"/>
      <c r="H16" s="149"/>
      <c r="I16" s="149"/>
      <c r="J16" s="149"/>
      <c r="K16" s="149"/>
      <c r="L16" s="149"/>
      <c r="M16" s="149"/>
      <c r="N16" s="149"/>
      <c r="O16" s="149"/>
      <c r="P16" s="149"/>
      <c r="Q16" s="149"/>
      <c r="R16" s="149"/>
      <c r="S16" s="149"/>
      <c r="T16" s="149"/>
      <c r="U16" s="149"/>
      <c r="V16" s="149"/>
      <c r="W16" s="170"/>
      <c r="X16" s="170"/>
      <c r="Y16" s="170"/>
      <c r="Z16" s="170"/>
      <c r="AA16" s="170"/>
      <c r="AC16" s="149">
        <v>-7.8076018763805766E-3</v>
      </c>
      <c r="AD16" s="149">
        <v>-3.8409348739526505E-3</v>
      </c>
      <c r="AE16" s="149">
        <v>-2.5942449165350934E-3</v>
      </c>
      <c r="AF16" s="149">
        <v>-2.1894852385820618E-3</v>
      </c>
      <c r="AG16" s="149">
        <v>-2.8318144359030795E-3</v>
      </c>
      <c r="AH16" s="149">
        <v>-3.2521129261608439E-3</v>
      </c>
      <c r="AI16" s="149">
        <v>-3.5149628934209032E-3</v>
      </c>
      <c r="AJ16" s="149">
        <v>-3.827621132645509E-3</v>
      </c>
      <c r="AK16" s="149">
        <v>-4.1070130962767848E-3</v>
      </c>
      <c r="AL16" s="149">
        <v>-4.2475782009662455E-3</v>
      </c>
      <c r="AM16" s="149">
        <v>-4.2817970485634904E-3</v>
      </c>
      <c r="AN16" s="149">
        <v>-4.2501615036094065E-3</v>
      </c>
      <c r="AO16" s="149">
        <v>-4.1211096630006105E-3</v>
      </c>
      <c r="AP16" s="149">
        <v>-4.2975772966799552E-3</v>
      </c>
      <c r="AQ16" s="149">
        <v>-4.3637201703206618E-3</v>
      </c>
      <c r="AR16" s="149">
        <v>-4.3281488826041326E-3</v>
      </c>
      <c r="AS16" s="149">
        <v>-4.1692177823343668E-3</v>
      </c>
      <c r="AT16" s="149">
        <v>-3.9970094572905901E-3</v>
      </c>
      <c r="AU16" s="149">
        <v>-3.8357731409434104E-3</v>
      </c>
      <c r="AV16" s="149">
        <v>-3.7289780977801945E-3</v>
      </c>
      <c r="AW16" s="149">
        <v>-3.6303427503237562E-3</v>
      </c>
      <c r="AX16" s="149">
        <v>-3.5579269091103316E-3</v>
      </c>
      <c r="AY16" s="149">
        <v>-3.5438078640897819E-3</v>
      </c>
      <c r="AZ16" s="149">
        <v>-3.6685412731316258E-3</v>
      </c>
      <c r="BA16" s="149">
        <v>-3.7514049621623635E-3</v>
      </c>
      <c r="BB16" s="149">
        <v>-3.7691643025203059E-3</v>
      </c>
      <c r="BC16" s="149">
        <v>-3.7393524889020313E-3</v>
      </c>
      <c r="BD16" s="149">
        <v>-3.7164739547369818E-3</v>
      </c>
      <c r="BE16" s="149">
        <v>-3.7526148506912826E-3</v>
      </c>
      <c r="BF16" s="149">
        <v>-3.651366982262344E-3</v>
      </c>
      <c r="BG16" s="149">
        <v>-3.5542953362829588E-3</v>
      </c>
      <c r="BH16" s="149">
        <v>-3.467887083846044E-3</v>
      </c>
      <c r="BI16" s="149">
        <v>-3.412973932575683E-3</v>
      </c>
      <c r="BJ16" s="149">
        <v>-3.2868747355594002E-3</v>
      </c>
      <c r="BK16" s="149">
        <v>-3.1057940892148944E-3</v>
      </c>
      <c r="BL16" s="149">
        <v>-2.874226723276932E-3</v>
      </c>
      <c r="BM16" s="149">
        <v>-2.6640809417175504E-3</v>
      </c>
      <c r="BN16" s="149">
        <v>-2.506205255898869E-3</v>
      </c>
      <c r="BO16" s="149">
        <v>-2.2794822400392101E-3</v>
      </c>
      <c r="BP16" s="149">
        <v>-1.9630218608085309E-3</v>
      </c>
      <c r="BQ16" s="149">
        <v>-1.6394473603504045E-3</v>
      </c>
      <c r="BR16" s="149">
        <v>-1.3956584876890915E-3</v>
      </c>
      <c r="BS16" s="149">
        <v>-1.1932566100453651E-3</v>
      </c>
      <c r="BT16" s="149">
        <v>-9.0076121740995108E-4</v>
      </c>
      <c r="BU16" s="149">
        <v>-6.7840984069275634E-4</v>
      </c>
      <c r="BV16" s="149">
        <v>-5.4465475016125808E-4</v>
      </c>
      <c r="BW16" s="149">
        <v>-5.6390385057454584E-4</v>
      </c>
      <c r="BX16" s="149">
        <v>-5.8257832623602457E-4</v>
      </c>
      <c r="BY16" s="149">
        <v>-6.2871575253699297E-4</v>
      </c>
      <c r="BZ16" s="149">
        <v>-7.8094116911914258E-4</v>
      </c>
      <c r="CA16" s="149">
        <v>-9.2302433172176956E-4</v>
      </c>
      <c r="CB16" s="293"/>
      <c r="CC16" s="293"/>
      <c r="CD16" s="293">
        <v>-5.5056811947032103E-3</v>
      </c>
      <c r="CE16" s="293"/>
    </row>
    <row r="17" spans="2:83" s="138" customFormat="1" ht="15.75" thickBot="1">
      <c r="B17" s="745"/>
      <c r="C17" s="153">
        <v>0.01</v>
      </c>
      <c r="D17" s="154"/>
      <c r="E17" s="155"/>
      <c r="F17" s="155"/>
      <c r="G17" s="155"/>
      <c r="H17" s="155"/>
      <c r="I17" s="155"/>
      <c r="J17" s="155"/>
      <c r="K17" s="155"/>
      <c r="L17" s="155"/>
      <c r="M17" s="155"/>
      <c r="N17" s="155"/>
      <c r="O17" s="155"/>
      <c r="P17" s="155"/>
      <c r="Q17" s="155"/>
      <c r="R17" s="155"/>
      <c r="S17" s="155"/>
      <c r="T17" s="155"/>
      <c r="U17" s="155"/>
      <c r="V17" s="155"/>
      <c r="W17" s="170"/>
      <c r="X17" s="170"/>
      <c r="Y17" s="170"/>
      <c r="Z17" s="170"/>
      <c r="AA17" s="170"/>
      <c r="AC17" s="155">
        <v>-7.8239962497307081E-3</v>
      </c>
      <c r="AD17" s="155">
        <v>-3.884718449355784E-3</v>
      </c>
      <c r="AE17" s="155">
        <v>-2.6948354911162931E-3</v>
      </c>
      <c r="AF17" s="155">
        <v>-2.3241880054961916E-3</v>
      </c>
      <c r="AG17" s="155">
        <v>-2.8214188105843141E-3</v>
      </c>
      <c r="AH17" s="155">
        <v>-3.2909566423828529E-3</v>
      </c>
      <c r="AI17" s="155">
        <v>-3.5642043838743642E-3</v>
      </c>
      <c r="AJ17" s="155">
        <v>-3.8832576392449636E-3</v>
      </c>
      <c r="AK17" s="155">
        <v>-4.2058531955363465E-3</v>
      </c>
      <c r="AL17" s="155">
        <v>-4.4273733498159107E-3</v>
      </c>
      <c r="AM17" s="155">
        <v>-4.5795004420005614E-3</v>
      </c>
      <c r="AN17" s="155">
        <v>-4.7045730513754491E-3</v>
      </c>
      <c r="AO17" s="155">
        <v>-4.8064633156315317E-3</v>
      </c>
      <c r="AP17" s="155">
        <v>-5.1420812168707086E-3</v>
      </c>
      <c r="AQ17" s="155">
        <v>-5.3944557179144148E-3</v>
      </c>
      <c r="AR17" s="155">
        <v>-5.5240821666667217E-3</v>
      </c>
      <c r="AS17" s="155">
        <v>-5.5741855336252366E-3</v>
      </c>
      <c r="AT17" s="155">
        <v>-5.5764545141430144E-3</v>
      </c>
      <c r="AU17" s="155">
        <v>-5.6016424217844585E-3</v>
      </c>
      <c r="AV17" s="155">
        <v>-5.6461399542732937E-3</v>
      </c>
      <c r="AW17" s="155">
        <v>-5.7440730120255357E-3</v>
      </c>
      <c r="AX17" s="155">
        <v>-5.8602180083789923E-3</v>
      </c>
      <c r="AY17" s="155">
        <v>-6.0596575831534383E-3</v>
      </c>
      <c r="AZ17" s="155">
        <v>-6.3580966619769808E-3</v>
      </c>
      <c r="BA17" s="155">
        <v>-6.6256107441810819E-3</v>
      </c>
      <c r="BB17" s="155">
        <v>-6.7788971184290781E-3</v>
      </c>
      <c r="BC17" s="155">
        <v>-6.9285536857578156E-3</v>
      </c>
      <c r="BD17" s="155">
        <v>-7.0683112200756182E-3</v>
      </c>
      <c r="BE17" s="155">
        <v>-7.2069207954302272E-3</v>
      </c>
      <c r="BF17" s="155">
        <v>-7.2323243765107792E-3</v>
      </c>
      <c r="BG17" s="155">
        <v>-7.3058805657950643E-3</v>
      </c>
      <c r="BH17" s="155">
        <v>-7.3586186362336325E-3</v>
      </c>
      <c r="BI17" s="155">
        <v>-7.4034838502683997E-3</v>
      </c>
      <c r="BJ17" s="155">
        <v>-7.4188220616309142E-3</v>
      </c>
      <c r="BK17" s="155">
        <v>-7.4382352274363905E-3</v>
      </c>
      <c r="BL17" s="155">
        <v>-7.3346464078793971E-3</v>
      </c>
      <c r="BM17" s="155">
        <v>-7.2671707399730445E-3</v>
      </c>
      <c r="BN17" s="155">
        <v>-7.2165943032947294E-3</v>
      </c>
      <c r="BO17" s="155">
        <v>-7.210547589838523E-3</v>
      </c>
      <c r="BP17" s="155">
        <v>-6.9505550739634436E-3</v>
      </c>
      <c r="BQ17" s="155">
        <v>-6.6971077966376802E-3</v>
      </c>
      <c r="BR17" s="155">
        <v>-6.5076028290027149E-3</v>
      </c>
      <c r="BS17" s="155">
        <v>-6.376158525786671E-3</v>
      </c>
      <c r="BT17" s="155">
        <v>-6.1276710311741339E-3</v>
      </c>
      <c r="BU17" s="155">
        <v>-6.0124049450831496E-3</v>
      </c>
      <c r="BV17" s="155">
        <v>-5.965890279707009E-3</v>
      </c>
      <c r="BW17" s="155">
        <v>-6.0524098161749418E-3</v>
      </c>
      <c r="BX17" s="155">
        <v>-6.0942927073205505E-3</v>
      </c>
      <c r="BY17" s="155">
        <v>-6.2545694440542393E-3</v>
      </c>
      <c r="BZ17" s="155">
        <v>-6.4756243207956671E-3</v>
      </c>
      <c r="CA17" s="155">
        <v>-6.6500478120365136E-3</v>
      </c>
      <c r="CB17" s="293"/>
      <c r="CC17" s="293"/>
      <c r="CD17" s="293">
        <v>-5.1848455627927503E-3</v>
      </c>
      <c r="CE17" s="293"/>
    </row>
    <row r="22" spans="2:83" s="138" customFormat="1">
      <c r="B22" s="295"/>
      <c r="C22" s="296"/>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293"/>
    </row>
    <row r="23" spans="2:83">
      <c r="B23" s="159"/>
      <c r="C23" s="160"/>
      <c r="D23" s="161"/>
      <c r="E23" s="161"/>
      <c r="F23" s="161"/>
      <c r="G23" s="161"/>
      <c r="H23" s="161"/>
      <c r="I23" s="161"/>
      <c r="J23" s="161"/>
      <c r="K23" s="161"/>
      <c r="L23" s="161"/>
      <c r="M23" s="161"/>
      <c r="N23" s="161"/>
    </row>
    <row r="24" spans="2:83">
      <c r="B24" s="159"/>
      <c r="C24" s="160"/>
      <c r="D24" s="161"/>
      <c r="E24" s="161"/>
      <c r="F24" s="161"/>
      <c r="G24" s="161"/>
      <c r="H24" s="161"/>
      <c r="I24" s="161"/>
      <c r="J24" s="161"/>
      <c r="K24" s="161"/>
      <c r="L24" s="161"/>
      <c r="M24" s="161"/>
      <c r="N24" s="161"/>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63"/>
    </row>
    <row r="25" spans="2:83">
      <c r="B25" s="159"/>
      <c r="C25" s="160"/>
      <c r="D25" s="161"/>
      <c r="E25" s="161"/>
      <c r="F25" s="161"/>
      <c r="G25" s="161"/>
      <c r="H25" s="161"/>
      <c r="I25" s="161"/>
      <c r="J25" s="161"/>
      <c r="K25" s="161"/>
      <c r="L25" s="161"/>
      <c r="M25" s="161"/>
      <c r="N25" s="161"/>
      <c r="R25" s="163"/>
      <c r="S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row>
    <row r="26" spans="2:83">
      <c r="B26" s="159"/>
      <c r="C26" s="160"/>
      <c r="D26" s="161"/>
      <c r="E26" s="161"/>
      <c r="F26" s="161"/>
      <c r="G26" s="161"/>
      <c r="H26" s="161"/>
      <c r="I26" s="161"/>
      <c r="J26" s="161"/>
      <c r="K26" s="161"/>
      <c r="L26" s="161"/>
      <c r="M26" s="161"/>
      <c r="N26" s="161"/>
      <c r="Q26" s="162"/>
      <c r="R26" s="163"/>
      <c r="S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c r="AQ26" s="163"/>
      <c r="AR26" s="163"/>
      <c r="AS26" s="163"/>
      <c r="AT26" s="163"/>
      <c r="AU26" s="163"/>
      <c r="AV26" s="163"/>
      <c r="AW26" s="163"/>
      <c r="AX26" s="163"/>
      <c r="AY26" s="163"/>
      <c r="AZ26" s="163"/>
      <c r="BA26" s="163"/>
      <c r="BB26" s="163"/>
      <c r="BC26" s="163"/>
      <c r="BD26" s="163"/>
      <c r="BE26" s="163"/>
      <c r="BF26" s="163"/>
      <c r="BG26" s="163"/>
      <c r="BH26" s="163"/>
      <c r="BI26" s="163"/>
      <c r="BJ26" s="163"/>
      <c r="BK26" s="163"/>
      <c r="BL26" s="163"/>
      <c r="BM26" s="163"/>
      <c r="BN26" s="163"/>
      <c r="BO26" s="163"/>
      <c r="BP26" s="163"/>
      <c r="BQ26" s="163"/>
      <c r="BR26" s="163"/>
      <c r="BS26" s="163"/>
      <c r="BT26" s="163"/>
      <c r="BU26" s="163"/>
      <c r="BV26" s="163"/>
      <c r="BW26" s="163"/>
      <c r="BX26" s="163"/>
      <c r="BY26" s="163"/>
      <c r="BZ26" s="163"/>
      <c r="CA26" s="163"/>
      <c r="CB26" s="163"/>
      <c r="CC26" s="163"/>
      <c r="CD26" s="163"/>
    </row>
    <row r="27" spans="2:83">
      <c r="B27" s="159"/>
      <c r="C27" s="160"/>
      <c r="D27" s="161"/>
      <c r="E27" s="161"/>
      <c r="F27" s="161"/>
      <c r="G27" s="161"/>
      <c r="H27" s="161"/>
      <c r="I27" s="161"/>
      <c r="J27" s="161"/>
      <c r="K27" s="161"/>
      <c r="L27" s="161"/>
      <c r="M27" s="161"/>
      <c r="N27" s="161"/>
      <c r="Q27" s="162"/>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3"/>
      <c r="BN27" s="163"/>
      <c r="BO27" s="163"/>
      <c r="BP27" s="163"/>
      <c r="BQ27" s="163"/>
      <c r="BR27" s="163"/>
      <c r="BS27" s="163"/>
      <c r="BT27" s="163"/>
      <c r="BU27" s="163"/>
      <c r="BV27" s="163"/>
      <c r="BW27" s="163"/>
      <c r="BX27" s="163"/>
      <c r="BY27" s="163"/>
      <c r="BZ27" s="163"/>
      <c r="CA27" s="163"/>
      <c r="CB27" s="163"/>
      <c r="CC27" s="163"/>
      <c r="CD27" s="163"/>
    </row>
    <row r="37" ht="18" customHeight="1"/>
    <row r="51" spans="2:82">
      <c r="C51" s="135"/>
    </row>
    <row r="52" spans="2:82">
      <c r="B52" s="297" t="s">
        <v>126</v>
      </c>
      <c r="C52" s="135"/>
    </row>
    <row r="53" spans="2:82" ht="15.75" thickBot="1"/>
    <row r="54" spans="2:82" s="138" customFormat="1" ht="15.75" thickBot="1">
      <c r="B54" s="298"/>
      <c r="C54" s="141"/>
      <c r="D54" s="139">
        <v>2000</v>
      </c>
      <c r="E54" s="140">
        <v>2001</v>
      </c>
      <c r="F54" s="140">
        <v>2002</v>
      </c>
      <c r="G54" s="140">
        <v>2003</v>
      </c>
      <c r="H54" s="140">
        <v>2004</v>
      </c>
      <c r="I54" s="140">
        <v>2005</v>
      </c>
      <c r="J54" s="140">
        <v>2006</v>
      </c>
      <c r="K54" s="140">
        <v>2007</v>
      </c>
      <c r="L54" s="140">
        <v>2008</v>
      </c>
      <c r="M54" s="140">
        <v>2009</v>
      </c>
      <c r="N54" s="140">
        <v>2010</v>
      </c>
      <c r="O54" s="140">
        <v>2011</v>
      </c>
      <c r="P54" s="140">
        <v>2012</v>
      </c>
      <c r="Q54" s="140">
        <v>2013</v>
      </c>
      <c r="R54" s="140">
        <v>2014</v>
      </c>
      <c r="S54" s="140">
        <v>2015</v>
      </c>
      <c r="T54" s="140">
        <v>2016</v>
      </c>
      <c r="U54" s="140">
        <v>2017</v>
      </c>
      <c r="V54" s="140">
        <v>2018</v>
      </c>
      <c r="W54" s="140"/>
      <c r="X54" s="140"/>
      <c r="Y54" s="140"/>
      <c r="Z54" s="140"/>
      <c r="AA54" s="140"/>
      <c r="AB54" s="140"/>
      <c r="AC54" s="140">
        <v>2020</v>
      </c>
      <c r="AD54" s="140">
        <v>2021</v>
      </c>
      <c r="AE54" s="140">
        <v>2022</v>
      </c>
      <c r="AF54" s="140">
        <v>2023</v>
      </c>
      <c r="AG54" s="140">
        <v>2024</v>
      </c>
      <c r="AH54" s="140">
        <v>2025</v>
      </c>
      <c r="AI54" s="140">
        <v>2026</v>
      </c>
      <c r="AJ54" s="140">
        <v>2027</v>
      </c>
      <c r="AK54" s="140">
        <v>2028</v>
      </c>
      <c r="AL54" s="140">
        <v>2029</v>
      </c>
      <c r="AM54" s="140">
        <v>2030</v>
      </c>
      <c r="AN54" s="140">
        <v>2031</v>
      </c>
      <c r="AO54" s="140">
        <v>2032</v>
      </c>
      <c r="AP54" s="140">
        <v>2033</v>
      </c>
      <c r="AQ54" s="140">
        <v>2034</v>
      </c>
      <c r="AR54" s="140">
        <v>2035</v>
      </c>
      <c r="AS54" s="140">
        <v>2036</v>
      </c>
      <c r="AT54" s="140">
        <v>2037</v>
      </c>
      <c r="AU54" s="140">
        <v>2038</v>
      </c>
      <c r="AV54" s="140">
        <v>2039</v>
      </c>
      <c r="AW54" s="140">
        <v>2040</v>
      </c>
      <c r="AX54" s="140">
        <v>2041</v>
      </c>
      <c r="AY54" s="140">
        <v>2042</v>
      </c>
      <c r="AZ54" s="140">
        <v>2043</v>
      </c>
      <c r="BA54" s="140">
        <v>2044</v>
      </c>
      <c r="BB54" s="140">
        <v>2045</v>
      </c>
      <c r="BC54" s="140">
        <v>2046</v>
      </c>
      <c r="BD54" s="140">
        <v>2047</v>
      </c>
      <c r="BE54" s="140">
        <v>2048</v>
      </c>
      <c r="BF54" s="140">
        <v>2049</v>
      </c>
      <c r="BG54" s="140">
        <v>2050</v>
      </c>
      <c r="BH54" s="140">
        <v>2051</v>
      </c>
      <c r="BI54" s="140">
        <v>2052</v>
      </c>
      <c r="BJ54" s="140">
        <v>2053</v>
      </c>
      <c r="BK54" s="140">
        <v>2054</v>
      </c>
      <c r="BL54" s="140">
        <v>2055</v>
      </c>
      <c r="BM54" s="140">
        <v>2056</v>
      </c>
      <c r="BN54" s="140">
        <v>2057</v>
      </c>
      <c r="BO54" s="140">
        <v>2058</v>
      </c>
      <c r="BP54" s="140">
        <v>2059</v>
      </c>
      <c r="BQ54" s="140">
        <v>2060</v>
      </c>
      <c r="BR54" s="140">
        <v>2061</v>
      </c>
      <c r="BS54" s="140">
        <v>2062</v>
      </c>
      <c r="BT54" s="140">
        <v>2063</v>
      </c>
      <c r="BU54" s="140">
        <v>2064</v>
      </c>
      <c r="BV54" s="140">
        <v>2065</v>
      </c>
      <c r="BW54" s="140">
        <v>2066</v>
      </c>
      <c r="BX54" s="140">
        <v>2067</v>
      </c>
      <c r="BY54" s="140">
        <v>2068</v>
      </c>
      <c r="BZ54" s="140">
        <v>2069</v>
      </c>
      <c r="CA54" s="141">
        <v>2070</v>
      </c>
      <c r="CB54" s="169"/>
      <c r="CC54" s="169"/>
      <c r="CD54" s="169"/>
    </row>
    <row r="55" spans="2:82" s="138" customFormat="1" ht="15.75" customHeight="1">
      <c r="B55" s="784" t="s">
        <v>127</v>
      </c>
      <c r="C55" s="194" t="s">
        <v>103</v>
      </c>
      <c r="D55" s="395"/>
      <c r="E55" s="396"/>
      <c r="F55" s="396"/>
      <c r="G55" s="396"/>
      <c r="H55" s="396"/>
      <c r="I55" s="396"/>
      <c r="J55" s="396"/>
      <c r="K55" s="396"/>
      <c r="L55" s="396"/>
      <c r="M55" s="396"/>
      <c r="N55" s="396"/>
      <c r="O55" s="396"/>
      <c r="P55" s="396"/>
      <c r="Q55" s="396"/>
      <c r="R55" s="397"/>
      <c r="S55" s="397"/>
      <c r="T55" s="397">
        <v>0.13820981784876823</v>
      </c>
      <c r="U55" s="397">
        <v>0.13863423170638745</v>
      </c>
      <c r="V55" s="397">
        <v>0.13774513323928711</v>
      </c>
      <c r="W55" s="397"/>
      <c r="X55" s="397"/>
      <c r="Y55" s="397"/>
      <c r="Z55" s="397"/>
      <c r="AA55" s="397"/>
      <c r="AB55" s="397"/>
      <c r="AC55" s="397">
        <v>0.13976749205003927</v>
      </c>
      <c r="AD55" s="397">
        <v>0.13861099428924187</v>
      </c>
      <c r="AE55" s="397">
        <v>0.13477568492602687</v>
      </c>
      <c r="AF55" s="397">
        <v>0.13360916152367369</v>
      </c>
      <c r="AG55" s="397">
        <v>0.13306319219415663</v>
      </c>
      <c r="AH55" s="397">
        <v>0.13325563289541648</v>
      </c>
      <c r="AI55" s="397">
        <v>0.13341772480040306</v>
      </c>
      <c r="AJ55" s="397">
        <v>0.13386545891490165</v>
      </c>
      <c r="AK55" s="397">
        <v>0.13317767251675397</v>
      </c>
      <c r="AL55" s="397">
        <v>0.13248783388520211</v>
      </c>
      <c r="AM55" s="397">
        <v>0.13217259256342473</v>
      </c>
      <c r="AN55" s="397">
        <v>0.13181192004337103</v>
      </c>
      <c r="AO55" s="397">
        <v>0.1315661837041138</v>
      </c>
      <c r="AP55" s="397">
        <v>0.13170510271135599</v>
      </c>
      <c r="AQ55" s="397">
        <v>0.13195458329645562</v>
      </c>
      <c r="AR55" s="397">
        <v>0.13223702863211831</v>
      </c>
      <c r="AS55" s="397">
        <v>0.13265315090890692</v>
      </c>
      <c r="AT55" s="397">
        <v>0.13312229897511613</v>
      </c>
      <c r="AU55" s="397">
        <v>0.13363522319449087</v>
      </c>
      <c r="AV55" s="397">
        <v>0.13415142982530476</v>
      </c>
      <c r="AW55" s="397">
        <v>0.13466231363364131</v>
      </c>
      <c r="AX55" s="397">
        <v>0.13522015144787342</v>
      </c>
      <c r="AY55" s="397">
        <v>0.13571787705463526</v>
      </c>
      <c r="AZ55" s="397">
        <v>0.13630294523397388</v>
      </c>
      <c r="BA55" s="397">
        <v>0.13687811791036708</v>
      </c>
      <c r="BB55" s="397">
        <v>0.13745655147491459</v>
      </c>
      <c r="BC55" s="397">
        <v>0.13805547375090241</v>
      </c>
      <c r="BD55" s="397">
        <v>0.1386471405529178</v>
      </c>
      <c r="BE55" s="397">
        <v>0.13926533172768943</v>
      </c>
      <c r="BF55" s="397">
        <v>0.13986017527859151</v>
      </c>
      <c r="BG55" s="397">
        <v>0.1404752656112101</v>
      </c>
      <c r="BH55" s="397">
        <v>0.14110161816114641</v>
      </c>
      <c r="BI55" s="397">
        <v>0.14173748258829863</v>
      </c>
      <c r="BJ55" s="397">
        <v>0.14236567697932889</v>
      </c>
      <c r="BK55" s="397">
        <v>0.14301235049506453</v>
      </c>
      <c r="BL55" s="397">
        <v>0.14368576789833237</v>
      </c>
      <c r="BM55" s="397">
        <v>0.144328484854228</v>
      </c>
      <c r="BN55" s="397">
        <v>0.1449854719310639</v>
      </c>
      <c r="BO55" s="397">
        <v>0.14567402029850179</v>
      </c>
      <c r="BP55" s="397">
        <v>0.14634590406025519</v>
      </c>
      <c r="BQ55" s="398">
        <v>0.14702198922485477</v>
      </c>
      <c r="BR55" s="398">
        <v>0.14775413153006065</v>
      </c>
      <c r="BS55" s="398">
        <v>0.14850719839478066</v>
      </c>
      <c r="BT55" s="398">
        <v>0.14940958000095095</v>
      </c>
      <c r="BU55" s="398">
        <v>0.15013049302073081</v>
      </c>
      <c r="BV55" s="398">
        <v>0.15085590164330523</v>
      </c>
      <c r="BW55" s="398">
        <v>0.15161889198061576</v>
      </c>
      <c r="BX55" s="398">
        <v>0.15240258037300675</v>
      </c>
      <c r="BY55" s="399">
        <v>0.15315160141678169</v>
      </c>
      <c r="BZ55" s="400">
        <v>0.15399541522295621</v>
      </c>
      <c r="CA55" s="401">
        <v>0.15475702983646328</v>
      </c>
      <c r="CB55" s="304"/>
      <c r="CC55" s="304"/>
      <c r="CD55" s="304"/>
    </row>
    <row r="56" spans="2:82" s="138" customFormat="1" ht="15.75" thickBot="1">
      <c r="B56" s="765"/>
      <c r="C56" s="200" t="s">
        <v>104</v>
      </c>
      <c r="D56" s="305"/>
      <c r="E56" s="306"/>
      <c r="F56" s="306"/>
      <c r="G56" s="306"/>
      <c r="H56" s="306"/>
      <c r="I56" s="306"/>
      <c r="J56" s="306"/>
      <c r="K56" s="306"/>
      <c r="L56" s="306"/>
      <c r="M56" s="306"/>
      <c r="N56" s="306"/>
      <c r="O56" s="306"/>
      <c r="P56" s="306"/>
      <c r="Q56" s="306"/>
      <c r="R56" s="307"/>
      <c r="S56" s="307"/>
      <c r="T56" s="307">
        <v>0.13820981784876823</v>
      </c>
      <c r="U56" s="307">
        <v>0.13863423170638745</v>
      </c>
      <c r="V56" s="307">
        <v>0.13774513323928711</v>
      </c>
      <c r="W56" s="307"/>
      <c r="X56" s="307"/>
      <c r="Y56" s="307"/>
      <c r="Z56" s="307"/>
      <c r="AA56" s="307"/>
      <c r="AB56" s="307"/>
      <c r="AC56" s="307">
        <v>0.13976749205003927</v>
      </c>
      <c r="AD56" s="307">
        <v>0.13861099822706371</v>
      </c>
      <c r="AE56" s="307">
        <v>0.13477567832269377</v>
      </c>
      <c r="AF56" s="307">
        <v>0.1336091295994466</v>
      </c>
      <c r="AG56" s="307">
        <v>0.13306325152901893</v>
      </c>
      <c r="AH56" s="307">
        <v>0.13229599039071421</v>
      </c>
      <c r="AI56" s="307">
        <v>0.13225917817155303</v>
      </c>
      <c r="AJ56" s="307">
        <v>0.13217522730037179</v>
      </c>
      <c r="AK56" s="307">
        <v>0.13222612437674755</v>
      </c>
      <c r="AL56" s="307">
        <v>0.13208849177613161</v>
      </c>
      <c r="AM56" s="307">
        <v>0.1318386073353329</v>
      </c>
      <c r="AN56" s="307">
        <v>0.13138349754169543</v>
      </c>
      <c r="AO56" s="307">
        <v>0.13093566578178806</v>
      </c>
      <c r="AP56" s="307">
        <v>0.13024048679236555</v>
      </c>
      <c r="AQ56" s="307">
        <v>0.12959821663736482</v>
      </c>
      <c r="AR56" s="307">
        <v>0.12898948886798339</v>
      </c>
      <c r="AS56" s="307">
        <v>0.12842455849994483</v>
      </c>
      <c r="AT56" s="307">
        <v>0.12792067977170055</v>
      </c>
      <c r="AU56" s="307">
        <v>0.12744138597335355</v>
      </c>
      <c r="AV56" s="307">
        <v>0.12696569711795855</v>
      </c>
      <c r="AW56" s="307">
        <v>0.1264970570816607</v>
      </c>
      <c r="AX56" s="307">
        <v>0.12604540895189648</v>
      </c>
      <c r="AY56" s="307">
        <v>0.12558153477232833</v>
      </c>
      <c r="AZ56" s="307">
        <v>0.12515387073010203</v>
      </c>
      <c r="BA56" s="307">
        <v>0.124718588894098</v>
      </c>
      <c r="BB56" s="307">
        <v>0.12430260170352257</v>
      </c>
      <c r="BC56" s="307">
        <v>0.12389319434454385</v>
      </c>
      <c r="BD56" s="307">
        <v>0.12347484788458488</v>
      </c>
      <c r="BE56" s="307">
        <v>0.12306512454386695</v>
      </c>
      <c r="BF56" s="307">
        <v>0.12266764392455484</v>
      </c>
      <c r="BG56" s="307">
        <v>0.12223503569454082</v>
      </c>
      <c r="BH56" s="307">
        <v>0.12179400925416688</v>
      </c>
      <c r="BI56" s="307">
        <v>0.12131869188040914</v>
      </c>
      <c r="BJ56" s="307">
        <v>0.12039854866691976</v>
      </c>
      <c r="BK56" s="307">
        <v>0.12084490537824399</v>
      </c>
      <c r="BL56" s="307">
        <v>0.12048748745701456</v>
      </c>
      <c r="BM56" s="307">
        <v>0.12010169601737027</v>
      </c>
      <c r="BN56" s="307">
        <v>0.11973569187919436</v>
      </c>
      <c r="BO56" s="307">
        <v>0.11936791272260326</v>
      </c>
      <c r="BP56" s="307">
        <v>0.11900279635562978</v>
      </c>
      <c r="BQ56" s="308">
        <v>0.11863265164264855</v>
      </c>
      <c r="BR56" s="308">
        <v>0.11831331344527241</v>
      </c>
      <c r="BS56" s="308">
        <v>0.11800382608120626</v>
      </c>
      <c r="BT56" s="308">
        <v>0.11780894125020219</v>
      </c>
      <c r="BU56" s="308">
        <v>0.11747881709854362</v>
      </c>
      <c r="BV56" s="308">
        <v>0.11713886503234097</v>
      </c>
      <c r="BW56" s="308">
        <v>0.11683073397570889</v>
      </c>
      <c r="BX56" s="308">
        <v>0.11653928939917269</v>
      </c>
      <c r="BY56" s="309">
        <v>0.11622376028561808</v>
      </c>
      <c r="BZ56" s="310">
        <v>0.11591119257386706</v>
      </c>
      <c r="CA56" s="311">
        <v>0.11562684824772723</v>
      </c>
      <c r="CB56" s="304"/>
      <c r="CC56" s="304"/>
      <c r="CD56" s="304"/>
    </row>
  </sheetData>
  <mergeCells count="4">
    <mergeCell ref="B6:B9"/>
    <mergeCell ref="B10:B13"/>
    <mergeCell ref="B14:B17"/>
    <mergeCell ref="B55:B56"/>
  </mergeCells>
  <hyperlinks>
    <hyperlink ref="A3" location="SOMMAIRE!A1" display="Retour au sommaire"/>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workbookViewId="0">
      <selection activeCell="A3" sqref="A3"/>
    </sheetView>
  </sheetViews>
  <sheetFormatPr baseColWidth="10" defaultColWidth="11.42578125" defaultRowHeight="15.75"/>
  <cols>
    <col min="1" max="1" width="26.7109375" style="229" customWidth="1"/>
    <col min="2" max="2" width="11.28515625" style="229" customWidth="1"/>
    <col min="3" max="3" width="11.140625" style="229" customWidth="1"/>
    <col min="4" max="4" width="12" style="229" customWidth="1"/>
    <col min="5" max="5" width="12.42578125" style="229" customWidth="1"/>
    <col min="6" max="6" width="13.140625" style="229" customWidth="1"/>
    <col min="7" max="7" width="12.85546875" style="229" customWidth="1"/>
    <col min="8" max="8" width="14.7109375" style="229" customWidth="1"/>
    <col min="9" max="9" width="13" style="229" customWidth="1"/>
    <col min="10" max="10" width="14.28515625" style="229" customWidth="1"/>
    <col min="11" max="11" width="11.42578125" style="229"/>
    <col min="12" max="12" width="15" style="229" customWidth="1"/>
    <col min="13" max="16384" width="11.42578125" style="229"/>
  </cols>
  <sheetData>
    <row r="1" spans="1:13" ht="15.75" customHeight="1">
      <c r="A1" s="760" t="s">
        <v>210</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156</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0.13894375761576949</v>
      </c>
      <c r="D6" s="720">
        <v>0.13827366859832427</v>
      </c>
      <c r="E6" s="404">
        <v>0.13528695975360167</v>
      </c>
      <c r="F6" s="404">
        <v>0.13552458360075978</v>
      </c>
      <c r="G6" s="404">
        <v>0.13406679568399724</v>
      </c>
      <c r="H6" s="404">
        <v>0.13351300023383192</v>
      </c>
      <c r="I6" s="405">
        <v>0.13310924646192143</v>
      </c>
      <c r="J6" s="406">
        <v>0.13320357124752144</v>
      </c>
    </row>
    <row r="7" spans="1:13">
      <c r="B7" s="242" t="s">
        <v>115</v>
      </c>
      <c r="C7" s="243">
        <v>0.13894375761576949</v>
      </c>
      <c r="D7" s="721">
        <v>0.13827366963264318</v>
      </c>
      <c r="E7" s="244">
        <v>0.13529195739110197</v>
      </c>
      <c r="F7" s="244">
        <v>0.13564756988672341</v>
      </c>
      <c r="G7" s="244">
        <v>0.13437429906287682</v>
      </c>
      <c r="H7" s="244">
        <v>0.13385650965035181</v>
      </c>
      <c r="I7" s="245">
        <v>0.1336112284760187</v>
      </c>
      <c r="J7" s="246">
        <v>0.13382683026596187</v>
      </c>
    </row>
    <row r="8" spans="1:13">
      <c r="B8" s="247" t="s">
        <v>116</v>
      </c>
      <c r="C8" s="248">
        <v>0.13894375761576949</v>
      </c>
      <c r="D8" s="722">
        <v>0.1382800268855286</v>
      </c>
      <c r="E8" s="249">
        <v>0.13530270689589466</v>
      </c>
      <c r="F8" s="249">
        <v>0.13571124915321442</v>
      </c>
      <c r="G8" s="249">
        <v>0.13468799684984004</v>
      </c>
      <c r="H8" s="249">
        <v>0.13431372778395079</v>
      </c>
      <c r="I8" s="250">
        <v>0.13412738458939918</v>
      </c>
      <c r="J8" s="251">
        <v>0.13441346059968676</v>
      </c>
    </row>
    <row r="9" spans="1:13" ht="16.5" thickBot="1">
      <c r="B9" s="252" t="s">
        <v>117</v>
      </c>
      <c r="C9" s="253">
        <v>0.13894375761576949</v>
      </c>
      <c r="D9" s="723">
        <v>0.13827367253614614</v>
      </c>
      <c r="E9" s="254">
        <v>0.13528553171130453</v>
      </c>
      <c r="F9" s="254">
        <v>0.13577611917313007</v>
      </c>
      <c r="G9" s="254">
        <v>0.13513620013466038</v>
      </c>
      <c r="H9" s="254">
        <v>0.13503672106587844</v>
      </c>
      <c r="I9" s="255">
        <v>0.13499858360382772</v>
      </c>
      <c r="J9" s="256">
        <v>0.13540446313410354</v>
      </c>
    </row>
    <row r="10" spans="1:13" s="257" customFormat="1" ht="9.6" customHeight="1">
      <c r="B10" s="258"/>
      <c r="C10" s="259"/>
      <c r="D10" s="259"/>
      <c r="E10" s="259"/>
      <c r="F10" s="259"/>
      <c r="G10" s="259"/>
      <c r="H10" s="259"/>
      <c r="I10" s="259"/>
      <c r="J10" s="259"/>
    </row>
    <row r="11" spans="1:13" s="230" customFormat="1" ht="16.5" thickBot="1">
      <c r="B11" s="231" t="s">
        <v>157</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0.14154076694243886</v>
      </c>
      <c r="D13" s="404">
        <v>0.14018368957085786</v>
      </c>
      <c r="E13" s="404">
        <v>0.13723457588081803</v>
      </c>
      <c r="F13" s="404">
        <v>0.13575032762355382</v>
      </c>
      <c r="G13" s="404">
        <v>0.13426703197673009</v>
      </c>
      <c r="H13" s="404">
        <v>0.13393639617147687</v>
      </c>
      <c r="I13" s="405">
        <v>0.13368967084459343</v>
      </c>
      <c r="J13" s="406">
        <v>0.1338092223632453</v>
      </c>
    </row>
    <row r="14" spans="1:13">
      <c r="B14" s="242" t="s">
        <v>115</v>
      </c>
      <c r="C14" s="243">
        <v>0.14154076694243886</v>
      </c>
      <c r="D14" s="244">
        <v>0.14018368957085786</v>
      </c>
      <c r="E14" s="244">
        <v>0.13749868612302271</v>
      </c>
      <c r="F14" s="244">
        <v>0.13645864144966116</v>
      </c>
      <c r="G14" s="244">
        <v>0.13506812510844066</v>
      </c>
      <c r="H14" s="244">
        <v>0.13466621934821177</v>
      </c>
      <c r="I14" s="245">
        <v>0.13445634575660781</v>
      </c>
      <c r="J14" s="246">
        <v>0.13447846420753592</v>
      </c>
    </row>
    <row r="15" spans="1:13">
      <c r="B15" s="247" t="s">
        <v>116</v>
      </c>
      <c r="C15" s="248">
        <v>0.14154076694243886</v>
      </c>
      <c r="D15" s="249">
        <v>0.14018368957085786</v>
      </c>
      <c r="E15" s="249">
        <v>0.13724915639892898</v>
      </c>
      <c r="F15" s="249">
        <v>0.13590969360309058</v>
      </c>
      <c r="G15" s="249">
        <v>0.13483510771788718</v>
      </c>
      <c r="H15" s="249">
        <v>0.13465765378585698</v>
      </c>
      <c r="I15" s="250">
        <v>0.13462548025096749</v>
      </c>
      <c r="J15" s="251">
        <v>0.13491632412007995</v>
      </c>
    </row>
    <row r="16" spans="1:13" ht="16.5" thickBot="1">
      <c r="B16" s="252" t="s">
        <v>117</v>
      </c>
      <c r="C16" s="253">
        <v>0.14154076694243886</v>
      </c>
      <c r="D16" s="254">
        <v>0.14018368957085786</v>
      </c>
      <c r="E16" s="254">
        <v>0.13736882167707551</v>
      </c>
      <c r="F16" s="254">
        <v>0.13643470719087131</v>
      </c>
      <c r="G16" s="254">
        <v>0.13577059762060825</v>
      </c>
      <c r="H16" s="254">
        <v>0.1358813106146057</v>
      </c>
      <c r="I16" s="255">
        <v>0.13597197032068142</v>
      </c>
      <c r="J16" s="256">
        <v>0.13636739573533674</v>
      </c>
    </row>
    <row r="17" spans="2:10" s="257" customFormat="1" ht="9.6" customHeight="1">
      <c r="B17" s="258"/>
      <c r="C17" s="259"/>
      <c r="D17" s="259"/>
      <c r="E17" s="259"/>
      <c r="F17" s="259"/>
      <c r="G17" s="259"/>
      <c r="H17" s="259"/>
      <c r="I17" s="259"/>
      <c r="J17" s="259"/>
    </row>
    <row r="18" spans="2:10" s="230" customFormat="1" ht="16.5" thickBot="1">
      <c r="B18" s="231" t="s">
        <v>158</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-0.25970093266693617</v>
      </c>
      <c r="D20" s="408">
        <v>-0.19100209725335837</v>
      </c>
      <c r="E20" s="408">
        <v>-0.19476161272163672</v>
      </c>
      <c r="F20" s="408">
        <v>-2.2574402279404993E-2</v>
      </c>
      <c r="G20" s="408">
        <v>-2.0023629273286048E-2</v>
      </c>
      <c r="H20" s="408">
        <v>-4.2339593764495476E-2</v>
      </c>
      <c r="I20" s="409">
        <v>-5.804243826720068E-2</v>
      </c>
      <c r="J20" s="410">
        <v>-6.0565111572385533E-2</v>
      </c>
    </row>
    <row r="21" spans="2:10">
      <c r="B21" s="242" t="s">
        <v>115</v>
      </c>
      <c r="C21" s="265">
        <v>-0.25970093266693617</v>
      </c>
      <c r="D21" s="266">
        <v>-0.19100199382146776</v>
      </c>
      <c r="E21" s="266">
        <v>-0.19476161272163672</v>
      </c>
      <c r="F21" s="266">
        <v>-2.2574402279404993E-2</v>
      </c>
      <c r="G21" s="266">
        <v>-6.9382604556384564E-2</v>
      </c>
      <c r="H21" s="266">
        <v>-8.0970969785996161E-2</v>
      </c>
      <c r="I21" s="267">
        <v>-8.4511728058911828E-2</v>
      </c>
      <c r="J21" s="268">
        <v>-6.5163394157405463E-2</v>
      </c>
    </row>
    <row r="22" spans="2:10">
      <c r="B22" s="269" t="s">
        <v>116</v>
      </c>
      <c r="C22" s="261">
        <v>-0.25970093266693617</v>
      </c>
      <c r="D22" s="270">
        <v>-0.1903662685329266</v>
      </c>
      <c r="E22" s="270">
        <v>-0.19464495030343265</v>
      </c>
      <c r="F22" s="270">
        <v>-1.9844444987615617E-2</v>
      </c>
      <c r="G22" s="270">
        <v>-1.4711086804712892E-2</v>
      </c>
      <c r="H22" s="270">
        <v>-3.4392600190617628E-2</v>
      </c>
      <c r="I22" s="271">
        <v>-4.9809566156831409E-2</v>
      </c>
      <c r="J22" s="272">
        <v>-5.0286352039318416E-2</v>
      </c>
    </row>
    <row r="23" spans="2:10" ht="16.5" thickBot="1">
      <c r="B23" s="252" t="s">
        <v>117</v>
      </c>
      <c r="C23" s="273">
        <v>-0.25970093266693617</v>
      </c>
      <c r="D23" s="274">
        <v>-0.19100170347117107</v>
      </c>
      <c r="E23" s="274">
        <v>-0.20832899657709802</v>
      </c>
      <c r="F23" s="274">
        <v>-6.5858801774123066E-2</v>
      </c>
      <c r="G23" s="274">
        <v>-6.3439748594786849E-2</v>
      </c>
      <c r="H23" s="274">
        <v>-8.4458954872726366E-2</v>
      </c>
      <c r="I23" s="275">
        <v>-9.7338671685369249E-2</v>
      </c>
      <c r="J23" s="276">
        <v>-9.6293260123321289E-2</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9 B13 B14:B16 B20:B23"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workbookViewId="0">
      <selection activeCell="A3" sqref="A3"/>
    </sheetView>
  </sheetViews>
  <sheetFormatPr baseColWidth="10" defaultColWidth="11.42578125" defaultRowHeight="15.75"/>
  <cols>
    <col min="1" max="1" width="26.7109375" style="229" customWidth="1"/>
    <col min="2" max="2" width="11.28515625" style="229" customWidth="1"/>
    <col min="3" max="3" width="11.42578125" style="229"/>
    <col min="4" max="4" width="11.140625" style="229" customWidth="1"/>
    <col min="5" max="5" width="11.5703125" style="229" customWidth="1"/>
    <col min="6" max="11" width="11.42578125" style="229"/>
    <col min="12" max="12" width="15" style="229" customWidth="1"/>
    <col min="13" max="16384" width="11.42578125" style="229"/>
  </cols>
  <sheetData>
    <row r="1" spans="1:13" ht="15.75" customHeight="1">
      <c r="A1" s="760" t="s">
        <v>209</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159</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-7.8239999253891246E-3</v>
      </c>
      <c r="D6" s="404">
        <v>-3.3406494283953481E-3</v>
      </c>
      <c r="E6" s="404">
        <v>-1.2659921291350851E-3</v>
      </c>
      <c r="F6" s="404">
        <v>-1.0831728649008943E-3</v>
      </c>
      <c r="G6" s="404">
        <v>6.1140061005025281E-3</v>
      </c>
      <c r="H6" s="404">
        <v>1.2300693179361763E-2</v>
      </c>
      <c r="I6" s="405">
        <v>1.8043925563202862E-2</v>
      </c>
      <c r="J6" s="406">
        <v>2.069672038390509E-2</v>
      </c>
    </row>
    <row r="7" spans="1:13">
      <c r="B7" s="242" t="s">
        <v>115</v>
      </c>
      <c r="C7" s="243">
        <v>-7.8239984549446639E-3</v>
      </c>
      <c r="D7" s="244">
        <v>-3.3406494967168077E-3</v>
      </c>
      <c r="E7" s="244">
        <v>-1.2629389245116807E-3</v>
      </c>
      <c r="F7" s="244">
        <v>-1.3694408724584661E-3</v>
      </c>
      <c r="G7" s="244">
        <v>3.5818663308026799E-3</v>
      </c>
      <c r="H7" s="244">
        <v>8.0684636677053334E-3</v>
      </c>
      <c r="I7" s="245">
        <v>1.3008294671399662E-2</v>
      </c>
      <c r="J7" s="246">
        <v>1.5289768255891817E-2</v>
      </c>
    </row>
    <row r="8" spans="1:13">
      <c r="B8" s="247" t="s">
        <v>116</v>
      </c>
      <c r="C8" s="248">
        <v>-7.8141503336398577E-3</v>
      </c>
      <c r="D8" s="249">
        <v>-3.3268817633770598E-3</v>
      </c>
      <c r="E8" s="249">
        <v>-1.2522585781967466E-3</v>
      </c>
      <c r="F8" s="249">
        <v>-1.5937280380096397E-3</v>
      </c>
      <c r="G8" s="249">
        <v>1.9656964845281566E-3</v>
      </c>
      <c r="H8" s="249">
        <v>5.3054563056055271E-3</v>
      </c>
      <c r="I8" s="250">
        <v>9.5574807881326218E-3</v>
      </c>
      <c r="J8" s="251">
        <v>1.1296117462668218E-2</v>
      </c>
    </row>
    <row r="9" spans="1:13" ht="16.5" thickBot="1">
      <c r="B9" s="252" t="s">
        <v>117</v>
      </c>
      <c r="C9" s="253">
        <v>-7.8239962497307081E-3</v>
      </c>
      <c r="D9" s="254">
        <v>-3.3406370271057417E-3</v>
      </c>
      <c r="E9" s="254">
        <v>-1.2693614737983305E-3</v>
      </c>
      <c r="F9" s="254">
        <v>-1.9347457373687926E-3</v>
      </c>
      <c r="G9" s="254">
        <v>-5.7826070562350118E-4</v>
      </c>
      <c r="H9" s="254">
        <v>9.7272145143667554E-4</v>
      </c>
      <c r="I9" s="255">
        <v>3.9247640888711022E-3</v>
      </c>
      <c r="J9" s="256">
        <v>5.0392608848597864E-3</v>
      </c>
    </row>
    <row r="10" spans="1:13" s="257" customFormat="1" ht="9.6" customHeight="1">
      <c r="B10" s="258"/>
      <c r="C10" s="259"/>
      <c r="D10" s="259"/>
      <c r="E10" s="259"/>
      <c r="F10" s="259"/>
      <c r="G10" s="259"/>
      <c r="H10" s="259"/>
      <c r="I10" s="259"/>
      <c r="J10" s="259"/>
    </row>
    <row r="11" spans="1:13" s="230" customFormat="1" ht="16.5" thickBot="1">
      <c r="B11" s="231" t="s">
        <v>160</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-1.0586434699622144E-2</v>
      </c>
      <c r="D13" s="404">
        <v>-3.1119675947046954E-3</v>
      </c>
      <c r="E13" s="404">
        <v>-3.1954118887767002E-3</v>
      </c>
      <c r="F13" s="404">
        <v>-2.7287849188214197E-3</v>
      </c>
      <c r="G13" s="404">
        <v>3.6010681342762141E-3</v>
      </c>
      <c r="H13" s="404">
        <v>1.0231126571486102E-2</v>
      </c>
      <c r="I13" s="405">
        <v>1.5800193899926956E-2</v>
      </c>
      <c r="J13" s="406">
        <v>1.7472677220440866E-2</v>
      </c>
    </row>
    <row r="14" spans="1:13">
      <c r="B14" s="242" t="s">
        <v>115</v>
      </c>
      <c r="C14" s="243">
        <v>-1.0586434699622144E-2</v>
      </c>
      <c r="D14" s="244">
        <v>-3.1119675947046954E-3</v>
      </c>
      <c r="E14" s="244">
        <v>-2.959022252985305E-3</v>
      </c>
      <c r="F14" s="244">
        <v>-2.8377647244040571E-3</v>
      </c>
      <c r="G14" s="244">
        <v>1.138829924699214E-3</v>
      </c>
      <c r="H14" s="244">
        <v>5.9671928514153094E-3</v>
      </c>
      <c r="I14" s="245">
        <v>1.0731238939287471E-2</v>
      </c>
      <c r="J14" s="246">
        <v>1.2001101895781061E-2</v>
      </c>
    </row>
    <row r="15" spans="1:13">
      <c r="B15" s="247" t="s">
        <v>116</v>
      </c>
      <c r="C15" s="248">
        <v>-1.0586434699622144E-2</v>
      </c>
      <c r="D15" s="249">
        <v>-3.1119675947046954E-3</v>
      </c>
      <c r="E15" s="249">
        <v>-3.1851455717921417E-3</v>
      </c>
      <c r="F15" s="249">
        <v>-3.7807460242134383E-3</v>
      </c>
      <c r="G15" s="249">
        <v>-1.1982532540049939E-3</v>
      </c>
      <c r="H15" s="249">
        <v>2.6134537264831115E-3</v>
      </c>
      <c r="I15" s="250">
        <v>6.7525112138873411E-3</v>
      </c>
      <c r="J15" s="251">
        <v>7.786566027076558E-3</v>
      </c>
    </row>
    <row r="16" spans="1:13" ht="16.5" thickBot="1">
      <c r="B16" s="252" t="s">
        <v>117</v>
      </c>
      <c r="C16" s="253">
        <v>-1.0586434699622144E-2</v>
      </c>
      <c r="D16" s="254">
        <v>-3.1119675947046954E-3</v>
      </c>
      <c r="E16" s="254">
        <v>-3.0303259271913241E-3</v>
      </c>
      <c r="F16" s="254">
        <v>-3.8451283433389161E-3</v>
      </c>
      <c r="G16" s="254">
        <v>-3.4984062777858593E-3</v>
      </c>
      <c r="H16" s="254">
        <v>-1.3994632827682707E-3</v>
      </c>
      <c r="I16" s="255">
        <v>1.7848065105876554E-3</v>
      </c>
      <c r="J16" s="256">
        <v>2.4307152736169069E-3</v>
      </c>
    </row>
    <row r="17" spans="2:10" s="257" customFormat="1" ht="9.6" customHeight="1">
      <c r="B17" s="258"/>
      <c r="C17" s="259"/>
      <c r="D17" s="259"/>
      <c r="E17" s="259"/>
      <c r="F17" s="259"/>
      <c r="G17" s="259"/>
      <c r="H17" s="259"/>
      <c r="I17" s="259"/>
      <c r="J17" s="259"/>
    </row>
    <row r="18" spans="2:10" s="230" customFormat="1" ht="16.5" thickBot="1">
      <c r="B18" s="231" t="s">
        <v>161</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0.27624347742330202</v>
      </c>
      <c r="D20" s="408">
        <v>-2.2868183369065265E-2</v>
      </c>
      <c r="E20" s="408">
        <v>0.19294197596416152</v>
      </c>
      <c r="F20" s="408">
        <v>0.16456120539205255</v>
      </c>
      <c r="G20" s="408">
        <v>0.2512937966226314</v>
      </c>
      <c r="H20" s="408">
        <v>0.20695666078756614</v>
      </c>
      <c r="I20" s="409">
        <v>0.22437316632759075</v>
      </c>
      <c r="J20" s="410">
        <v>0.32240431634642253</v>
      </c>
    </row>
    <row r="21" spans="2:10">
      <c r="B21" s="242" t="s">
        <v>115</v>
      </c>
      <c r="C21" s="265">
        <v>0.27624362446774808</v>
      </c>
      <c r="D21" s="266">
        <v>-2.2868190201211225E-2</v>
      </c>
      <c r="E21" s="266">
        <v>0.16960833284736243</v>
      </c>
      <c r="F21" s="266">
        <v>0.1468323851945591</v>
      </c>
      <c r="G21" s="266">
        <v>0.2443036406103466</v>
      </c>
      <c r="H21" s="266">
        <v>0.2101270816290024</v>
      </c>
      <c r="I21" s="267">
        <v>0.22770557321121898</v>
      </c>
      <c r="J21" s="268">
        <v>0.32886663601107546</v>
      </c>
    </row>
    <row r="22" spans="2:10">
      <c r="B22" s="269" t="s">
        <v>116</v>
      </c>
      <c r="C22" s="261">
        <v>0.27722843659822871</v>
      </c>
      <c r="D22" s="270">
        <v>-2.1491416867236435E-2</v>
      </c>
      <c r="E22" s="270">
        <v>0.19328869935953952</v>
      </c>
      <c r="F22" s="270">
        <v>0.21870179862037986</v>
      </c>
      <c r="G22" s="270">
        <v>0.31639497385331505</v>
      </c>
      <c r="H22" s="270">
        <v>0.26920025791224156</v>
      </c>
      <c r="I22" s="271">
        <v>0.28049695742452807</v>
      </c>
      <c r="J22" s="272">
        <v>0.35095514355916602</v>
      </c>
    </row>
    <row r="23" spans="2:10" ht="16.5" thickBot="1">
      <c r="B23" s="252" t="s">
        <v>117</v>
      </c>
      <c r="C23" s="273">
        <v>0.27624384498914367</v>
      </c>
      <c r="D23" s="274">
        <v>-2.2866943240104631E-2</v>
      </c>
      <c r="E23" s="274">
        <v>0.17609644533929936</v>
      </c>
      <c r="F23" s="274">
        <v>0.19103826059701234</v>
      </c>
      <c r="G23" s="274">
        <v>0.29201455721623581</v>
      </c>
      <c r="H23" s="274">
        <v>0.23721847342049462</v>
      </c>
      <c r="I23" s="275">
        <v>0.21399575782834468</v>
      </c>
      <c r="J23" s="276">
        <v>0.26085456112428795</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23"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tabSelected="1" workbookViewId="0">
      <selection activeCell="D6" sqref="D6:D9"/>
    </sheetView>
  </sheetViews>
  <sheetFormatPr baseColWidth="10" defaultColWidth="11.42578125" defaultRowHeight="15.75"/>
  <cols>
    <col min="1" max="1" width="26.7109375" style="229" customWidth="1"/>
    <col min="2" max="2" width="11.28515625" style="229" customWidth="1"/>
    <col min="3" max="3" width="12.140625" style="229" customWidth="1"/>
    <col min="4" max="4" width="12.5703125" style="229" customWidth="1"/>
    <col min="5" max="5" width="12.140625" style="229" customWidth="1"/>
    <col min="6" max="6" width="12.42578125" style="229" customWidth="1"/>
    <col min="7" max="7" width="13.42578125" style="229" customWidth="1"/>
    <col min="8" max="8" width="12.85546875" style="229" customWidth="1"/>
    <col min="9" max="9" width="13.28515625" style="229" customWidth="1"/>
    <col min="10" max="10" width="14.42578125" style="229" customWidth="1"/>
    <col min="11" max="11" width="11.42578125" style="229"/>
    <col min="12" max="12" width="15" style="229" customWidth="1"/>
    <col min="13" max="16384" width="11.42578125" style="229"/>
  </cols>
  <sheetData>
    <row r="1" spans="1:13" ht="15.75" customHeight="1">
      <c r="A1" s="760" t="s">
        <v>208</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162</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0.13894375761576949</v>
      </c>
      <c r="D6" s="404">
        <v>0.13769999999999999</v>
      </c>
      <c r="E6" s="404">
        <v>0.13219999999999998</v>
      </c>
      <c r="F6" s="404">
        <v>0.13069999999999998</v>
      </c>
      <c r="G6" s="404">
        <v>0.1273</v>
      </c>
      <c r="H6" s="404">
        <v>0.1265</v>
      </c>
      <c r="I6" s="405">
        <v>0.126</v>
      </c>
      <c r="J6" s="406">
        <v>0.12619999999999998</v>
      </c>
    </row>
    <row r="7" spans="1:13">
      <c r="B7" s="242" t="s">
        <v>115</v>
      </c>
      <c r="C7" s="243">
        <v>0.13894375761576949</v>
      </c>
      <c r="D7" s="244">
        <v>0.13769999999999999</v>
      </c>
      <c r="E7" s="244">
        <v>0.13219999999999998</v>
      </c>
      <c r="F7" s="244">
        <v>0.13089999999999999</v>
      </c>
      <c r="G7" s="244">
        <v>0.1278</v>
      </c>
      <c r="H7" s="244">
        <v>0.127</v>
      </c>
      <c r="I7" s="245">
        <v>0.12659999999999999</v>
      </c>
      <c r="J7" s="246">
        <v>0.127</v>
      </c>
    </row>
    <row r="8" spans="1:13">
      <c r="B8" s="247" t="s">
        <v>116</v>
      </c>
      <c r="C8" s="248">
        <v>0.13894375761576949</v>
      </c>
      <c r="D8" s="249">
        <v>0.13769999999999999</v>
      </c>
      <c r="E8" s="249">
        <v>0.1323</v>
      </c>
      <c r="F8" s="249">
        <v>0.13099999999999998</v>
      </c>
      <c r="G8" s="249">
        <v>0.1283</v>
      </c>
      <c r="H8" s="249">
        <v>0.12759999999999999</v>
      </c>
      <c r="I8" s="250">
        <v>0.1273</v>
      </c>
      <c r="J8" s="251">
        <v>0.12769999999999998</v>
      </c>
    </row>
    <row r="9" spans="1:13" ht="16.5" thickBot="1">
      <c r="B9" s="252" t="s">
        <v>117</v>
      </c>
      <c r="C9" s="253">
        <v>0.13894375761576949</v>
      </c>
      <c r="D9" s="254">
        <v>0.13769999999999999</v>
      </c>
      <c r="E9" s="254">
        <v>0.13219999999999998</v>
      </c>
      <c r="F9" s="254">
        <v>0.13109999999999999</v>
      </c>
      <c r="G9" s="254">
        <v>0.12889999999999999</v>
      </c>
      <c r="H9" s="254">
        <v>0.12849999999999998</v>
      </c>
      <c r="I9" s="255">
        <v>0.12839999999999999</v>
      </c>
      <c r="J9" s="256">
        <v>0.12889999999999999</v>
      </c>
    </row>
    <row r="10" spans="1:13" s="257" customFormat="1" ht="9.6" customHeight="1">
      <c r="B10" s="258"/>
      <c r="C10" s="259"/>
      <c r="D10" s="259"/>
      <c r="E10" s="259"/>
      <c r="F10" s="259"/>
      <c r="G10" s="259"/>
      <c r="H10" s="259"/>
      <c r="I10" s="259"/>
      <c r="J10" s="259"/>
    </row>
    <row r="11" spans="1:13" s="230" customFormat="1" ht="16.5" thickBot="1">
      <c r="B11" s="231" t="s">
        <v>163</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0.14159999999999998</v>
      </c>
      <c r="D13" s="404">
        <v>0.13849999999999998</v>
      </c>
      <c r="E13" s="404">
        <v>0.13339999999999999</v>
      </c>
      <c r="F13" s="404">
        <v>0.12989999999999999</v>
      </c>
      <c r="G13" s="404">
        <v>0.12639999999999998</v>
      </c>
      <c r="H13" s="404">
        <v>0.1255</v>
      </c>
      <c r="I13" s="405">
        <v>0.1249</v>
      </c>
      <c r="J13" s="406">
        <v>0.12480000000000001</v>
      </c>
    </row>
    <row r="14" spans="1:13">
      <c r="B14" s="242" t="s">
        <v>115</v>
      </c>
      <c r="C14" s="243">
        <v>0.14159999999999998</v>
      </c>
      <c r="D14" s="244">
        <v>0.13849999999999998</v>
      </c>
      <c r="E14" s="244">
        <v>0.13369999999999999</v>
      </c>
      <c r="F14" s="244">
        <v>0.13069999999999998</v>
      </c>
      <c r="G14" s="244">
        <v>0.12739999999999999</v>
      </c>
      <c r="H14" s="244">
        <v>0.1265</v>
      </c>
      <c r="I14" s="245">
        <v>0.12589999999999998</v>
      </c>
      <c r="J14" s="246">
        <v>0.12569999999999998</v>
      </c>
    </row>
    <row r="15" spans="1:13">
      <c r="B15" s="247" t="s">
        <v>116</v>
      </c>
      <c r="C15" s="248">
        <v>0.14159999999999998</v>
      </c>
      <c r="D15" s="249">
        <v>0.13849999999999998</v>
      </c>
      <c r="E15" s="249">
        <v>0.13339999999999999</v>
      </c>
      <c r="F15" s="249">
        <v>0.13019999999999998</v>
      </c>
      <c r="G15" s="249">
        <v>0.12739999999999999</v>
      </c>
      <c r="H15" s="249">
        <v>0.12659999999999999</v>
      </c>
      <c r="I15" s="250">
        <v>0.12619999999999998</v>
      </c>
      <c r="J15" s="251">
        <v>0.1263</v>
      </c>
    </row>
    <row r="16" spans="1:13" ht="16.5" thickBot="1">
      <c r="B16" s="252" t="s">
        <v>117</v>
      </c>
      <c r="C16" s="253">
        <v>0.14159999999999998</v>
      </c>
      <c r="D16" s="254">
        <v>0.13849999999999998</v>
      </c>
      <c r="E16" s="254">
        <v>0.13349999999999998</v>
      </c>
      <c r="F16" s="254">
        <v>0.1308</v>
      </c>
      <c r="G16" s="254">
        <v>0.12849999999999998</v>
      </c>
      <c r="H16" s="254">
        <v>0.12809999999999999</v>
      </c>
      <c r="I16" s="255">
        <v>0.1278</v>
      </c>
      <c r="J16" s="256">
        <v>0.128</v>
      </c>
    </row>
    <row r="17" spans="2:10" s="257" customFormat="1" ht="9.6" customHeight="1">
      <c r="B17" s="258"/>
      <c r="C17" s="259"/>
      <c r="D17" s="259"/>
      <c r="E17" s="259"/>
      <c r="F17" s="259"/>
      <c r="G17" s="259"/>
      <c r="H17" s="259"/>
      <c r="I17" s="259"/>
      <c r="J17" s="259"/>
    </row>
    <row r="18" spans="2:10" s="230" customFormat="1" ht="16.5" thickBot="1">
      <c r="B18" s="231" t="s">
        <v>164</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-0.26562423842304916</v>
      </c>
      <c r="D20" s="408">
        <v>-7.9999999999998295E-2</v>
      </c>
      <c r="E20" s="408">
        <v>-0.12000000000000099</v>
      </c>
      <c r="F20" s="408">
        <v>8.0000000000000071E-2</v>
      </c>
      <c r="G20" s="408">
        <v>9.0000000000001634E-2</v>
      </c>
      <c r="H20" s="408">
        <v>9.9999999999999645E-2</v>
      </c>
      <c r="I20" s="409">
        <v>0.10999999999999943</v>
      </c>
      <c r="J20" s="410">
        <v>0.13999999999999702</v>
      </c>
    </row>
    <row r="21" spans="2:10">
      <c r="B21" s="242" t="s">
        <v>115</v>
      </c>
      <c r="C21" s="265">
        <v>-0.26562423842304916</v>
      </c>
      <c r="D21" s="266">
        <v>-7.9999999999998295E-2</v>
      </c>
      <c r="E21" s="266">
        <v>-0.15000000000000036</v>
      </c>
      <c r="F21" s="266">
        <v>1.9999999999999574E-2</v>
      </c>
      <c r="G21" s="266">
        <v>4.0000000000000924E-2</v>
      </c>
      <c r="H21" s="266">
        <v>4.9999999999998934E-2</v>
      </c>
      <c r="I21" s="267">
        <v>7.0000000000000284E-2</v>
      </c>
      <c r="J21" s="268">
        <v>0.13000000000000078</v>
      </c>
    </row>
    <row r="22" spans="2:10">
      <c r="B22" s="269" t="s">
        <v>116</v>
      </c>
      <c r="C22" s="261">
        <v>-0.26562423842304916</v>
      </c>
      <c r="D22" s="270">
        <v>-7.9999999999998295E-2</v>
      </c>
      <c r="E22" s="270">
        <v>-0.10999999999999943</v>
      </c>
      <c r="F22" s="270">
        <v>8.0000000000000071E-2</v>
      </c>
      <c r="G22" s="270">
        <v>9.0000000000001634E-2</v>
      </c>
      <c r="H22" s="270">
        <v>0.10000000000000142</v>
      </c>
      <c r="I22" s="271">
        <v>0.11000000000000298</v>
      </c>
      <c r="J22" s="272">
        <v>0.13999999999999879</v>
      </c>
    </row>
    <row r="23" spans="2:10" ht="16.5" thickBot="1">
      <c r="B23" s="252" t="s">
        <v>117</v>
      </c>
      <c r="C23" s="273">
        <v>-0.26562423842304916</v>
      </c>
      <c r="D23" s="274">
        <v>-7.9999999999998295E-2</v>
      </c>
      <c r="E23" s="274">
        <v>-0.12999999999999901</v>
      </c>
      <c r="F23" s="274">
        <v>2.9999999999999361E-2</v>
      </c>
      <c r="G23" s="274">
        <v>4.0000000000000924E-2</v>
      </c>
      <c r="H23" s="274">
        <v>3.9999999999999147E-2</v>
      </c>
      <c r="I23" s="275">
        <v>5.9999999999998721E-2</v>
      </c>
      <c r="J23" s="276">
        <v>8.9999999999998082E-2</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9 B13:B16 B20:B23"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workbookViewId="0">
      <selection activeCell="A3" sqref="A3"/>
    </sheetView>
  </sheetViews>
  <sheetFormatPr baseColWidth="10" defaultColWidth="11.42578125" defaultRowHeight="15.75"/>
  <cols>
    <col min="1" max="1" width="26.7109375" style="229" customWidth="1"/>
    <col min="2" max="2" width="11.28515625" style="229" customWidth="1"/>
    <col min="3" max="3" width="11.42578125" style="229"/>
    <col min="4" max="5" width="11.42578125" style="229" customWidth="1"/>
    <col min="6" max="11" width="11.42578125" style="229"/>
    <col min="12" max="12" width="15" style="229" customWidth="1"/>
    <col min="13" max="16384" width="11.42578125" style="229"/>
  </cols>
  <sheetData>
    <row r="1" spans="1:13" ht="15.75" customHeight="1">
      <c r="A1" s="760" t="s">
        <v>211</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165</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-7.8239999253891246E-3</v>
      </c>
      <c r="D6" s="404">
        <v>-3.9143180267196265E-3</v>
      </c>
      <c r="E6" s="404">
        <v>-4.3529518827367664E-3</v>
      </c>
      <c r="F6" s="404">
        <v>-5.9077564656606907E-3</v>
      </c>
      <c r="G6" s="404">
        <v>-6.5278958349471172E-4</v>
      </c>
      <c r="H6" s="404">
        <v>5.2876929455298455E-3</v>
      </c>
      <c r="I6" s="405">
        <v>1.093467910128143E-2</v>
      </c>
      <c r="J6" s="406">
        <v>1.3693149136383628E-2</v>
      </c>
    </row>
    <row r="7" spans="1:13">
      <c r="B7" s="242" t="s">
        <v>115</v>
      </c>
      <c r="C7" s="243">
        <v>-7.8239984549446639E-3</v>
      </c>
      <c r="D7" s="244">
        <v>-3.9143191293599944E-3</v>
      </c>
      <c r="E7" s="244">
        <v>-4.3548963156136711E-3</v>
      </c>
      <c r="F7" s="244">
        <v>-6.1170107591818901E-3</v>
      </c>
      <c r="G7" s="244">
        <v>-2.9924327320741406E-3</v>
      </c>
      <c r="H7" s="244">
        <v>1.2119540173535226E-3</v>
      </c>
      <c r="I7" s="245">
        <v>5.9970661953809568E-3</v>
      </c>
      <c r="J7" s="246">
        <v>8.4629379899299473E-3</v>
      </c>
    </row>
    <row r="8" spans="1:13">
      <c r="B8" s="247" t="s">
        <v>116</v>
      </c>
      <c r="C8" s="248">
        <v>-7.8141503336398577E-3</v>
      </c>
      <c r="D8" s="249">
        <v>-3.9069086489056659E-3</v>
      </c>
      <c r="E8" s="249">
        <v>-4.2549654740914045E-3</v>
      </c>
      <c r="F8" s="249">
        <v>-6.3049771912240815E-3</v>
      </c>
      <c r="G8" s="249">
        <v>-4.422300365311882E-3</v>
      </c>
      <c r="H8" s="249">
        <v>-1.4082714783452688E-3</v>
      </c>
      <c r="I8" s="250">
        <v>2.7300961987334338E-3</v>
      </c>
      <c r="J8" s="251">
        <v>4.5826568629814407E-3</v>
      </c>
    </row>
    <row r="9" spans="1:13" ht="16.5" thickBot="1">
      <c r="B9" s="252" t="s">
        <v>117</v>
      </c>
      <c r="C9" s="253">
        <v>-7.8239962497307081E-3</v>
      </c>
      <c r="D9" s="254">
        <v>-3.9143095632518943E-3</v>
      </c>
      <c r="E9" s="254">
        <v>-4.354893185102876E-3</v>
      </c>
      <c r="F9" s="254">
        <v>-6.6108649104988648E-3</v>
      </c>
      <c r="G9" s="254">
        <v>-6.8144608402838924E-3</v>
      </c>
      <c r="H9" s="254">
        <v>-5.5639996144417891E-3</v>
      </c>
      <c r="I9" s="255">
        <v>-2.6738195149566268E-3</v>
      </c>
      <c r="J9" s="256">
        <v>-1.4652022492437633E-3</v>
      </c>
    </row>
    <row r="10" spans="1:13" s="257" customFormat="1" ht="9.6" customHeight="1">
      <c r="B10" s="258"/>
      <c r="C10" s="259"/>
      <c r="D10" s="259"/>
      <c r="E10" s="259"/>
      <c r="F10" s="259"/>
      <c r="G10" s="259"/>
      <c r="H10" s="259"/>
      <c r="I10" s="259"/>
      <c r="J10" s="259"/>
    </row>
    <row r="11" spans="1:13" s="230" customFormat="1" ht="16.5" thickBot="1">
      <c r="B11" s="231" t="s">
        <v>166</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-1.0527201642061029E-2</v>
      </c>
      <c r="D13" s="404">
        <v>-4.7956571655625724E-3</v>
      </c>
      <c r="E13" s="404">
        <v>-7.0299877695947366E-3</v>
      </c>
      <c r="F13" s="404">
        <v>-8.5791125423752557E-3</v>
      </c>
      <c r="G13" s="404">
        <v>-4.2659638424538959E-3</v>
      </c>
      <c r="H13" s="404">
        <v>1.7947304000092285E-3</v>
      </c>
      <c r="I13" s="405">
        <v>7.0105230553335202E-3</v>
      </c>
      <c r="J13" s="406">
        <v>8.4634548571955737E-3</v>
      </c>
    </row>
    <row r="14" spans="1:13">
      <c r="B14" s="242" t="s">
        <v>115</v>
      </c>
      <c r="C14" s="243">
        <v>-1.0527201642061029E-2</v>
      </c>
      <c r="D14" s="244">
        <v>-4.7956571655625724E-3</v>
      </c>
      <c r="E14" s="244">
        <v>-6.7577083760080314E-3</v>
      </c>
      <c r="F14" s="244">
        <v>-8.5964061740652353E-3</v>
      </c>
      <c r="G14" s="244">
        <v>-6.529295183741457E-3</v>
      </c>
      <c r="H14" s="244">
        <v>-2.1990264967964579E-3</v>
      </c>
      <c r="I14" s="245">
        <v>2.1748931826796464E-3</v>
      </c>
      <c r="J14" s="246">
        <v>3.2226376882451141E-3</v>
      </c>
    </row>
    <row r="15" spans="1:13">
      <c r="B15" s="247" t="s">
        <v>116</v>
      </c>
      <c r="C15" s="248">
        <v>-1.0527201642061029E-2</v>
      </c>
      <c r="D15" s="249">
        <v>-4.7956571655625724E-3</v>
      </c>
      <c r="E15" s="249">
        <v>-7.0343019707211352E-3</v>
      </c>
      <c r="F15" s="249">
        <v>-9.4904396273040315E-3</v>
      </c>
      <c r="G15" s="249">
        <v>-8.6333609718921844E-3</v>
      </c>
      <c r="H15" s="249">
        <v>-5.4442000593738771E-3</v>
      </c>
      <c r="I15" s="250">
        <v>-1.6729690370801686E-3</v>
      </c>
      <c r="J15" s="251">
        <v>-8.2975809300339654E-4</v>
      </c>
    </row>
    <row r="16" spans="1:13" ht="16.5" thickBot="1">
      <c r="B16" s="252" t="s">
        <v>117</v>
      </c>
      <c r="C16" s="253">
        <v>-1.0527201642061029E-2</v>
      </c>
      <c r="D16" s="254">
        <v>-4.7956571655625724E-3</v>
      </c>
      <c r="E16" s="254">
        <v>-6.8991476042668531E-3</v>
      </c>
      <c r="F16" s="254">
        <v>-9.4798355342102236E-3</v>
      </c>
      <c r="G16" s="254">
        <v>-1.0769003898394136E-2</v>
      </c>
      <c r="H16" s="254">
        <v>-9.1807738973739839E-3</v>
      </c>
      <c r="I16" s="255">
        <v>-6.3871638100937711E-3</v>
      </c>
      <c r="J16" s="256">
        <v>-5.9366804617198288E-3</v>
      </c>
    </row>
    <row r="17" spans="2:10" s="257" customFormat="1" ht="9.6" customHeight="1">
      <c r="B17" s="258"/>
      <c r="C17" s="259"/>
      <c r="D17" s="259"/>
      <c r="E17" s="259"/>
      <c r="F17" s="259"/>
      <c r="G17" s="259"/>
      <c r="H17" s="259"/>
      <c r="I17" s="259"/>
      <c r="J17" s="259"/>
    </row>
    <row r="18" spans="2:10" s="230" customFormat="1" ht="16.5" thickBot="1">
      <c r="B18" s="231" t="s">
        <v>167</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0.27032017166719036</v>
      </c>
      <c r="D20" s="408">
        <v>8.813391388429459E-2</v>
      </c>
      <c r="E20" s="408">
        <v>0.26770358868579702</v>
      </c>
      <c r="F20" s="408">
        <v>0.2671356076714565</v>
      </c>
      <c r="G20" s="408">
        <v>0.36131742589591842</v>
      </c>
      <c r="H20" s="408">
        <v>0.34929625455206165</v>
      </c>
      <c r="I20" s="409">
        <v>0.39241560459479108</v>
      </c>
      <c r="J20" s="410">
        <v>0.52296942791880552</v>
      </c>
    </row>
    <row r="21" spans="2:10">
      <c r="B21" s="242" t="s">
        <v>115</v>
      </c>
      <c r="C21" s="265">
        <v>0.27032031871163642</v>
      </c>
      <c r="D21" s="266">
        <v>8.81338036202578E-2</v>
      </c>
      <c r="E21" s="266">
        <v>0.24028120603943603</v>
      </c>
      <c r="F21" s="266">
        <v>0.24793954148833452</v>
      </c>
      <c r="G21" s="266">
        <v>0.35368624516673164</v>
      </c>
      <c r="H21" s="266">
        <v>0.34109805141499805</v>
      </c>
      <c r="I21" s="267">
        <v>0.38221730127013104</v>
      </c>
      <c r="J21" s="268">
        <v>0.52403003016848326</v>
      </c>
    </row>
    <row r="22" spans="2:10">
      <c r="B22" s="269" t="s">
        <v>116</v>
      </c>
      <c r="C22" s="261">
        <v>0.27130513084211705</v>
      </c>
      <c r="D22" s="270">
        <v>8.8874851665690646E-2</v>
      </c>
      <c r="E22" s="270">
        <v>0.27793364966297307</v>
      </c>
      <c r="F22" s="270">
        <v>0.31854624360799499</v>
      </c>
      <c r="G22" s="270">
        <v>0.42110606065803025</v>
      </c>
      <c r="H22" s="270">
        <v>0.40359285810286083</v>
      </c>
      <c r="I22" s="271">
        <v>0.44030652358136024</v>
      </c>
      <c r="J22" s="272">
        <v>0.54124149559848367</v>
      </c>
    </row>
    <row r="23" spans="2:10" ht="16.5" thickBot="1">
      <c r="B23" s="252" t="s">
        <v>117</v>
      </c>
      <c r="C23" s="273">
        <v>0.27032053923303201</v>
      </c>
      <c r="D23" s="274">
        <v>8.813476023106781E-2</v>
      </c>
      <c r="E23" s="274">
        <v>0.25442544191639771</v>
      </c>
      <c r="F23" s="274">
        <v>0.28689706237113588</v>
      </c>
      <c r="G23" s="274">
        <v>0.39545430581102436</v>
      </c>
      <c r="H23" s="274">
        <v>0.36167742829321947</v>
      </c>
      <c r="I23" s="275">
        <v>0.37133442951371443</v>
      </c>
      <c r="J23" s="276">
        <v>0.44714782124760655</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23"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workbookViewId="0">
      <selection activeCell="A3" sqref="A3"/>
    </sheetView>
  </sheetViews>
  <sheetFormatPr baseColWidth="10" defaultColWidth="11.42578125" defaultRowHeight="15.75"/>
  <cols>
    <col min="1" max="1" width="26.7109375" style="229" customWidth="1"/>
    <col min="2" max="2" width="11.28515625" style="229" customWidth="1"/>
    <col min="3" max="3" width="12.85546875" style="229" customWidth="1"/>
    <col min="4" max="4" width="12.7109375" style="229" customWidth="1"/>
    <col min="5" max="5" width="12.140625" style="229" customWidth="1"/>
    <col min="6" max="6" width="13.42578125" style="229" customWidth="1"/>
    <col min="7" max="7" width="13.7109375" style="229" customWidth="1"/>
    <col min="8" max="8" width="12.7109375" style="229" customWidth="1"/>
    <col min="9" max="9" width="13.140625" style="229" customWidth="1"/>
    <col min="10" max="10" width="12.7109375" style="229" customWidth="1"/>
    <col min="11" max="11" width="11.42578125" style="229"/>
    <col min="12" max="12" width="15" style="229" customWidth="1"/>
    <col min="13" max="16384" width="11.42578125" style="229"/>
  </cols>
  <sheetData>
    <row r="1" spans="1:13" ht="15.75" customHeight="1">
      <c r="A1" s="760" t="s">
        <v>212</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168</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0.13894375761576949</v>
      </c>
      <c r="D6" s="404">
        <v>0.13772958717607425</v>
      </c>
      <c r="E6" s="404">
        <v>0.1332638440765154</v>
      </c>
      <c r="F6" s="404">
        <v>0.13270450825091482</v>
      </c>
      <c r="G6" s="404">
        <v>0.12770129189053792</v>
      </c>
      <c r="H6" s="404">
        <v>0.12366997976140874</v>
      </c>
      <c r="I6" s="405">
        <v>0.1209629362818434</v>
      </c>
      <c r="J6" s="406">
        <v>0.12011854530974091</v>
      </c>
    </row>
    <row r="7" spans="1:13">
      <c r="B7" s="242" t="s">
        <v>115</v>
      </c>
      <c r="C7" s="243">
        <v>0.13894375761576949</v>
      </c>
      <c r="D7" s="244">
        <v>0.13772958821039316</v>
      </c>
      <c r="E7" s="244">
        <v>0.1332668577015875</v>
      </c>
      <c r="F7" s="244">
        <v>0.1328920225345796</v>
      </c>
      <c r="G7" s="244">
        <v>0.12845175798061395</v>
      </c>
      <c r="H7" s="244">
        <v>0.12457800111655973</v>
      </c>
      <c r="I7" s="245">
        <v>0.12200795330936375</v>
      </c>
      <c r="J7" s="246">
        <v>0.1212371138114781</v>
      </c>
    </row>
    <row r="8" spans="1:13">
      <c r="B8" s="247" t="s">
        <v>116</v>
      </c>
      <c r="C8" s="248">
        <v>0.13894375761576949</v>
      </c>
      <c r="D8" s="249">
        <v>0.137765973774953</v>
      </c>
      <c r="E8" s="249">
        <v>0.13330285254793056</v>
      </c>
      <c r="F8" s="249">
        <v>0.13302318014266057</v>
      </c>
      <c r="G8" s="249">
        <v>0.12909195761498812</v>
      </c>
      <c r="H8" s="249">
        <v>0.1254539761420623</v>
      </c>
      <c r="I8" s="250">
        <v>0.12293045644091616</v>
      </c>
      <c r="J8" s="251">
        <v>0.12219431880529677</v>
      </c>
    </row>
    <row r="9" spans="1:13" ht="16.5" thickBot="1">
      <c r="B9" s="252" t="s">
        <v>117</v>
      </c>
      <c r="C9" s="253">
        <v>0.13894375761576949</v>
      </c>
      <c r="D9" s="254">
        <v>0.1377295911138961</v>
      </c>
      <c r="E9" s="254">
        <v>0.13326393654272001</v>
      </c>
      <c r="F9" s="254">
        <v>0.1331313644684983</v>
      </c>
      <c r="G9" s="254">
        <v>0.12997038782825834</v>
      </c>
      <c r="H9" s="254">
        <v>0.1267581190486467</v>
      </c>
      <c r="I9" s="255">
        <v>0.12437671171831893</v>
      </c>
      <c r="J9" s="256">
        <v>0.12371515443720724</v>
      </c>
    </row>
    <row r="10" spans="1:13" s="257" customFormat="1" ht="9.6" customHeight="1">
      <c r="B10" s="258"/>
      <c r="C10" s="259"/>
      <c r="D10" s="259"/>
      <c r="E10" s="259"/>
      <c r="F10" s="259"/>
      <c r="G10" s="259"/>
      <c r="H10" s="259"/>
      <c r="I10" s="259"/>
      <c r="J10" s="259"/>
    </row>
    <row r="11" spans="1:13" s="230" customFormat="1" ht="16.5" thickBot="1">
      <c r="B11" s="231" t="s">
        <v>169</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0.14154076694243886</v>
      </c>
      <c r="D13" s="404">
        <v>0.13859584763491714</v>
      </c>
      <c r="E13" s="404">
        <v>0.13486025055610187</v>
      </c>
      <c r="F13" s="404">
        <v>0.13215936122201666</v>
      </c>
      <c r="G13" s="404">
        <v>0.12712345856459648</v>
      </c>
      <c r="H13" s="404">
        <v>0.12318619643041973</v>
      </c>
      <c r="I13" s="405">
        <v>0.12054811325697268</v>
      </c>
      <c r="J13" s="406">
        <v>0.11973847662747666</v>
      </c>
    </row>
    <row r="14" spans="1:13">
      <c r="B14" s="242" t="s">
        <v>115</v>
      </c>
      <c r="C14" s="243">
        <v>0.14154076694243886</v>
      </c>
      <c r="D14" s="244">
        <v>0.13859584763491714</v>
      </c>
      <c r="E14" s="244">
        <v>0.13512443703374266</v>
      </c>
      <c r="F14" s="244">
        <v>0.13299153624522095</v>
      </c>
      <c r="G14" s="244">
        <v>0.12842869401363788</v>
      </c>
      <c r="H14" s="244">
        <v>0.12452502856060679</v>
      </c>
      <c r="I14" s="245">
        <v>0.12188811209975166</v>
      </c>
      <c r="J14" s="246">
        <v>0.12092487895103203</v>
      </c>
    </row>
    <row r="15" spans="1:13">
      <c r="B15" s="247" t="s">
        <v>116</v>
      </c>
      <c r="C15" s="248">
        <v>0.14154076694243886</v>
      </c>
      <c r="D15" s="249">
        <v>0.13859584763491714</v>
      </c>
      <c r="E15" s="249">
        <v>0.13487451524361269</v>
      </c>
      <c r="F15" s="249">
        <v>0.13252611137087605</v>
      </c>
      <c r="G15" s="249">
        <v>0.12854343949723968</v>
      </c>
      <c r="H15" s="249">
        <v>0.12494996332943668</v>
      </c>
      <c r="I15" s="250">
        <v>0.12246867442056789</v>
      </c>
      <c r="J15" s="251">
        <v>0.12173485165501649</v>
      </c>
    </row>
    <row r="16" spans="1:13" ht="16.5" thickBot="1">
      <c r="B16" s="252" t="s">
        <v>117</v>
      </c>
      <c r="C16" s="253">
        <v>0.14154076694243886</v>
      </c>
      <c r="D16" s="254">
        <v>0.13859584763491714</v>
      </c>
      <c r="E16" s="254">
        <v>0.13499611875255577</v>
      </c>
      <c r="F16" s="254">
        <v>0.13317604677361147</v>
      </c>
      <c r="G16" s="254">
        <v>0.12999149676279403</v>
      </c>
      <c r="H16" s="254">
        <v>0.12682054934697859</v>
      </c>
      <c r="I16" s="255">
        <v>0.12443877885928696</v>
      </c>
      <c r="J16" s="256">
        <v>0.12375405342673984</v>
      </c>
    </row>
    <row r="17" spans="2:10" s="257" customFormat="1" ht="9.6" customHeight="1">
      <c r="B17" s="258"/>
      <c r="C17" s="259"/>
      <c r="D17" s="259"/>
      <c r="E17" s="259"/>
      <c r="F17" s="259"/>
      <c r="G17" s="259"/>
      <c r="H17" s="259"/>
      <c r="I17" s="259"/>
      <c r="J17" s="259"/>
    </row>
    <row r="18" spans="2:10" s="230" customFormat="1" ht="16.5" thickBot="1">
      <c r="B18" s="231" t="s">
        <v>170</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-0.25970093266693617</v>
      </c>
      <c r="D20" s="408">
        <v>-8.6626045884289127E-2</v>
      </c>
      <c r="E20" s="408">
        <v>-0.15964064795864807</v>
      </c>
      <c r="F20" s="408">
        <v>5.4514702889816746E-2</v>
      </c>
      <c r="G20" s="408">
        <v>5.7783332594144809E-2</v>
      </c>
      <c r="H20" s="408">
        <v>5.7783332594144809E-2</v>
      </c>
      <c r="I20" s="409">
        <v>5.7783332594144809E-2</v>
      </c>
      <c r="J20" s="410">
        <v>5.7783332594144809E-2</v>
      </c>
    </row>
    <row r="21" spans="2:10">
      <c r="B21" s="242" t="s">
        <v>115</v>
      </c>
      <c r="C21" s="265">
        <v>-0.25970093266693617</v>
      </c>
      <c r="D21" s="266">
        <v>-8.6625942452398519E-2</v>
      </c>
      <c r="E21" s="266">
        <v>-0.18575793321551615</v>
      </c>
      <c r="F21" s="266">
        <v>-9.9513710641350173E-3</v>
      </c>
      <c r="G21" s="266">
        <v>2.3063966976071271E-3</v>
      </c>
      <c r="H21" s="266">
        <v>5.2972555952930378E-3</v>
      </c>
      <c r="I21" s="267">
        <v>1.1984120961209044E-2</v>
      </c>
      <c r="J21" s="268">
        <v>3.1223486044607895E-2</v>
      </c>
    </row>
    <row r="22" spans="2:10">
      <c r="B22" s="269" t="s">
        <v>116</v>
      </c>
      <c r="C22" s="261">
        <v>-0.25970093266693617</v>
      </c>
      <c r="D22" s="270">
        <v>-8.2987385996414531E-2</v>
      </c>
      <c r="E22" s="270">
        <v>-0.15716626956821322</v>
      </c>
      <c r="F22" s="270">
        <v>4.9706877178451236E-2</v>
      </c>
      <c r="G22" s="270">
        <v>5.4851811774845771E-2</v>
      </c>
      <c r="H22" s="270">
        <v>5.0401281262562492E-2</v>
      </c>
      <c r="I22" s="271">
        <v>5.0401281262562492E-2</v>
      </c>
      <c r="J22" s="272">
        <v>5.0401281262562492E-2</v>
      </c>
    </row>
    <row r="23" spans="2:10" ht="16.5" thickBot="1">
      <c r="B23" s="252" t="s">
        <v>117</v>
      </c>
      <c r="C23" s="273">
        <v>-0.25970093266693617</v>
      </c>
      <c r="D23" s="274">
        <v>-8.6625652102103601E-2</v>
      </c>
      <c r="E23" s="274">
        <v>-0.17321822098357487</v>
      </c>
      <c r="F23" s="274">
        <v>-4.4682305113177279E-3</v>
      </c>
      <c r="G23" s="274">
        <v>-2.1108934535689627E-3</v>
      </c>
      <c r="H23" s="274">
        <v>-6.243029833189695E-3</v>
      </c>
      <c r="I23" s="275">
        <v>-6.2067140968036227E-3</v>
      </c>
      <c r="J23" s="276">
        <v>-3.8898989532611949E-3</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23"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M23"/>
  <sheetViews>
    <sheetView workbookViewId="0">
      <selection activeCell="A3" sqref="A3"/>
    </sheetView>
  </sheetViews>
  <sheetFormatPr baseColWidth="10" defaultColWidth="11.42578125" defaultRowHeight="15.75"/>
  <cols>
    <col min="1" max="1" width="26.7109375" style="229" customWidth="1"/>
    <col min="2" max="2" width="11.28515625" style="229" customWidth="1"/>
    <col min="3" max="3" width="11.42578125" style="229"/>
    <col min="4" max="4" width="11.42578125" style="229" customWidth="1"/>
    <col min="5" max="5" width="10.85546875" style="229" customWidth="1"/>
    <col min="6" max="11" width="11.42578125" style="229"/>
    <col min="12" max="12" width="15" style="229" customWidth="1"/>
    <col min="13" max="16384" width="11.42578125" style="229"/>
  </cols>
  <sheetData>
    <row r="1" spans="1:13" ht="15.75" customHeight="1">
      <c r="A1" s="760" t="s">
        <v>213</v>
      </c>
      <c r="B1" s="760"/>
      <c r="C1" s="760"/>
      <c r="D1" s="760"/>
      <c r="E1" s="760"/>
      <c r="F1" s="760"/>
      <c r="G1" s="760"/>
      <c r="H1" s="760"/>
      <c r="I1" s="760"/>
      <c r="J1" s="760"/>
      <c r="K1" s="760"/>
      <c r="L1" s="760"/>
      <c r="M1" s="760"/>
    </row>
    <row r="2" spans="1:13" ht="15.75" customHeight="1"/>
    <row r="3" spans="1:13" ht="15.75" customHeight="1">
      <c r="A3" s="131" t="s">
        <v>85</v>
      </c>
    </row>
    <row r="4" spans="1:13" s="230" customFormat="1" ht="16.5" thickBot="1">
      <c r="B4" s="231" t="s">
        <v>171</v>
      </c>
      <c r="C4" s="231"/>
    </row>
    <row r="5" spans="1:13" ht="16.5" thickBot="1">
      <c r="B5" s="232" t="s">
        <v>113</v>
      </c>
      <c r="C5" s="233">
        <v>2020</v>
      </c>
      <c r="D5" s="234">
        <v>2021</v>
      </c>
      <c r="E5" s="234">
        <v>2025</v>
      </c>
      <c r="F5" s="234">
        <v>2030</v>
      </c>
      <c r="G5" s="234">
        <v>2040</v>
      </c>
      <c r="H5" s="234">
        <v>2050</v>
      </c>
      <c r="I5" s="235">
        <v>2060</v>
      </c>
      <c r="J5" s="236">
        <v>2070</v>
      </c>
    </row>
    <row r="6" spans="1:13">
      <c r="B6" s="402" t="s">
        <v>114</v>
      </c>
      <c r="C6" s="403">
        <v>-7.8239999253891246E-3</v>
      </c>
      <c r="D6" s="404">
        <v>-3.8847308506453626E-3</v>
      </c>
      <c r="E6" s="404">
        <v>-3.289107806221353E-3</v>
      </c>
      <c r="F6" s="404">
        <v>-3.903248214745858E-3</v>
      </c>
      <c r="G6" s="404">
        <v>-2.5149769295679247E-4</v>
      </c>
      <c r="H6" s="404">
        <v>2.4576727069385851E-3</v>
      </c>
      <c r="I6" s="405">
        <v>5.8976153831248324E-3</v>
      </c>
      <c r="J6" s="406">
        <v>7.6116944461245561E-3</v>
      </c>
    </row>
    <row r="7" spans="1:13">
      <c r="B7" s="242" t="s">
        <v>115</v>
      </c>
      <c r="C7" s="243">
        <v>-7.8239984549446639E-3</v>
      </c>
      <c r="D7" s="244">
        <v>-3.8847309189668222E-3</v>
      </c>
      <c r="E7" s="244">
        <v>-3.2880386140261564E-3</v>
      </c>
      <c r="F7" s="244">
        <v>-4.1249882246022773E-3</v>
      </c>
      <c r="G7" s="244">
        <v>-2.3406747514601867E-3</v>
      </c>
      <c r="H7" s="244">
        <v>-1.2100448660867513E-3</v>
      </c>
      <c r="I7" s="245">
        <v>1.4050195047447117E-3</v>
      </c>
      <c r="J7" s="246">
        <v>2.700051801408046E-3</v>
      </c>
    </row>
    <row r="8" spans="1:13">
      <c r="B8" s="247" t="s">
        <v>116</v>
      </c>
      <c r="C8" s="248">
        <v>-7.8141503336398577E-3</v>
      </c>
      <c r="D8" s="249">
        <v>-3.8409348739526505E-3</v>
      </c>
      <c r="E8" s="249">
        <v>-3.2521129261608439E-3</v>
      </c>
      <c r="F8" s="249">
        <v>-4.2817970485634904E-3</v>
      </c>
      <c r="G8" s="249">
        <v>-3.6303427503237562E-3</v>
      </c>
      <c r="H8" s="249">
        <v>-3.5542953362829588E-3</v>
      </c>
      <c r="I8" s="250">
        <v>-1.6394473603504045E-3</v>
      </c>
      <c r="J8" s="251">
        <v>-9.2302433172176956E-4</v>
      </c>
    </row>
    <row r="9" spans="1:13" ht="16.5" thickBot="1">
      <c r="B9" s="252" t="s">
        <v>117</v>
      </c>
      <c r="C9" s="253">
        <v>-7.8239962497307081E-3</v>
      </c>
      <c r="D9" s="254">
        <v>-3.884718449355784E-3</v>
      </c>
      <c r="E9" s="254">
        <v>-3.2909566423828529E-3</v>
      </c>
      <c r="F9" s="254">
        <v>-4.5795004420005614E-3</v>
      </c>
      <c r="G9" s="254">
        <v>-5.7440730120255357E-3</v>
      </c>
      <c r="H9" s="254">
        <v>-7.3058805657950643E-3</v>
      </c>
      <c r="I9" s="255">
        <v>-6.6971077966376802E-3</v>
      </c>
      <c r="J9" s="256">
        <v>-6.6500478120365136E-3</v>
      </c>
    </row>
    <row r="10" spans="1:13" s="257" customFormat="1" ht="9.6" customHeight="1">
      <c r="B10" s="258"/>
      <c r="C10" s="259"/>
      <c r="D10" s="259"/>
      <c r="E10" s="259"/>
      <c r="F10" s="259"/>
      <c r="G10" s="259"/>
      <c r="H10" s="259"/>
      <c r="I10" s="259"/>
      <c r="J10" s="259"/>
    </row>
    <row r="11" spans="1:13" s="230" customFormat="1" ht="16.5" thickBot="1">
      <c r="B11" s="231" t="s">
        <v>172</v>
      </c>
      <c r="C11" s="231"/>
    </row>
    <row r="12" spans="1:13" ht="16.5" thickBot="1">
      <c r="B12" s="232" t="s">
        <v>113</v>
      </c>
      <c r="C12" s="233">
        <v>2020</v>
      </c>
      <c r="D12" s="234">
        <v>2021</v>
      </c>
      <c r="E12" s="234">
        <v>2025</v>
      </c>
      <c r="F12" s="234">
        <v>2030</v>
      </c>
      <c r="G12" s="234">
        <v>2040</v>
      </c>
      <c r="H12" s="234">
        <v>2050</v>
      </c>
      <c r="I12" s="235">
        <v>2060</v>
      </c>
      <c r="J12" s="236">
        <v>2070</v>
      </c>
    </row>
    <row r="13" spans="1:13">
      <c r="B13" s="402" t="s">
        <v>114</v>
      </c>
      <c r="C13" s="248">
        <v>-1.0586434699622144E-2</v>
      </c>
      <c r="D13" s="404">
        <v>-4.6998095306454157E-3</v>
      </c>
      <c r="E13" s="404">
        <v>-5.5697372134928536E-3</v>
      </c>
      <c r="F13" s="404">
        <v>-6.3197513203585853E-3</v>
      </c>
      <c r="G13" s="404">
        <v>-3.5425052778574051E-3</v>
      </c>
      <c r="H13" s="404">
        <v>-5.1907316957104654E-4</v>
      </c>
      <c r="I13" s="405">
        <v>2.6586363123062007E-3</v>
      </c>
      <c r="J13" s="406">
        <v>3.4019314846722298E-3</v>
      </c>
    </row>
    <row r="14" spans="1:13">
      <c r="B14" s="242" t="s">
        <v>115</v>
      </c>
      <c r="C14" s="243">
        <v>-1.0586434699622144E-2</v>
      </c>
      <c r="D14" s="244">
        <v>-4.6998095306454157E-3</v>
      </c>
      <c r="E14" s="244">
        <v>-5.3332713422653555E-3</v>
      </c>
      <c r="F14" s="244">
        <v>-6.30486992884427E-3</v>
      </c>
      <c r="G14" s="244">
        <v>-5.500601170103564E-3</v>
      </c>
      <c r="H14" s="244">
        <v>-4.1739979361896662E-3</v>
      </c>
      <c r="I14" s="245">
        <v>-1.8369947175686796E-3</v>
      </c>
      <c r="J14" s="246">
        <v>-1.5524833607228339E-3</v>
      </c>
    </row>
    <row r="15" spans="1:13">
      <c r="B15" s="247" t="s">
        <v>116</v>
      </c>
      <c r="C15" s="248">
        <v>-1.0586434699622144E-2</v>
      </c>
      <c r="D15" s="249">
        <v>-4.6998095306454157E-3</v>
      </c>
      <c r="E15" s="249">
        <v>-5.55978672710844E-3</v>
      </c>
      <c r="F15" s="249">
        <v>-7.1643282564279598E-3</v>
      </c>
      <c r="G15" s="249">
        <v>-7.4899214746524945E-3</v>
      </c>
      <c r="H15" s="249">
        <v>-7.0942367299371839E-3</v>
      </c>
      <c r="I15" s="250">
        <v>-5.4042946165122618E-3</v>
      </c>
      <c r="J15" s="251">
        <v>-5.3949064379869016E-3</v>
      </c>
    </row>
    <row r="16" spans="1:13" ht="16.5" thickBot="1">
      <c r="B16" s="252" t="s">
        <v>117</v>
      </c>
      <c r="C16" s="253">
        <v>-1.0586434699622144E-2</v>
      </c>
      <c r="D16" s="254">
        <v>-4.6998095306454157E-3</v>
      </c>
      <c r="E16" s="254">
        <v>-5.4030288517110669E-3</v>
      </c>
      <c r="F16" s="254">
        <v>-7.1037887605987504E-3</v>
      </c>
      <c r="G16" s="254">
        <v>-9.2775071356000771E-3</v>
      </c>
      <c r="H16" s="254">
        <v>-1.0460224550395386E-2</v>
      </c>
      <c r="I16" s="255">
        <v>-9.7483849508068071E-3</v>
      </c>
      <c r="J16" s="256">
        <v>-1.0182627034979991E-2</v>
      </c>
    </row>
    <row r="17" spans="2:10" s="257" customFormat="1" ht="9.6" customHeight="1">
      <c r="B17" s="258"/>
      <c r="C17" s="259"/>
      <c r="D17" s="259"/>
      <c r="E17" s="259"/>
      <c r="F17" s="259"/>
      <c r="G17" s="259"/>
      <c r="H17" s="259"/>
      <c r="I17" s="259"/>
      <c r="J17" s="259"/>
    </row>
    <row r="18" spans="2:10" s="230" customFormat="1" ht="16.5" thickBot="1">
      <c r="B18" s="231" t="s">
        <v>173</v>
      </c>
      <c r="C18" s="231"/>
    </row>
    <row r="19" spans="2:10" ht="16.5" thickBot="1">
      <c r="B19" s="232" t="s">
        <v>113</v>
      </c>
      <c r="C19" s="233">
        <v>2020</v>
      </c>
      <c r="D19" s="234">
        <v>2021</v>
      </c>
      <c r="E19" s="234">
        <v>2025</v>
      </c>
      <c r="F19" s="234">
        <v>2030</v>
      </c>
      <c r="G19" s="234">
        <v>2040</v>
      </c>
      <c r="H19" s="234">
        <v>2050</v>
      </c>
      <c r="I19" s="235">
        <v>2060</v>
      </c>
      <c r="J19" s="236">
        <v>2070</v>
      </c>
    </row>
    <row r="20" spans="2:10">
      <c r="B20" s="407" t="s">
        <v>114</v>
      </c>
      <c r="C20" s="261">
        <v>0.27624347742330202</v>
      </c>
      <c r="D20" s="408">
        <v>8.1507868000005312E-2</v>
      </c>
      <c r="E20" s="408">
        <v>0.22806294072715005</v>
      </c>
      <c r="F20" s="408">
        <v>0.24165031056127273</v>
      </c>
      <c r="G20" s="408">
        <v>0.32910075849006126</v>
      </c>
      <c r="H20" s="408">
        <v>0.29767458765096316</v>
      </c>
      <c r="I20" s="409">
        <v>0.32389790708186317</v>
      </c>
      <c r="J20" s="410">
        <v>0.42097629614523263</v>
      </c>
    </row>
    <row r="21" spans="2:10">
      <c r="B21" s="242" t="s">
        <v>115</v>
      </c>
      <c r="C21" s="265">
        <v>0.27624362446774808</v>
      </c>
      <c r="D21" s="266">
        <v>8.1507861167859352E-2</v>
      </c>
      <c r="E21" s="266">
        <v>0.20452327282391991</v>
      </c>
      <c r="F21" s="266">
        <v>0.21798817042419927</v>
      </c>
      <c r="G21" s="266">
        <v>0.31599264186433773</v>
      </c>
      <c r="H21" s="266">
        <v>0.29639530701029149</v>
      </c>
      <c r="I21" s="267">
        <v>0.32420142223133913</v>
      </c>
      <c r="J21" s="268">
        <v>0.42525351621308799</v>
      </c>
    </row>
    <row r="22" spans="2:10">
      <c r="B22" s="269" t="s">
        <v>116</v>
      </c>
      <c r="C22" s="261">
        <v>0.27722843659822871</v>
      </c>
      <c r="D22" s="270">
        <v>8.5887465669276519E-2</v>
      </c>
      <c r="E22" s="270">
        <v>0.23076738009475961</v>
      </c>
      <c r="F22" s="270">
        <v>0.28825312078644694</v>
      </c>
      <c r="G22" s="270">
        <v>0.38595787243287383</v>
      </c>
      <c r="H22" s="270">
        <v>0.35399413936542257</v>
      </c>
      <c r="I22" s="271">
        <v>0.37648472561618573</v>
      </c>
      <c r="J22" s="272">
        <v>0.44718821062651321</v>
      </c>
    </row>
    <row r="23" spans="2:10" ht="16.5" thickBot="1">
      <c r="B23" s="252" t="s">
        <v>117</v>
      </c>
      <c r="C23" s="273">
        <v>0.27624384498914367</v>
      </c>
      <c r="D23" s="274">
        <v>8.150910812896317E-2</v>
      </c>
      <c r="E23" s="274">
        <v>0.2112072209328214</v>
      </c>
      <c r="F23" s="274">
        <v>0.2524288318598189</v>
      </c>
      <c r="G23" s="274">
        <v>0.35334341235745415</v>
      </c>
      <c r="H23" s="274">
        <v>0.31543439846003229</v>
      </c>
      <c r="I23" s="275">
        <v>0.30512771541691275</v>
      </c>
      <c r="J23" s="276">
        <v>0.3532579222943476</v>
      </c>
    </row>
  </sheetData>
  <mergeCells count="1">
    <mergeCell ref="A1:M1"/>
  </mergeCells>
  <hyperlinks>
    <hyperlink ref="A3" location="SOMMAIRE!A1" display="Retour au sommaire"/>
  </hyperlinks>
  <pageMargins left="0.7" right="0.7" top="0.75" bottom="0.75" header="0.3" footer="0.3"/>
  <pageSetup paperSize="9" orientation="portrait" r:id="rId1"/>
  <ignoredErrors>
    <ignoredError sqref="B6:B9 B13:B16 B20:B2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11"/>
  <sheetViews>
    <sheetView workbookViewId="0">
      <selection activeCell="A3" sqref="A3"/>
    </sheetView>
  </sheetViews>
  <sheetFormatPr baseColWidth="10" defaultColWidth="10.85546875" defaultRowHeight="15.75"/>
  <cols>
    <col min="1" max="1" width="26.7109375" style="229" customWidth="1"/>
    <col min="2" max="2" width="20.42578125" style="229" customWidth="1"/>
    <col min="3" max="4" width="17.85546875" style="229" customWidth="1"/>
    <col min="5" max="16384" width="10.85546875" style="229"/>
  </cols>
  <sheetData>
    <row r="1" spans="1:18">
      <c r="A1" s="132" t="s">
        <v>214</v>
      </c>
      <c r="B1" s="132"/>
    </row>
    <row r="3" spans="1:18">
      <c r="A3" s="131" t="s">
        <v>85</v>
      </c>
    </row>
    <row r="4" spans="1:18" ht="16.5" thickBot="1"/>
    <row r="5" spans="1:18" ht="28.5" customHeight="1">
      <c r="B5" s="785" t="s">
        <v>174</v>
      </c>
      <c r="C5" s="788" t="s">
        <v>175</v>
      </c>
      <c r="D5" s="411" t="s">
        <v>176</v>
      </c>
      <c r="E5" s="412">
        <v>0.01</v>
      </c>
      <c r="F5" s="413">
        <v>1.2999999999999999E-2</v>
      </c>
      <c r="G5" s="413">
        <v>1.4999999999999999E-2</v>
      </c>
      <c r="H5" s="414">
        <v>1.7999999999999999E-2</v>
      </c>
    </row>
    <row r="6" spans="1:18" ht="28.5" customHeight="1" thickBot="1">
      <c r="B6" s="786"/>
      <c r="C6" s="789"/>
      <c r="D6" s="415" t="s">
        <v>177</v>
      </c>
      <c r="E6" s="416">
        <v>1.0089895539346916E-2</v>
      </c>
      <c r="F6" s="417">
        <v>1.1889258737926234E-2</v>
      </c>
      <c r="G6" s="417">
        <v>1.3095832433063226E-2</v>
      </c>
      <c r="H6" s="418">
        <v>1.4892138047800874E-2</v>
      </c>
      <c r="R6" s="229">
        <f>R5</f>
        <v>0</v>
      </c>
    </row>
    <row r="7" spans="1:18" ht="18" customHeight="1">
      <c r="B7" s="786"/>
      <c r="C7" s="790" t="s">
        <v>178</v>
      </c>
      <c r="D7" s="791"/>
      <c r="E7" s="792"/>
      <c r="F7" s="793"/>
      <c r="G7" s="793"/>
      <c r="H7" s="794"/>
    </row>
    <row r="8" spans="1:18" ht="18" customHeight="1" thickBot="1">
      <c r="B8" s="787"/>
      <c r="C8" s="419" t="s">
        <v>179</v>
      </c>
      <c r="D8" s="420" t="s">
        <v>180</v>
      </c>
      <c r="E8" s="795"/>
      <c r="F8" s="796"/>
      <c r="G8" s="796"/>
      <c r="H8" s="797"/>
    </row>
    <row r="9" spans="1:18">
      <c r="B9" s="421" t="s">
        <v>123</v>
      </c>
      <c r="C9" s="422">
        <v>7.0000000000000007E-2</v>
      </c>
      <c r="D9" s="423">
        <f>D10</f>
        <v>7.5707999999999998E-2</v>
      </c>
      <c r="E9" s="424">
        <v>-1.2917441094056055E-3</v>
      </c>
      <c r="F9" s="425">
        <v>-2.4941447833113675E-6</v>
      </c>
      <c r="G9" s="425">
        <v>8.0866636625193415E-4</v>
      </c>
      <c r="H9" s="426">
        <v>2.0536825510609836E-3</v>
      </c>
    </row>
    <row r="10" spans="1:18">
      <c r="B10" s="427" t="s">
        <v>124</v>
      </c>
      <c r="C10" s="428">
        <v>7.0000000000000007E-2</v>
      </c>
      <c r="D10" s="429">
        <v>7.5707999999999998E-2</v>
      </c>
      <c r="E10" s="430">
        <v>-6.1414895254905382E-3</v>
      </c>
      <c r="F10" s="431">
        <v>-4.9706956658758777E-3</v>
      </c>
      <c r="G10" s="431">
        <v>-4.2196471147281324E-3</v>
      </c>
      <c r="H10" s="432">
        <v>-3.080318440174827E-3</v>
      </c>
    </row>
    <row r="11" spans="1:18" ht="16.5" thickBot="1">
      <c r="B11" s="433" t="s">
        <v>125</v>
      </c>
      <c r="C11" s="434">
        <v>7.0000000000000007E-2</v>
      </c>
      <c r="D11" s="435">
        <f>D9</f>
        <v>7.5707999999999998E-2</v>
      </c>
      <c r="E11" s="436">
        <v>-4.8465354117525356E-3</v>
      </c>
      <c r="F11" s="437">
        <v>-3.7508308769013269E-3</v>
      </c>
      <c r="G11" s="437">
        <v>-3.1204757140352781E-3</v>
      </c>
      <c r="H11" s="438">
        <v>-2.0961742178289052E-3</v>
      </c>
    </row>
  </sheetData>
  <mergeCells count="4">
    <mergeCell ref="B5:B8"/>
    <mergeCell ref="C5:C6"/>
    <mergeCell ref="C7:D7"/>
    <mergeCell ref="E7:H8"/>
  </mergeCells>
  <hyperlinks>
    <hyperlink ref="A3" location="SOMMAIRE!A1" display="Retour au sommair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11"/>
  <sheetViews>
    <sheetView workbookViewId="0">
      <selection activeCell="A3" sqref="A3"/>
    </sheetView>
  </sheetViews>
  <sheetFormatPr baseColWidth="10" defaultColWidth="10.85546875" defaultRowHeight="15.75"/>
  <cols>
    <col min="1" max="1" width="26.7109375" style="229" customWidth="1"/>
    <col min="2" max="2" width="20.42578125" style="229" customWidth="1"/>
    <col min="3" max="4" width="17.85546875" style="229" customWidth="1"/>
    <col min="5" max="16384" width="10.85546875" style="229"/>
  </cols>
  <sheetData>
    <row r="1" spans="1:18">
      <c r="A1" s="132" t="s">
        <v>217</v>
      </c>
      <c r="B1" s="132"/>
    </row>
    <row r="3" spans="1:18">
      <c r="A3" s="131" t="s">
        <v>85</v>
      </c>
    </row>
    <row r="4" spans="1:18" ht="16.5" thickBot="1"/>
    <row r="5" spans="1:18" ht="28.5" customHeight="1">
      <c r="B5" s="798" t="s">
        <v>174</v>
      </c>
      <c r="C5" s="801" t="s">
        <v>175</v>
      </c>
      <c r="D5" s="439" t="s">
        <v>176</v>
      </c>
      <c r="E5" s="440">
        <v>0.01</v>
      </c>
      <c r="F5" s="441">
        <v>1.2999999999999999E-2</v>
      </c>
      <c r="G5" s="441">
        <v>1.4999999999999999E-2</v>
      </c>
      <c r="H5" s="442">
        <v>1.7999999999999999E-2</v>
      </c>
    </row>
    <row r="6" spans="1:18" ht="28.5" customHeight="1" thickBot="1">
      <c r="B6" s="799"/>
      <c r="C6" s="802"/>
      <c r="D6" s="443" t="s">
        <v>177</v>
      </c>
      <c r="E6" s="444">
        <v>1.004406544113623E-2</v>
      </c>
      <c r="F6" s="445">
        <v>1.2455366724515526E-2</v>
      </c>
      <c r="G6" s="445">
        <v>1.4066137742003049E-2</v>
      </c>
      <c r="H6" s="446">
        <v>1.6475350887006579E-2</v>
      </c>
      <c r="R6" s="229">
        <f>R5</f>
        <v>0</v>
      </c>
    </row>
    <row r="7" spans="1:18" ht="18" customHeight="1">
      <c r="B7" s="799"/>
      <c r="C7" s="803" t="s">
        <v>178</v>
      </c>
      <c r="D7" s="804"/>
      <c r="E7" s="805"/>
      <c r="F7" s="806"/>
      <c r="G7" s="806"/>
      <c r="H7" s="807"/>
    </row>
    <row r="8" spans="1:18" ht="18" customHeight="1" thickBot="1">
      <c r="B8" s="800"/>
      <c r="C8" s="447" t="s">
        <v>179</v>
      </c>
      <c r="D8" s="448" t="s">
        <v>180</v>
      </c>
      <c r="E8" s="808"/>
      <c r="F8" s="809"/>
      <c r="G8" s="809"/>
      <c r="H8" s="810"/>
    </row>
    <row r="9" spans="1:18">
      <c r="B9" s="449" t="s">
        <v>123</v>
      </c>
      <c r="C9" s="450">
        <v>7.0000000000000007E-2</v>
      </c>
      <c r="D9" s="451">
        <f>D10</f>
        <v>7.2798039215686269E-2</v>
      </c>
      <c r="E9" s="452">
        <v>9.1300994748152629E-4</v>
      </c>
      <c r="F9" s="453">
        <v>4.1787609827797214E-3</v>
      </c>
      <c r="G9" s="453">
        <v>6.2198296932472179E-3</v>
      </c>
      <c r="H9" s="454">
        <v>9.2493515275073029E-3</v>
      </c>
    </row>
    <row r="10" spans="1:18">
      <c r="B10" s="455" t="s">
        <v>124</v>
      </c>
      <c r="C10" s="456">
        <v>7.0000000000000007E-2</v>
      </c>
      <c r="D10" s="457">
        <v>7.2798039215686269E-2</v>
      </c>
      <c r="E10" s="458">
        <v>-4.8297452802408651E-3</v>
      </c>
      <c r="F10" s="459">
        <v>-1.7263887486275991E-3</v>
      </c>
      <c r="G10" s="459">
        <v>2.276392100898076E-4</v>
      </c>
      <c r="H10" s="460">
        <v>3.1094213773750472E-3</v>
      </c>
    </row>
    <row r="11" spans="1:18" ht="16.5" thickBot="1">
      <c r="B11" s="461" t="s">
        <v>125</v>
      </c>
      <c r="C11" s="462">
        <v>7.0000000000000007E-2</v>
      </c>
      <c r="D11" s="463">
        <f>D9</f>
        <v>7.2798039215686269E-2</v>
      </c>
      <c r="E11" s="464">
        <v>-5.8376638104352067E-3</v>
      </c>
      <c r="F11" s="465">
        <v>-2.9526666327463497E-3</v>
      </c>
      <c r="G11" s="465">
        <v>-1.2037758337447105E-3</v>
      </c>
      <c r="H11" s="466">
        <v>1.4441859006486819E-3</v>
      </c>
    </row>
  </sheetData>
  <mergeCells count="4">
    <mergeCell ref="B5:B8"/>
    <mergeCell ref="C5:C6"/>
    <mergeCell ref="C7:D7"/>
    <mergeCell ref="E7:H8"/>
  </mergeCells>
  <hyperlinks>
    <hyperlink ref="A3" location="SOMMAIRE!A1" display="Retour au sommair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C26"/>
  <sheetViews>
    <sheetView workbookViewId="0"/>
  </sheetViews>
  <sheetFormatPr baseColWidth="10" defaultColWidth="10.85546875" defaultRowHeight="15"/>
  <cols>
    <col min="1" max="1" width="26.7109375" style="133" customWidth="1"/>
    <col min="2" max="2" width="17.42578125" style="133" customWidth="1"/>
    <col min="3" max="3" width="13" style="133" customWidth="1"/>
    <col min="4" max="4" width="10.140625" style="133" customWidth="1"/>
    <col min="5" max="22" width="6.85546875" style="133" customWidth="1"/>
    <col min="23" max="16384" width="10.85546875" style="133"/>
  </cols>
  <sheetData>
    <row r="1" spans="1:107" ht="15.75">
      <c r="A1" s="132" t="s">
        <v>352</v>
      </c>
    </row>
    <row r="2" spans="1:107" ht="15.75">
      <c r="B2" s="134"/>
    </row>
    <row r="3" spans="1:107" s="135" customFormat="1" ht="15.75" thickBot="1">
      <c r="A3" s="131" t="s">
        <v>85</v>
      </c>
      <c r="C3" s="136"/>
      <c r="T3" s="137"/>
    </row>
    <row r="4" spans="1:107" s="138" customFormat="1" ht="15.75" thickBot="1">
      <c r="B4" s="741"/>
      <c r="C4" s="742"/>
      <c r="D4" s="529">
        <v>2002</v>
      </c>
      <c r="E4" s="530">
        <v>2003</v>
      </c>
      <c r="F4" s="530">
        <v>2004</v>
      </c>
      <c r="G4" s="530">
        <v>2005</v>
      </c>
      <c r="H4" s="530">
        <v>2006</v>
      </c>
      <c r="I4" s="530">
        <v>2007</v>
      </c>
      <c r="J4" s="530">
        <v>2008</v>
      </c>
      <c r="K4" s="530">
        <v>2009</v>
      </c>
      <c r="L4" s="530">
        <v>2010</v>
      </c>
      <c r="M4" s="530">
        <v>2011</v>
      </c>
      <c r="N4" s="530">
        <v>2012</v>
      </c>
      <c r="O4" s="530">
        <v>2013</v>
      </c>
      <c r="P4" s="530">
        <v>2014</v>
      </c>
      <c r="Q4" s="530">
        <v>2015</v>
      </c>
      <c r="R4" s="530">
        <v>2016</v>
      </c>
      <c r="S4" s="530">
        <v>2017</v>
      </c>
      <c r="T4" s="530">
        <v>2018</v>
      </c>
      <c r="U4" s="530">
        <v>2019</v>
      </c>
      <c r="V4" s="580">
        <v>2020</v>
      </c>
      <c r="BA4" s="593"/>
      <c r="BE4" s="618"/>
      <c r="BF4" s="606"/>
      <c r="BG4" s="606"/>
      <c r="BH4" s="606"/>
      <c r="BI4" s="606"/>
      <c r="BJ4" s="606"/>
      <c r="BK4" s="606"/>
      <c r="BL4" s="606"/>
      <c r="BM4" s="606"/>
      <c r="BN4" s="606"/>
      <c r="BO4" s="606"/>
      <c r="BP4" s="606"/>
      <c r="BQ4" s="606"/>
      <c r="BR4" s="606"/>
      <c r="BS4" s="606"/>
      <c r="BT4" s="606"/>
      <c r="BU4" s="606"/>
      <c r="BV4" s="606"/>
      <c r="BW4" s="606"/>
      <c r="BX4" s="606"/>
      <c r="BY4" s="606"/>
      <c r="BZ4" s="606"/>
      <c r="CA4" s="606"/>
      <c r="CB4" s="606"/>
      <c r="CC4" s="606"/>
      <c r="CD4" s="606"/>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593"/>
    </row>
    <row r="5" spans="1:107" s="138" customFormat="1" ht="57.75" customHeight="1" thickBot="1">
      <c r="B5" s="526" t="s">
        <v>91</v>
      </c>
      <c r="C5" s="527" t="s">
        <v>90</v>
      </c>
      <c r="D5" s="528">
        <v>0.221</v>
      </c>
      <c r="E5" s="531">
        <v>0.221</v>
      </c>
      <c r="F5" s="531">
        <v>0.224</v>
      </c>
      <c r="G5" s="531">
        <v>0.22700000000000001</v>
      </c>
      <c r="H5" s="531">
        <v>0.22900000000000001</v>
      </c>
      <c r="I5" s="531">
        <v>0.23300000000000001</v>
      </c>
      <c r="J5" s="531">
        <v>0.23200000000000001</v>
      </c>
      <c r="K5" s="531">
        <v>0.23200000000000001</v>
      </c>
      <c r="L5" s="531">
        <v>0.23400000000000001</v>
      </c>
      <c r="M5" s="531">
        <v>0.23899999999999999</v>
      </c>
      <c r="N5" s="531">
        <v>0.24099999999999999</v>
      </c>
      <c r="O5" s="531">
        <v>0.24399999999999999</v>
      </c>
      <c r="P5" s="531">
        <v>0.247</v>
      </c>
      <c r="Q5" s="531">
        <v>0.246</v>
      </c>
      <c r="R5" s="531">
        <v>0.25</v>
      </c>
      <c r="S5" s="531">
        <v>0.246</v>
      </c>
      <c r="T5" s="531">
        <v>0.249</v>
      </c>
      <c r="U5" s="531">
        <v>0.247</v>
      </c>
      <c r="V5" s="576">
        <v>0.23599999999999999</v>
      </c>
      <c r="BA5" s="594"/>
      <c r="BE5" s="619"/>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594"/>
    </row>
    <row r="6" spans="1:107">
      <c r="B6" s="159"/>
      <c r="C6" s="160"/>
      <c r="D6" s="161"/>
      <c r="E6" s="161"/>
      <c r="F6" s="161"/>
      <c r="G6" s="161"/>
      <c r="H6" s="161"/>
      <c r="I6" s="161"/>
      <c r="J6" s="161"/>
      <c r="K6" s="161"/>
      <c r="L6" s="161"/>
      <c r="S6" s="162"/>
      <c r="T6" s="162"/>
      <c r="BA6" s="595"/>
      <c r="BE6" s="62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595"/>
    </row>
    <row r="7" spans="1:107" ht="15.75" thickBot="1">
      <c r="B7" s="159"/>
      <c r="C7" s="160"/>
      <c r="D7" s="161"/>
      <c r="E7" s="161"/>
      <c r="F7" s="161"/>
      <c r="G7" s="161"/>
      <c r="H7" s="161"/>
      <c r="I7" s="161"/>
      <c r="J7" s="161"/>
      <c r="K7" s="161"/>
      <c r="L7" s="161"/>
      <c r="S7" s="163"/>
      <c r="T7" s="163"/>
      <c r="U7" s="163"/>
      <c r="V7" s="163"/>
      <c r="BA7" s="595"/>
      <c r="BE7" s="621"/>
      <c r="BF7" s="622"/>
      <c r="BG7" s="622"/>
      <c r="BH7" s="622"/>
      <c r="BI7" s="622"/>
      <c r="BJ7" s="622"/>
      <c r="BK7" s="622"/>
      <c r="BL7" s="622"/>
      <c r="BM7" s="622"/>
      <c r="BN7" s="622"/>
      <c r="BO7" s="622"/>
      <c r="BP7" s="622"/>
      <c r="BQ7" s="622"/>
      <c r="BR7" s="622"/>
      <c r="BS7" s="622"/>
      <c r="BT7" s="622"/>
      <c r="BU7" s="622"/>
      <c r="BV7" s="622"/>
      <c r="BW7" s="622"/>
      <c r="BX7" s="622"/>
      <c r="BY7" s="622"/>
      <c r="BZ7" s="622"/>
      <c r="CA7" s="622"/>
      <c r="CB7" s="622"/>
      <c r="CC7" s="622"/>
      <c r="CD7" s="622"/>
      <c r="CE7" s="622"/>
      <c r="CF7" s="622"/>
      <c r="CG7" s="622"/>
      <c r="CH7" s="622"/>
      <c r="CI7" s="622"/>
      <c r="CJ7" s="622"/>
      <c r="CK7" s="622"/>
      <c r="CL7" s="622"/>
      <c r="CM7" s="622"/>
      <c r="CN7" s="622"/>
      <c r="CO7" s="622"/>
      <c r="CP7" s="622"/>
      <c r="CQ7" s="622"/>
      <c r="CR7" s="622"/>
      <c r="CS7" s="622"/>
      <c r="CT7" s="622"/>
      <c r="CU7" s="622"/>
      <c r="CV7" s="622"/>
      <c r="CW7" s="622"/>
      <c r="CX7" s="622"/>
      <c r="CY7" s="622"/>
      <c r="CZ7" s="622"/>
      <c r="DA7" s="622"/>
      <c r="DB7" s="622"/>
      <c r="DC7" s="623"/>
    </row>
    <row r="8" spans="1:107">
      <c r="B8" s="159"/>
      <c r="C8" s="160"/>
      <c r="D8" s="161"/>
      <c r="E8" s="161"/>
      <c r="F8" s="161"/>
      <c r="G8" s="161"/>
      <c r="H8" s="161"/>
      <c r="I8" s="161"/>
      <c r="J8" s="161"/>
      <c r="K8" s="161"/>
      <c r="L8" s="161"/>
      <c r="P8" s="163"/>
      <c r="Q8" s="163"/>
      <c r="S8" s="163"/>
      <c r="T8" s="163"/>
      <c r="U8" s="163"/>
      <c r="V8" s="163"/>
    </row>
    <row r="9" spans="1:107">
      <c r="B9" s="159"/>
      <c r="C9" s="160"/>
      <c r="D9" s="161"/>
      <c r="E9" s="161"/>
      <c r="F9" s="161"/>
      <c r="G9" s="161"/>
      <c r="H9" s="161"/>
      <c r="I9" s="161"/>
      <c r="J9" s="161"/>
      <c r="K9" s="161"/>
      <c r="L9" s="161"/>
      <c r="O9" s="162"/>
      <c r="P9" s="163"/>
      <c r="Q9" s="163"/>
      <c r="S9" s="163"/>
      <c r="T9" s="163"/>
      <c r="U9" s="163"/>
      <c r="V9" s="163"/>
    </row>
    <row r="10" spans="1:107">
      <c r="B10" s="159"/>
      <c r="C10" s="160"/>
      <c r="D10" s="161"/>
      <c r="E10" s="161"/>
      <c r="F10" s="161"/>
      <c r="G10" s="161"/>
      <c r="H10" s="161"/>
      <c r="I10" s="161"/>
      <c r="J10" s="161"/>
      <c r="K10" s="161"/>
      <c r="L10" s="161"/>
      <c r="O10" s="162"/>
      <c r="S10" s="163"/>
      <c r="T10" s="163"/>
      <c r="U10" s="163"/>
      <c r="V10" s="163"/>
    </row>
    <row r="11" spans="1:107">
      <c r="B11" s="159"/>
      <c r="C11" s="160"/>
      <c r="D11" s="525"/>
      <c r="E11" s="525"/>
      <c r="F11" s="525"/>
      <c r="G11" s="525"/>
      <c r="H11" s="525"/>
      <c r="I11" s="525"/>
      <c r="J11" s="525"/>
      <c r="K11" s="525"/>
      <c r="L11" s="525"/>
      <c r="M11" s="525"/>
      <c r="N11" s="525"/>
      <c r="O11" s="525"/>
      <c r="P11" s="525"/>
      <c r="Q11" s="525"/>
      <c r="R11" s="525"/>
      <c r="S11" s="525"/>
      <c r="T11" s="525"/>
      <c r="U11" s="525"/>
      <c r="V11" s="525"/>
    </row>
    <row r="13" spans="1:107">
      <c r="B13" s="165"/>
      <c r="C13" s="165"/>
      <c r="D13" s="165"/>
      <c r="E13" s="165"/>
      <c r="F13" s="165"/>
      <c r="G13" s="165"/>
      <c r="H13" s="165"/>
      <c r="I13" s="165"/>
      <c r="J13" s="165"/>
      <c r="K13" s="165"/>
      <c r="L13" s="165"/>
      <c r="M13" s="165"/>
      <c r="N13" s="165"/>
      <c r="O13" s="165"/>
      <c r="P13" s="165"/>
      <c r="Q13" s="165"/>
      <c r="R13" s="165"/>
      <c r="S13" s="165"/>
      <c r="T13" s="165"/>
      <c r="U13" s="166"/>
      <c r="V13" s="165"/>
    </row>
    <row r="16" spans="1:107">
      <c r="U16" s="167"/>
    </row>
    <row r="22" spans="3:3" ht="18" customHeight="1"/>
    <row r="26" spans="3:3">
      <c r="C26" s="135"/>
    </row>
  </sheetData>
  <mergeCells count="1">
    <mergeCell ref="B4:C4"/>
  </mergeCells>
  <hyperlinks>
    <hyperlink ref="A3" location="SOMMAIRE!A1" display="Retour au sommair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E22"/>
  <sheetViews>
    <sheetView showGridLines="0" workbookViewId="0">
      <selection activeCell="H17" sqref="H17"/>
    </sheetView>
  </sheetViews>
  <sheetFormatPr baseColWidth="10" defaultRowHeight="12.75"/>
  <cols>
    <col min="1" max="1" width="26.7109375" style="21" customWidth="1"/>
    <col min="2" max="2" width="33" style="21" customWidth="1"/>
    <col min="3" max="5" width="18.7109375" style="21" customWidth="1"/>
    <col min="6" max="16384" width="11.42578125" style="21"/>
  </cols>
  <sheetData>
    <row r="1" spans="1:5" ht="15.75">
      <c r="A1" s="6" t="s">
        <v>19</v>
      </c>
      <c r="C1" s="20"/>
      <c r="D1" s="19"/>
      <c r="E1" s="19"/>
    </row>
    <row r="2" spans="1:5" ht="15.75">
      <c r="A2" s="6"/>
      <c r="C2" s="20"/>
      <c r="D2" s="19"/>
      <c r="E2" s="19"/>
    </row>
    <row r="3" spans="1:5" ht="13.5" thickBot="1">
      <c r="A3" s="131" t="s">
        <v>85</v>
      </c>
      <c r="B3" s="22"/>
      <c r="C3" s="22"/>
    </row>
    <row r="4" spans="1:5" ht="26.25" thickBot="1">
      <c r="B4" s="23" t="s">
        <v>30</v>
      </c>
      <c r="C4" s="23" t="s">
        <v>31</v>
      </c>
      <c r="D4" s="23" t="s">
        <v>32</v>
      </c>
      <c r="E4" s="23" t="s">
        <v>33</v>
      </c>
    </row>
    <row r="5" spans="1:5">
      <c r="B5" s="24" t="s">
        <v>34</v>
      </c>
      <c r="C5" s="25">
        <v>1.3986000000000001</v>
      </c>
      <c r="D5" s="26">
        <v>9.4634883485217838</v>
      </c>
      <c r="E5" s="27">
        <v>6.5158909143451293E-2</v>
      </c>
    </row>
    <row r="6" spans="1:5">
      <c r="B6" s="28" t="s">
        <v>35</v>
      </c>
      <c r="C6" s="25">
        <v>0.68658574999999999</v>
      </c>
      <c r="D6" s="26">
        <v>43.014227009452782</v>
      </c>
      <c r="E6" s="27">
        <v>0.15657409941158468</v>
      </c>
    </row>
    <row r="7" spans="1:5">
      <c r="B7" s="29" t="s">
        <v>36</v>
      </c>
      <c r="C7" s="30">
        <f>SUM(C5:C6)</f>
        <v>2.0851857499999999</v>
      </c>
      <c r="D7" s="26"/>
      <c r="E7" s="27"/>
    </row>
    <row r="8" spans="1:5">
      <c r="B8" s="28" t="s">
        <v>37</v>
      </c>
      <c r="C8" s="25">
        <v>0</v>
      </c>
      <c r="D8" s="26"/>
      <c r="E8" s="27">
        <v>-1</v>
      </c>
    </row>
    <row r="9" spans="1:5">
      <c r="B9" s="28" t="s">
        <v>38</v>
      </c>
      <c r="C9" s="25">
        <v>1.1740011826018517</v>
      </c>
      <c r="D9" s="26">
        <v>16.415868365121234</v>
      </c>
      <c r="E9" s="27">
        <v>0.1549782234947133</v>
      </c>
    </row>
    <row r="10" spans="1:5">
      <c r="B10" s="29" t="s">
        <v>39</v>
      </c>
      <c r="C10" s="30">
        <f>SUM(C8:C9)</f>
        <v>1.1740011826018517</v>
      </c>
      <c r="D10" s="26"/>
      <c r="E10" s="27"/>
    </row>
    <row r="11" spans="1:5">
      <c r="B11" s="28" t="s">
        <v>40</v>
      </c>
      <c r="C11" s="716">
        <v>79.599000000000004</v>
      </c>
      <c r="D11" s="719">
        <v>11.537393447225558</v>
      </c>
      <c r="E11" s="717">
        <v>-5.3519619500594424E-2</v>
      </c>
    </row>
    <row r="12" spans="1:5">
      <c r="B12" s="28" t="s">
        <v>41</v>
      </c>
      <c r="C12" s="716">
        <v>12.883229999999999</v>
      </c>
      <c r="D12" s="719">
        <v>46.1</v>
      </c>
      <c r="E12" s="717">
        <v>-2.5518699257680078E-3</v>
      </c>
    </row>
    <row r="13" spans="1:5">
      <c r="B13" s="28" t="s">
        <v>42</v>
      </c>
      <c r="C13" s="716">
        <v>17.138137931320003</v>
      </c>
      <c r="D13" s="719">
        <v>98.570578592714739</v>
      </c>
      <c r="E13" s="717">
        <v>-8.837610008517445E-2</v>
      </c>
    </row>
    <row r="14" spans="1:5">
      <c r="B14" s="28" t="s">
        <v>43</v>
      </c>
      <c r="C14" s="716">
        <v>30.968696999999999</v>
      </c>
      <c r="D14" s="719">
        <v>101.86056850204977</v>
      </c>
      <c r="E14" s="717">
        <v>4.3174506700949002E-2</v>
      </c>
    </row>
    <row r="15" spans="1:5">
      <c r="B15" s="28" t="s">
        <v>308</v>
      </c>
      <c r="C15" s="716">
        <v>1.601711581</v>
      </c>
      <c r="D15" s="719">
        <v>75.460510302595281</v>
      </c>
      <c r="E15" s="717">
        <v>-2.3917555186968455E-2</v>
      </c>
    </row>
    <row r="16" spans="1:5">
      <c r="B16" s="31" t="s">
        <v>44</v>
      </c>
      <c r="C16" s="716">
        <v>5.155609165853968</v>
      </c>
      <c r="D16" s="719">
        <v>93.200668496839427</v>
      </c>
      <c r="E16" s="717">
        <v>-6.2858100169821005E-2</v>
      </c>
    </row>
    <row r="17" spans="2:5">
      <c r="B17" s="28" t="s">
        <v>45</v>
      </c>
      <c r="C17" s="716">
        <v>0.21763602903000001</v>
      </c>
      <c r="D17" s="719">
        <v>3.5446255150009556</v>
      </c>
      <c r="E17" s="717">
        <v>0.67412330023076927</v>
      </c>
    </row>
    <row r="18" spans="2:5">
      <c r="B18" s="32" t="s">
        <v>46</v>
      </c>
      <c r="C18" s="731">
        <v>147.56402170720395</v>
      </c>
      <c r="D18" s="732"/>
      <c r="E18" s="735"/>
    </row>
    <row r="19" spans="2:5" ht="13.5" thickBot="1">
      <c r="B19" s="33" t="s">
        <v>47</v>
      </c>
      <c r="C19" s="733">
        <v>150.82320863980581</v>
      </c>
      <c r="D19" s="734"/>
      <c r="E19" s="718">
        <v>-3.6870174562946924E-2</v>
      </c>
    </row>
    <row r="20" spans="2:5" ht="13.5" thickBot="1">
      <c r="B20" s="35"/>
      <c r="C20" s="36"/>
      <c r="D20" s="37"/>
      <c r="E20" s="37"/>
    </row>
    <row r="21" spans="2:5" ht="13.5" thickBot="1">
      <c r="B21" s="23" t="s">
        <v>48</v>
      </c>
      <c r="C21" s="38">
        <v>26.3</v>
      </c>
      <c r="D21" s="39"/>
      <c r="E21" s="40">
        <v>-0.21958456973293772</v>
      </c>
    </row>
    <row r="22" spans="2:5">
      <c r="B22" s="41"/>
      <c r="C22" s="42"/>
      <c r="D22" s="43"/>
      <c r="E22" s="43"/>
    </row>
  </sheetData>
  <hyperlinks>
    <hyperlink ref="A3" location="SOMMAIRE!A1" display="Retour au sommair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E10"/>
  <sheetViews>
    <sheetView workbookViewId="0"/>
  </sheetViews>
  <sheetFormatPr baseColWidth="10" defaultRowHeight="12.75"/>
  <cols>
    <col min="1" max="1" width="26.7109375" style="5" customWidth="1"/>
    <col min="2" max="5" width="27.28515625" customWidth="1"/>
  </cols>
  <sheetData>
    <row r="1" spans="1:5" s="5" customFormat="1" ht="15.75">
      <c r="A1" s="6" t="s">
        <v>20</v>
      </c>
    </row>
    <row r="2" spans="1:5" s="5" customFormat="1"/>
    <row r="3" spans="1:5" ht="13.5" thickBot="1">
      <c r="A3" s="131" t="s">
        <v>85</v>
      </c>
    </row>
    <row r="4" spans="1:5" ht="39" thickBot="1">
      <c r="B4" s="44" t="s">
        <v>49</v>
      </c>
      <c r="C4" s="38" t="s">
        <v>50</v>
      </c>
      <c r="D4" s="45" t="s">
        <v>51</v>
      </c>
      <c r="E4" s="45" t="s">
        <v>52</v>
      </c>
    </row>
    <row r="5" spans="1:5">
      <c r="B5" s="46" t="s">
        <v>53</v>
      </c>
      <c r="C5" s="47">
        <v>26.736999999999998</v>
      </c>
      <c r="D5" s="47">
        <v>30.536999999999999</v>
      </c>
      <c r="E5" s="47">
        <v>37.497999999999998</v>
      </c>
    </row>
    <row r="6" spans="1:5">
      <c r="B6" s="48" t="s">
        <v>54</v>
      </c>
      <c r="C6" s="49">
        <v>5.3884399999999992</v>
      </c>
      <c r="D6" s="49">
        <v>5.9141599999999999</v>
      </c>
      <c r="E6" s="49">
        <v>7.5417800000000002</v>
      </c>
    </row>
    <row r="7" spans="1:5">
      <c r="B7" s="50" t="s">
        <v>55</v>
      </c>
      <c r="C7" s="47">
        <v>14.363</v>
      </c>
      <c r="D7" s="51">
        <v>12.635999999999999</v>
      </c>
      <c r="E7" s="51">
        <v>15.053000000000001</v>
      </c>
    </row>
    <row r="8" spans="1:5" ht="13.5" thickBot="1">
      <c r="B8" s="33" t="s">
        <v>56</v>
      </c>
      <c r="C8" s="34">
        <v>46.488439999999997</v>
      </c>
      <c r="D8" s="34">
        <v>49.087159999999997</v>
      </c>
      <c r="E8" s="52">
        <v>60.092780000000005</v>
      </c>
    </row>
    <row r="10" spans="1:5">
      <c r="B10" s="130" t="s">
        <v>86</v>
      </c>
    </row>
  </sheetData>
  <hyperlinks>
    <hyperlink ref="A3" location="SOMMAIRE!A1" display="Retour au sommair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X30"/>
  <sheetViews>
    <sheetView zoomScale="90" zoomScaleNormal="90" workbookViewId="0">
      <selection activeCell="A3" sqref="A3"/>
    </sheetView>
  </sheetViews>
  <sheetFormatPr baseColWidth="10" defaultColWidth="10.85546875" defaultRowHeight="15"/>
  <cols>
    <col min="1" max="1" width="26.7109375" style="133" customWidth="1"/>
    <col min="2" max="2" width="17.42578125" style="133" customWidth="1"/>
    <col min="3" max="3" width="78.140625" style="133" customWidth="1"/>
    <col min="4" max="71" width="10.85546875" style="133"/>
    <col min="72" max="74" width="12" style="133" bestFit="1" customWidth="1"/>
    <col min="75" max="16384" width="10.85546875" style="133"/>
  </cols>
  <sheetData>
    <row r="1" spans="1:76" ht="15.75">
      <c r="A1" s="132" t="s">
        <v>219</v>
      </c>
    </row>
    <row r="2" spans="1:76" ht="15.75">
      <c r="B2" s="134"/>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row>
    <row r="3" spans="1:76" s="135" customFormat="1" ht="15.75" thickBot="1">
      <c r="A3" s="131" t="s">
        <v>85</v>
      </c>
      <c r="C3" s="136"/>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row>
    <row r="4" spans="1:76" s="135" customFormat="1" ht="15.75" thickBot="1">
      <c r="B4" s="584"/>
      <c r="C4" s="220"/>
      <c r="D4" s="171">
        <v>2000</v>
      </c>
      <c r="E4" s="327">
        <v>2001</v>
      </c>
      <c r="F4" s="327">
        <v>2002</v>
      </c>
      <c r="G4" s="327">
        <v>2003</v>
      </c>
      <c r="H4" s="327">
        <v>2004</v>
      </c>
      <c r="I4" s="327">
        <v>2005</v>
      </c>
      <c r="J4" s="327">
        <v>2006</v>
      </c>
      <c r="K4" s="327">
        <v>2007</v>
      </c>
      <c r="L4" s="327">
        <v>2008</v>
      </c>
      <c r="M4" s="327">
        <v>2009</v>
      </c>
      <c r="N4" s="327">
        <v>2010</v>
      </c>
      <c r="O4" s="327">
        <v>2011</v>
      </c>
      <c r="P4" s="327">
        <v>2012</v>
      </c>
      <c r="Q4" s="327">
        <v>2013</v>
      </c>
      <c r="R4" s="327">
        <v>2014</v>
      </c>
      <c r="S4" s="327">
        <v>2015</v>
      </c>
      <c r="T4" s="327">
        <v>2016</v>
      </c>
      <c r="U4" s="327">
        <v>2017</v>
      </c>
      <c r="V4" s="327">
        <v>2018</v>
      </c>
      <c r="W4" s="327">
        <v>2019</v>
      </c>
      <c r="X4" s="327">
        <v>2020</v>
      </c>
      <c r="Y4" s="327">
        <v>2021</v>
      </c>
      <c r="Z4" s="327">
        <v>2022</v>
      </c>
      <c r="AA4" s="327">
        <v>2023</v>
      </c>
      <c r="AB4" s="327">
        <v>2024</v>
      </c>
      <c r="AC4" s="327">
        <v>2025</v>
      </c>
      <c r="AD4" s="327">
        <v>2026</v>
      </c>
      <c r="AE4" s="327">
        <v>2027</v>
      </c>
      <c r="AF4" s="327">
        <v>2028</v>
      </c>
      <c r="AG4" s="327">
        <v>2029</v>
      </c>
      <c r="AH4" s="327">
        <v>2030</v>
      </c>
      <c r="AI4" s="327">
        <v>2031</v>
      </c>
      <c r="AJ4" s="327">
        <v>2032</v>
      </c>
      <c r="AK4" s="327">
        <v>2033</v>
      </c>
      <c r="AL4" s="327">
        <v>2034</v>
      </c>
      <c r="AM4" s="327">
        <v>2035</v>
      </c>
      <c r="AN4" s="327">
        <v>2036</v>
      </c>
      <c r="AO4" s="327">
        <v>2037</v>
      </c>
      <c r="AP4" s="327">
        <v>2038</v>
      </c>
      <c r="AQ4" s="327">
        <v>2039</v>
      </c>
      <c r="AR4" s="327">
        <v>2040</v>
      </c>
      <c r="AS4" s="327">
        <v>2041</v>
      </c>
      <c r="AT4" s="327">
        <v>2042</v>
      </c>
      <c r="AU4" s="327">
        <v>2043</v>
      </c>
      <c r="AV4" s="327">
        <v>2044</v>
      </c>
      <c r="AW4" s="327">
        <v>2045</v>
      </c>
      <c r="AX4" s="327">
        <v>2046</v>
      </c>
      <c r="AY4" s="327">
        <v>2047</v>
      </c>
      <c r="AZ4" s="327">
        <v>2048</v>
      </c>
      <c r="BA4" s="327">
        <v>2049</v>
      </c>
      <c r="BB4" s="327">
        <v>2050</v>
      </c>
      <c r="BC4" s="327">
        <v>2051</v>
      </c>
      <c r="BD4" s="327">
        <v>2052</v>
      </c>
      <c r="BE4" s="327">
        <v>2053</v>
      </c>
      <c r="BF4" s="327">
        <v>2054</v>
      </c>
      <c r="BG4" s="327">
        <v>2055</v>
      </c>
      <c r="BH4" s="327">
        <v>2056</v>
      </c>
      <c r="BI4" s="327">
        <v>2057</v>
      </c>
      <c r="BJ4" s="327">
        <v>2058</v>
      </c>
      <c r="BK4" s="327">
        <v>2059</v>
      </c>
      <c r="BL4" s="327">
        <v>2060</v>
      </c>
      <c r="BM4" s="327">
        <v>2061</v>
      </c>
      <c r="BN4" s="327">
        <v>2062</v>
      </c>
      <c r="BO4" s="327">
        <v>2063</v>
      </c>
      <c r="BP4" s="327">
        <v>2064</v>
      </c>
      <c r="BQ4" s="327">
        <v>2065</v>
      </c>
      <c r="BR4" s="327">
        <v>2066</v>
      </c>
      <c r="BS4" s="327">
        <v>2067</v>
      </c>
      <c r="BT4" s="327">
        <v>2068</v>
      </c>
      <c r="BU4" s="327">
        <v>2069</v>
      </c>
      <c r="BV4" s="172">
        <v>2070</v>
      </c>
    </row>
    <row r="5" spans="1:76" s="135" customFormat="1" ht="15" customHeight="1">
      <c r="B5" s="756" t="s">
        <v>181</v>
      </c>
      <c r="C5" s="222" t="s">
        <v>108</v>
      </c>
      <c r="D5" s="470"/>
      <c r="E5" s="471"/>
      <c r="F5" s="471">
        <v>0.11674965211149323</v>
      </c>
      <c r="G5" s="471">
        <v>0.11789391797648244</v>
      </c>
      <c r="H5" s="471">
        <v>0.11879445549318751</v>
      </c>
      <c r="I5" s="471">
        <v>0.12080131604057782</v>
      </c>
      <c r="J5" s="471">
        <v>0.12109156895465158</v>
      </c>
      <c r="K5" s="471">
        <v>0.12251119731123171</v>
      </c>
      <c r="L5" s="471">
        <v>0.12376627463691038</v>
      </c>
      <c r="M5" s="471">
        <v>0.13257657953902008</v>
      </c>
      <c r="N5" s="471">
        <v>0.13295947043542811</v>
      </c>
      <c r="O5" s="471">
        <v>0.13458290331420281</v>
      </c>
      <c r="P5" s="471">
        <v>0.13737798361532785</v>
      </c>
      <c r="Q5" s="471">
        <v>0.13962496034955735</v>
      </c>
      <c r="R5" s="471">
        <v>0.14118616532658962</v>
      </c>
      <c r="S5" s="471">
        <v>0.14000661116834842</v>
      </c>
      <c r="T5" s="471">
        <v>0.14003385971003116</v>
      </c>
      <c r="U5" s="471">
        <v>0.13799508464824442</v>
      </c>
      <c r="V5" s="471">
        <v>0.13733582394233498</v>
      </c>
      <c r="W5" s="471">
        <v>0.13632796484873877</v>
      </c>
      <c r="X5" s="471">
        <v>0.14675790794940935</v>
      </c>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2"/>
    </row>
    <row r="6" spans="1:76" s="135" customFormat="1" ht="15" customHeight="1">
      <c r="B6" s="811"/>
      <c r="C6" s="632" t="s">
        <v>182</v>
      </c>
      <c r="D6" s="473"/>
      <c r="E6" s="474"/>
      <c r="F6" s="474"/>
      <c r="G6" s="474"/>
      <c r="H6" s="474"/>
      <c r="I6" s="474"/>
      <c r="J6" s="474"/>
      <c r="K6" s="474"/>
      <c r="L6" s="474"/>
      <c r="M6" s="474"/>
      <c r="N6" s="474"/>
      <c r="O6" s="474"/>
      <c r="P6" s="474"/>
      <c r="Q6" s="474"/>
      <c r="R6" s="474"/>
      <c r="S6" s="474"/>
      <c r="T6" s="474"/>
      <c r="U6" s="474"/>
      <c r="V6" s="474"/>
      <c r="W6" s="474"/>
      <c r="X6" s="474">
        <v>0.14675790794940935</v>
      </c>
      <c r="Y6" s="474">
        <v>0.14160690864890565</v>
      </c>
      <c r="Z6" s="474">
        <v>0.13743550715860095</v>
      </c>
      <c r="AA6" s="474">
        <v>0.13615188811662957</v>
      </c>
      <c r="AB6" s="474">
        <v>0.13624281877906969</v>
      </c>
      <c r="AC6" s="474">
        <v>0.13655496547409141</v>
      </c>
      <c r="AD6" s="474">
        <v>0.13724827478968601</v>
      </c>
      <c r="AE6" s="474">
        <v>0.13780135285280007</v>
      </c>
      <c r="AF6" s="474">
        <v>0.13792850689515188</v>
      </c>
      <c r="AG6" s="474">
        <v>0.13771275346233491</v>
      </c>
      <c r="AH6" s="474">
        <v>0.13730497719122406</v>
      </c>
      <c r="AI6" s="474">
        <v>0.13677531260742215</v>
      </c>
      <c r="AJ6" s="474">
        <v>0.13619893288430168</v>
      </c>
      <c r="AK6" s="474">
        <v>0.13602543999260169</v>
      </c>
      <c r="AL6" s="474">
        <v>0.13572282869907307</v>
      </c>
      <c r="AM6" s="474">
        <v>0.13529104938415787</v>
      </c>
      <c r="AN6" s="474">
        <v>0.13475498307207923</v>
      </c>
      <c r="AO6" s="474">
        <v>0.13420586716405181</v>
      </c>
      <c r="AP6" s="474">
        <v>0.13368139431198908</v>
      </c>
      <c r="AQ6" s="474">
        <v>0.13318226090782723</v>
      </c>
      <c r="AR6" s="474">
        <v>0.13272230036531188</v>
      </c>
      <c r="AS6" s="474">
        <v>0.13226959009679665</v>
      </c>
      <c r="AT6" s="474">
        <v>0.13188942056215</v>
      </c>
      <c r="AU6" s="474">
        <v>0.13164825100153696</v>
      </c>
      <c r="AV6" s="474">
        <v>0.1313506670176445</v>
      </c>
      <c r="AW6" s="474">
        <v>0.13096471809940627</v>
      </c>
      <c r="AX6" s="474">
        <v>0.13055798111833716</v>
      </c>
      <c r="AY6" s="474">
        <v>0.13017636322754464</v>
      </c>
      <c r="AZ6" s="474">
        <v>0.12985378530022101</v>
      </c>
      <c r="BA6" s="474">
        <v>0.1294221513846365</v>
      </c>
      <c r="BB6" s="474">
        <v>0.12900827147834526</v>
      </c>
      <c r="BC6" s="474">
        <v>0.1285868269961396</v>
      </c>
      <c r="BD6" s="474">
        <v>0.12818956166714052</v>
      </c>
      <c r="BE6" s="474">
        <v>0.12774187168508178</v>
      </c>
      <c r="BF6" s="474">
        <v>0.12728929267977071</v>
      </c>
      <c r="BG6" s="474">
        <v>0.12681899160810622</v>
      </c>
      <c r="BH6" s="474">
        <v>0.12636906793413155</v>
      </c>
      <c r="BI6" s="474">
        <v>0.12599245608784676</v>
      </c>
      <c r="BJ6" s="474">
        <v>0.12559315971868779</v>
      </c>
      <c r="BK6" s="474">
        <v>0.12506797541674666</v>
      </c>
      <c r="BL6" s="474">
        <v>0.12456990380126656</v>
      </c>
      <c r="BM6" s="474">
        <v>0.12418643483350722</v>
      </c>
      <c r="BN6" s="474">
        <v>0.1238785257306957</v>
      </c>
      <c r="BO6" s="474">
        <v>0.12358565975565539</v>
      </c>
      <c r="BP6" s="474">
        <v>0.12327455602960642</v>
      </c>
      <c r="BQ6" s="474">
        <v>0.12303212257988456</v>
      </c>
      <c r="BR6" s="474">
        <v>0.12293930528810744</v>
      </c>
      <c r="BS6" s="474">
        <v>0.12290656450015391</v>
      </c>
      <c r="BT6" s="474">
        <v>0.12291262827774495</v>
      </c>
      <c r="BU6" s="474">
        <v>0.12301587521158711</v>
      </c>
      <c r="BV6" s="475">
        <v>0.12311734313701854</v>
      </c>
    </row>
    <row r="7" spans="1:76" s="135" customFormat="1">
      <c r="B7" s="812"/>
      <c r="C7" s="633" t="s">
        <v>183</v>
      </c>
      <c r="D7" s="352"/>
      <c r="E7" s="353"/>
      <c r="F7" s="353"/>
      <c r="G7" s="353"/>
      <c r="H7" s="353"/>
      <c r="I7" s="353"/>
      <c r="J7" s="353"/>
      <c r="K7" s="353"/>
      <c r="L7" s="353"/>
      <c r="M7" s="353"/>
      <c r="N7" s="353"/>
      <c r="O7" s="353"/>
      <c r="P7" s="353"/>
      <c r="Q7" s="353"/>
      <c r="R7" s="353"/>
      <c r="S7" s="353"/>
      <c r="T7" s="353"/>
      <c r="U7" s="353"/>
      <c r="V7" s="353"/>
      <c r="W7" s="353"/>
      <c r="X7" s="353">
        <v>0.14675790794940935</v>
      </c>
      <c r="Y7" s="353">
        <v>0.1412665349728725</v>
      </c>
      <c r="Z7" s="353">
        <v>0.13725924413417628</v>
      </c>
      <c r="AA7" s="353">
        <v>0.13588171265530527</v>
      </c>
      <c r="AB7" s="353">
        <v>0.13651570127044402</v>
      </c>
      <c r="AC7" s="353">
        <v>0.13685932665911507</v>
      </c>
      <c r="AD7" s="353">
        <v>0.13765825491409009</v>
      </c>
      <c r="AE7" s="353">
        <v>0.13815285127722313</v>
      </c>
      <c r="AF7" s="353">
        <v>0.13843378981310575</v>
      </c>
      <c r="AG7" s="353">
        <v>0.13831284185646248</v>
      </c>
      <c r="AH7" s="353">
        <v>0.13799513557324719</v>
      </c>
      <c r="AI7" s="353">
        <v>0.13762475722615677</v>
      </c>
      <c r="AJ7" s="353">
        <v>0.13718544485809017</v>
      </c>
      <c r="AK7" s="353">
        <v>0.13722857287655196</v>
      </c>
      <c r="AL7" s="353">
        <v>0.1371749159270966</v>
      </c>
      <c r="AM7" s="353">
        <v>0.13697875380357502</v>
      </c>
      <c r="AN7" s="353">
        <v>0.13640025371337627</v>
      </c>
      <c r="AO7" s="353">
        <v>0.13593852841813456</v>
      </c>
      <c r="AP7" s="353">
        <v>0.13552543056874955</v>
      </c>
      <c r="AQ7" s="353">
        <v>0.13548906174625469</v>
      </c>
      <c r="AR7" s="353">
        <v>0.13500608358984909</v>
      </c>
      <c r="AS7" s="353">
        <v>0.13462007628777967</v>
      </c>
      <c r="AT7" s="353">
        <v>0.13425415307209304</v>
      </c>
      <c r="AU7" s="353">
        <v>0.13413839338162803</v>
      </c>
      <c r="AV7" s="353">
        <v>0.13382576810890606</v>
      </c>
      <c r="AW7" s="353">
        <v>0.13338252814349241</v>
      </c>
      <c r="AX7" s="353">
        <v>0.13290888822225197</v>
      </c>
      <c r="AY7" s="353">
        <v>0.13254234580712349</v>
      </c>
      <c r="AZ7" s="353">
        <v>0.1322584881082618</v>
      </c>
      <c r="BA7" s="353">
        <v>0.13212138798476913</v>
      </c>
      <c r="BB7" s="353">
        <v>0.1318021098471861</v>
      </c>
      <c r="BC7" s="353">
        <v>0.13135197430408996</v>
      </c>
      <c r="BD7" s="353">
        <v>0.13108575621871876</v>
      </c>
      <c r="BE7" s="353">
        <v>0.13087371534383224</v>
      </c>
      <c r="BF7" s="353">
        <v>0.13038344548471401</v>
      </c>
      <c r="BG7" s="353">
        <v>0.12988850330136673</v>
      </c>
      <c r="BH7" s="353">
        <v>0.12967971551458057</v>
      </c>
      <c r="BI7" s="353">
        <v>0.12911752346447913</v>
      </c>
      <c r="BJ7" s="353">
        <v>0.12887444290942829</v>
      </c>
      <c r="BK7" s="353">
        <v>0.12877614082977584</v>
      </c>
      <c r="BL7" s="353">
        <v>0.12830305549596965</v>
      </c>
      <c r="BM7" s="353">
        <v>0.12826990365567503</v>
      </c>
      <c r="BN7" s="353">
        <v>0.12820425812788916</v>
      </c>
      <c r="BO7" s="353">
        <v>0.12792861419148824</v>
      </c>
      <c r="BP7" s="353">
        <v>0.12756444350438484</v>
      </c>
      <c r="BQ7" s="353">
        <v>0.12761560428988949</v>
      </c>
      <c r="BR7" s="353">
        <v>0.12794850996150253</v>
      </c>
      <c r="BS7" s="353">
        <v>0.12816892791627071</v>
      </c>
      <c r="BT7" s="353">
        <v>0.12836887115532941</v>
      </c>
      <c r="BU7" s="353">
        <v>0.12869612836824199</v>
      </c>
      <c r="BV7" s="353">
        <v>0.12884099507544389</v>
      </c>
      <c r="BW7" s="137"/>
    </row>
    <row r="8" spans="1:76" s="135" customFormat="1">
      <c r="B8" s="812"/>
      <c r="C8" s="633" t="s">
        <v>184</v>
      </c>
      <c r="D8" s="352"/>
      <c r="E8" s="353"/>
      <c r="F8" s="353"/>
      <c r="G8" s="353"/>
      <c r="H8" s="353"/>
      <c r="I8" s="353"/>
      <c r="J8" s="353"/>
      <c r="K8" s="353"/>
      <c r="L8" s="353"/>
      <c r="M8" s="353"/>
      <c r="N8" s="353"/>
      <c r="O8" s="353"/>
      <c r="P8" s="353"/>
      <c r="Q8" s="353"/>
      <c r="R8" s="353"/>
      <c r="S8" s="353"/>
      <c r="T8" s="353"/>
      <c r="U8" s="353"/>
      <c r="V8" s="353"/>
      <c r="W8" s="353"/>
      <c r="X8" s="353">
        <v>0.14696992860274685</v>
      </c>
      <c r="Y8" s="353">
        <v>0.1417173068815458</v>
      </c>
      <c r="Z8" s="353">
        <v>0.13760181393869428</v>
      </c>
      <c r="AA8" s="353">
        <v>0.13630674277942628</v>
      </c>
      <c r="AB8" s="353">
        <v>0.1363827472222465</v>
      </c>
      <c r="AC8" s="353">
        <v>0.13663927683630392</v>
      </c>
      <c r="AD8" s="353">
        <v>0.13730491608489914</v>
      </c>
      <c r="AE8" s="353">
        <v>0.13764593979577613</v>
      </c>
      <c r="AF8" s="353">
        <v>0.13763504385517095</v>
      </c>
      <c r="AG8" s="353">
        <v>0.13750851223439287</v>
      </c>
      <c r="AH8" s="353">
        <v>0.13698804063756387</v>
      </c>
      <c r="AI8" s="353">
        <v>0.13673821083237425</v>
      </c>
      <c r="AJ8" s="353">
        <v>0.13606683363184677</v>
      </c>
      <c r="AK8" s="353">
        <v>0.13597903814029988</v>
      </c>
      <c r="AL8" s="353">
        <v>0.13554301539278649</v>
      </c>
      <c r="AM8" s="353">
        <v>0.13471505417017868</v>
      </c>
      <c r="AN8" s="353">
        <v>0.13436554163730802</v>
      </c>
      <c r="AO8" s="353">
        <v>0.13391933191787869</v>
      </c>
      <c r="AP8" s="353">
        <v>0.13297773021969117</v>
      </c>
      <c r="AQ8" s="353">
        <v>0.13239113174679648</v>
      </c>
      <c r="AR8" s="353">
        <v>0.1320486277270036</v>
      </c>
      <c r="AS8" s="353">
        <v>0.13164202101856026</v>
      </c>
      <c r="AT8" s="353">
        <v>0.13114402044421361</v>
      </c>
      <c r="AU8" s="353">
        <v>0.13072751451598419</v>
      </c>
      <c r="AV8" s="353">
        <v>0.13011437351317434</v>
      </c>
      <c r="AW8" s="353">
        <v>0.12987970401276339</v>
      </c>
      <c r="AX8" s="353">
        <v>0.12911774989797972</v>
      </c>
      <c r="AY8" s="353">
        <v>0.12819398971385906</v>
      </c>
      <c r="AZ8" s="353">
        <v>0.12748622019462102</v>
      </c>
      <c r="BA8" s="353">
        <v>0.12729031777751398</v>
      </c>
      <c r="BB8" s="353">
        <v>0.12653057786872418</v>
      </c>
      <c r="BC8" s="353">
        <v>0.12571655473712792</v>
      </c>
      <c r="BD8" s="353">
        <v>0.12519625547837218</v>
      </c>
      <c r="BE8" s="353">
        <v>0.12456617321117278</v>
      </c>
      <c r="BF8" s="353">
        <v>0.1238720687440045</v>
      </c>
      <c r="BG8" s="353">
        <v>0.12321183767720389</v>
      </c>
      <c r="BH8" s="353">
        <v>0.1226024320292782</v>
      </c>
      <c r="BI8" s="353">
        <v>0.12201377599694771</v>
      </c>
      <c r="BJ8" s="353">
        <v>0.12173021938291489</v>
      </c>
      <c r="BK8" s="353">
        <v>0.12063443121692971</v>
      </c>
      <c r="BL8" s="353">
        <v>0.12002589304062058</v>
      </c>
      <c r="BM8" s="353">
        <v>0.11920656853272807</v>
      </c>
      <c r="BN8" s="353">
        <v>0.11889405998927254</v>
      </c>
      <c r="BO8" s="353">
        <v>0.11881236914142801</v>
      </c>
      <c r="BP8" s="353">
        <v>0.11853699126953908</v>
      </c>
      <c r="BQ8" s="353">
        <v>0.11773139719971491</v>
      </c>
      <c r="BR8" s="353">
        <v>0.11744487415964543</v>
      </c>
      <c r="BS8" s="353">
        <v>0.11703466272763488</v>
      </c>
      <c r="BT8" s="353">
        <v>0.11661923051386718</v>
      </c>
      <c r="BU8" s="353">
        <v>0.11607870134654044</v>
      </c>
      <c r="BV8" s="353">
        <v>0.11563542833322353</v>
      </c>
      <c r="BW8" s="137"/>
    </row>
    <row r="9" spans="1:76" s="135" customFormat="1" ht="15.75" thickBot="1">
      <c r="B9" s="757"/>
      <c r="C9" s="634" t="s">
        <v>185</v>
      </c>
      <c r="D9" s="334"/>
      <c r="E9" s="335"/>
      <c r="F9" s="335"/>
      <c r="G9" s="335"/>
      <c r="H9" s="335"/>
      <c r="I9" s="335"/>
      <c r="J9" s="335"/>
      <c r="K9" s="335"/>
      <c r="L9" s="335"/>
      <c r="M9" s="335"/>
      <c r="N9" s="335"/>
      <c r="O9" s="335"/>
      <c r="P9" s="335"/>
      <c r="Q9" s="335"/>
      <c r="R9" s="335"/>
      <c r="S9" s="335"/>
      <c r="T9" s="335"/>
      <c r="U9" s="335"/>
      <c r="V9" s="335"/>
      <c r="W9" s="335"/>
      <c r="X9" s="335">
        <v>0.14696992860274685</v>
      </c>
      <c r="Y9" s="335">
        <v>0.1417173068815458</v>
      </c>
      <c r="Z9" s="335">
        <v>0.13760181393869428</v>
      </c>
      <c r="AA9" s="335">
        <v>0.13630674277942628</v>
      </c>
      <c r="AB9" s="335">
        <v>0.1363827472222465</v>
      </c>
      <c r="AC9" s="335">
        <v>0.13788333645485878</v>
      </c>
      <c r="AD9" s="335">
        <v>0.13892644263856968</v>
      </c>
      <c r="AE9" s="335">
        <v>0.13974851913829867</v>
      </c>
      <c r="AF9" s="335">
        <v>0.13990225335765891</v>
      </c>
      <c r="AG9" s="335">
        <v>0.13981233856081923</v>
      </c>
      <c r="AH9" s="335">
        <v>0.13959039134912865</v>
      </c>
      <c r="AI9" s="335">
        <v>0.13886008906192382</v>
      </c>
      <c r="AJ9" s="335">
        <v>0.13868210578448731</v>
      </c>
      <c r="AK9" s="335">
        <v>0.13890505032984218</v>
      </c>
      <c r="AL9" s="335">
        <v>0.13883241131398713</v>
      </c>
      <c r="AM9" s="335">
        <v>0.13863101123850344</v>
      </c>
      <c r="AN9" s="335">
        <v>0.13823115000453517</v>
      </c>
      <c r="AO9" s="335">
        <v>0.1380823096135472</v>
      </c>
      <c r="AP9" s="335">
        <v>0.13786810695002236</v>
      </c>
      <c r="AQ9" s="335">
        <v>0.13768097508874719</v>
      </c>
      <c r="AR9" s="335">
        <v>0.13715024566621939</v>
      </c>
      <c r="AS9" s="335">
        <v>0.13669717827540234</v>
      </c>
      <c r="AT9" s="335">
        <v>0.13619501234697198</v>
      </c>
      <c r="AU9" s="335">
        <v>0.13590696750191997</v>
      </c>
      <c r="AV9" s="335">
        <v>0.13573073564149929</v>
      </c>
      <c r="AW9" s="335">
        <v>0.13500473442536803</v>
      </c>
      <c r="AX9" s="335">
        <v>0.13467968665563723</v>
      </c>
      <c r="AY9" s="335">
        <v>0.13476115881904763</v>
      </c>
      <c r="AZ9" s="335">
        <v>0.13477148826154087</v>
      </c>
      <c r="BA9" s="335">
        <v>0.13449662982213653</v>
      </c>
      <c r="BB9" s="335">
        <v>0.13444503524610626</v>
      </c>
      <c r="BC9" s="335">
        <v>0.13429862162905903</v>
      </c>
      <c r="BD9" s="335">
        <v>0.1337891357983966</v>
      </c>
      <c r="BE9" s="335">
        <v>0.13335878408927673</v>
      </c>
      <c r="BF9" s="335">
        <v>0.13287226546008959</v>
      </c>
      <c r="BG9" s="335">
        <v>0.13260255833753337</v>
      </c>
      <c r="BH9" s="335">
        <v>0.13219377041907471</v>
      </c>
      <c r="BI9" s="335">
        <v>0.13196437035266495</v>
      </c>
      <c r="BJ9" s="335">
        <v>0.13116635848215685</v>
      </c>
      <c r="BK9" s="335">
        <v>0.1311337027474383</v>
      </c>
      <c r="BL9" s="335">
        <v>0.13066507625399371</v>
      </c>
      <c r="BM9" s="335">
        <v>0.13065902391638962</v>
      </c>
      <c r="BN9" s="335">
        <v>0.13039508714074366</v>
      </c>
      <c r="BO9" s="335">
        <v>0.12965537667172278</v>
      </c>
      <c r="BP9" s="335">
        <v>0.12903349507838069</v>
      </c>
      <c r="BQ9" s="335">
        <v>0.129281212099638</v>
      </c>
      <c r="BR9" s="335">
        <v>0.12914885151888894</v>
      </c>
      <c r="BS9" s="335">
        <v>0.12933403219334405</v>
      </c>
      <c r="BT9" s="335">
        <v>0.12946160042031485</v>
      </c>
      <c r="BU9" s="335">
        <v>0.1299309426813538</v>
      </c>
      <c r="BV9" s="355">
        <v>0.13012609175012019</v>
      </c>
      <c r="BW9" s="137"/>
    </row>
    <row r="10" spans="1:76">
      <c r="B10" s="159"/>
      <c r="C10" s="160"/>
      <c r="D10" s="161"/>
      <c r="E10" s="161"/>
      <c r="F10" s="161"/>
      <c r="G10" s="161"/>
      <c r="H10" s="161"/>
      <c r="I10" s="161"/>
      <c r="J10" s="161"/>
      <c r="K10" s="161"/>
      <c r="L10" s="161"/>
      <c r="M10" s="161"/>
      <c r="N10" s="161"/>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X10" s="479"/>
    </row>
    <row r="11" spans="1:76">
      <c r="B11" s="159"/>
      <c r="C11" s="160"/>
      <c r="D11" s="161"/>
      <c r="E11" s="161"/>
      <c r="F11" s="161"/>
      <c r="G11" s="161"/>
      <c r="H11" s="161"/>
      <c r="I11" s="161"/>
      <c r="J11" s="161"/>
      <c r="K11" s="161"/>
      <c r="L11" s="161"/>
      <c r="M11" s="161"/>
      <c r="N11" s="161"/>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8"/>
      <c r="AY11" s="478"/>
      <c r="AZ11" s="478"/>
      <c r="BA11" s="478"/>
      <c r="BB11" s="478"/>
      <c r="BC11" s="478"/>
      <c r="BD11" s="478"/>
      <c r="BE11" s="478"/>
      <c r="BF11" s="478"/>
      <c r="BG11" s="478"/>
      <c r="BH11" s="478"/>
      <c r="BI11" s="478"/>
      <c r="BJ11" s="478"/>
      <c r="BK11" s="478"/>
      <c r="BL11" s="478"/>
      <c r="BM11" s="478"/>
      <c r="BN11" s="478"/>
      <c r="BO11" s="478"/>
      <c r="BP11" s="478"/>
      <c r="BQ11" s="478"/>
      <c r="BR11" s="478"/>
      <c r="BS11" s="478"/>
      <c r="BT11" s="478"/>
      <c r="BU11" s="478"/>
      <c r="BV11" s="478"/>
      <c r="BX11" s="479"/>
    </row>
    <row r="12" spans="1:76">
      <c r="B12" s="159"/>
      <c r="C12" s="160"/>
      <c r="D12" s="161"/>
      <c r="E12" s="161"/>
      <c r="F12" s="161"/>
      <c r="G12" s="161"/>
      <c r="H12" s="161"/>
      <c r="I12" s="161"/>
      <c r="J12" s="161"/>
      <c r="K12" s="161"/>
      <c r="L12" s="161"/>
      <c r="M12" s="161"/>
      <c r="N12" s="161"/>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8"/>
      <c r="BM12" s="478"/>
      <c r="BN12" s="478"/>
      <c r="BO12" s="478"/>
      <c r="BP12" s="478"/>
      <c r="BQ12" s="478"/>
      <c r="BR12" s="478"/>
      <c r="BS12" s="478"/>
      <c r="BT12" s="480"/>
      <c r="BU12" s="480"/>
      <c r="BV12" s="480"/>
      <c r="BX12" s="479"/>
    </row>
    <row r="13" spans="1:76">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8"/>
      <c r="AZ13" s="478"/>
      <c r="BA13" s="478"/>
      <c r="BB13" s="478"/>
      <c r="BC13" s="478"/>
      <c r="BD13" s="478"/>
      <c r="BE13" s="478"/>
      <c r="BF13" s="478"/>
      <c r="BG13" s="478"/>
      <c r="BH13" s="478"/>
      <c r="BI13" s="478"/>
      <c r="BJ13" s="478"/>
      <c r="BK13" s="478"/>
      <c r="BL13" s="478"/>
      <c r="BM13" s="478"/>
      <c r="BN13" s="478"/>
      <c r="BO13" s="478"/>
      <c r="BP13" s="478"/>
      <c r="BQ13" s="478"/>
      <c r="BR13" s="478"/>
      <c r="BS13" s="478"/>
      <c r="BT13" s="481"/>
      <c r="BU13" s="481"/>
      <c r="BV13" s="481"/>
      <c r="BX13" s="479"/>
    </row>
    <row r="14" spans="1:76">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c r="AX14" s="478"/>
      <c r="AY14" s="478"/>
      <c r="AZ14" s="478"/>
      <c r="BA14" s="478"/>
      <c r="BB14" s="478"/>
      <c r="BC14" s="478"/>
      <c r="BD14" s="478"/>
      <c r="BE14" s="478"/>
      <c r="BF14" s="478"/>
      <c r="BG14" s="478"/>
      <c r="BH14" s="478"/>
      <c r="BI14" s="478"/>
      <c r="BJ14" s="478"/>
      <c r="BK14" s="478"/>
      <c r="BL14" s="478"/>
      <c r="BM14" s="478"/>
      <c r="BN14" s="478"/>
      <c r="BO14" s="478"/>
      <c r="BP14" s="478"/>
      <c r="BQ14" s="478"/>
      <c r="BR14" s="478"/>
      <c r="BS14" s="478"/>
      <c r="BT14" s="481"/>
      <c r="BU14" s="481"/>
      <c r="BV14" s="481"/>
      <c r="BX14" s="479"/>
    </row>
    <row r="15" spans="1:76">
      <c r="U15" s="478"/>
      <c r="V15" s="478"/>
      <c r="W15" s="478"/>
      <c r="X15" s="478"/>
      <c r="Y15" s="478"/>
      <c r="Z15" s="478"/>
      <c r="AA15" s="478"/>
      <c r="AB15" s="478"/>
      <c r="AC15" s="478"/>
      <c r="AD15" s="478"/>
      <c r="AE15" s="478"/>
      <c r="AF15" s="478"/>
      <c r="AG15" s="478"/>
      <c r="AH15" s="478"/>
      <c r="AI15" s="478"/>
      <c r="AJ15" s="478"/>
      <c r="AK15" s="478"/>
      <c r="AL15" s="478"/>
      <c r="AM15" s="478"/>
      <c r="AN15" s="478"/>
      <c r="AO15" s="478"/>
      <c r="AP15" s="478"/>
      <c r="AQ15" s="478"/>
      <c r="AR15" s="478"/>
      <c r="AS15" s="478"/>
      <c r="AT15" s="478"/>
      <c r="AU15" s="478"/>
      <c r="AV15" s="478"/>
      <c r="AW15" s="478"/>
      <c r="AX15" s="478"/>
      <c r="AY15" s="478"/>
      <c r="AZ15" s="478"/>
      <c r="BA15" s="478"/>
      <c r="BB15" s="478"/>
      <c r="BC15" s="478"/>
      <c r="BD15" s="478"/>
      <c r="BE15" s="478"/>
      <c r="BF15" s="478"/>
      <c r="BG15" s="478"/>
      <c r="BH15" s="478"/>
      <c r="BI15" s="478"/>
      <c r="BJ15" s="478"/>
      <c r="BK15" s="478"/>
      <c r="BL15" s="478"/>
      <c r="BM15" s="478"/>
      <c r="BN15" s="478"/>
      <c r="BO15" s="478"/>
      <c r="BP15" s="478"/>
      <c r="BQ15" s="478"/>
      <c r="BR15" s="478"/>
      <c r="BS15" s="478"/>
      <c r="BT15" s="481"/>
      <c r="BU15" s="481"/>
      <c r="BV15" s="481"/>
      <c r="BX15" s="479"/>
    </row>
    <row r="16" spans="1:76" ht="15.75">
      <c r="D16" s="746"/>
      <c r="E16" s="746"/>
      <c r="F16" s="746"/>
      <c r="G16" s="746"/>
      <c r="H16" s="746"/>
      <c r="I16" s="746"/>
      <c r="J16" s="746"/>
      <c r="K16" s="746"/>
    </row>
    <row r="30" ht="18" customHeight="1"/>
  </sheetData>
  <mergeCells count="3">
    <mergeCell ref="B5:B9"/>
    <mergeCell ref="D16:G16"/>
    <mergeCell ref="H16:K16"/>
  </mergeCells>
  <hyperlinks>
    <hyperlink ref="A3" location="SOMMAIRE!A1" display="Retour au sommaire"/>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X29"/>
  <sheetViews>
    <sheetView workbookViewId="0">
      <selection activeCell="A3" sqref="A3"/>
    </sheetView>
  </sheetViews>
  <sheetFormatPr baseColWidth="10" defaultColWidth="10.85546875" defaultRowHeight="15"/>
  <cols>
    <col min="1" max="1" width="26.7109375" style="133" customWidth="1"/>
    <col min="2" max="2" width="17.42578125" style="133" customWidth="1"/>
    <col min="3" max="3" width="27.42578125" style="133" customWidth="1"/>
    <col min="4" max="16384" width="10.85546875" style="133"/>
  </cols>
  <sheetData>
    <row r="1" spans="1:76" ht="15.75">
      <c r="A1" s="132" t="s">
        <v>346</v>
      </c>
    </row>
    <row r="2" spans="1:76" ht="15.75">
      <c r="B2" s="134"/>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2"/>
      <c r="BJ2" s="162"/>
      <c r="BK2" s="162"/>
      <c r="BL2" s="162"/>
      <c r="BM2" s="162"/>
      <c r="BN2" s="162"/>
      <c r="BO2" s="162"/>
      <c r="BP2" s="162"/>
      <c r="BQ2" s="162"/>
      <c r="BR2" s="162"/>
      <c r="BS2" s="162"/>
      <c r="BT2" s="162"/>
      <c r="BU2" s="162"/>
      <c r="BV2" s="162"/>
    </row>
    <row r="3" spans="1:76" s="135" customFormat="1" ht="15.75" thickBot="1">
      <c r="A3" s="131" t="s">
        <v>85</v>
      </c>
      <c r="C3" s="136"/>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row>
    <row r="4" spans="1:76" s="135" customFormat="1" ht="15.75" thickBot="1">
      <c r="B4" s="467"/>
      <c r="C4" s="468"/>
      <c r="D4" s="171">
        <v>2000</v>
      </c>
      <c r="E4" s="327">
        <v>2001</v>
      </c>
      <c r="F4" s="327">
        <v>2002</v>
      </c>
      <c r="G4" s="327">
        <v>2003</v>
      </c>
      <c r="H4" s="327">
        <v>2004</v>
      </c>
      <c r="I4" s="327">
        <v>2005</v>
      </c>
      <c r="J4" s="327">
        <v>2006</v>
      </c>
      <c r="K4" s="327">
        <v>2007</v>
      </c>
      <c r="L4" s="327">
        <v>2008</v>
      </c>
      <c r="M4" s="327">
        <v>2009</v>
      </c>
      <c r="N4" s="327">
        <v>2010</v>
      </c>
      <c r="O4" s="327">
        <v>2011</v>
      </c>
      <c r="P4" s="327">
        <v>2012</v>
      </c>
      <c r="Q4" s="327">
        <v>2013</v>
      </c>
      <c r="R4" s="327">
        <v>2014</v>
      </c>
      <c r="S4" s="327">
        <v>2015</v>
      </c>
      <c r="T4" s="327">
        <v>2016</v>
      </c>
      <c r="U4" s="327">
        <v>2017</v>
      </c>
      <c r="V4" s="327">
        <v>2018</v>
      </c>
      <c r="W4" s="327">
        <v>2019</v>
      </c>
      <c r="X4" s="327">
        <v>2020</v>
      </c>
      <c r="Y4" s="327">
        <v>2021</v>
      </c>
      <c r="Z4" s="327">
        <v>2022</v>
      </c>
      <c r="AA4" s="327">
        <v>2023</v>
      </c>
      <c r="AB4" s="327">
        <v>2024</v>
      </c>
      <c r="AC4" s="327">
        <v>2025</v>
      </c>
      <c r="AD4" s="327">
        <v>2026</v>
      </c>
      <c r="AE4" s="327">
        <v>2027</v>
      </c>
      <c r="AF4" s="327">
        <v>2028</v>
      </c>
      <c r="AG4" s="327">
        <v>2029</v>
      </c>
      <c r="AH4" s="327">
        <v>2030</v>
      </c>
      <c r="AI4" s="327">
        <v>2031</v>
      </c>
      <c r="AJ4" s="327">
        <v>2032</v>
      </c>
      <c r="AK4" s="327">
        <v>2033</v>
      </c>
      <c r="AL4" s="327">
        <v>2034</v>
      </c>
      <c r="AM4" s="327">
        <v>2035</v>
      </c>
      <c r="AN4" s="327">
        <v>2036</v>
      </c>
      <c r="AO4" s="327">
        <v>2037</v>
      </c>
      <c r="AP4" s="327">
        <v>2038</v>
      </c>
      <c r="AQ4" s="327">
        <v>2039</v>
      </c>
      <c r="AR4" s="327">
        <v>2040</v>
      </c>
      <c r="AS4" s="327">
        <v>2041</v>
      </c>
      <c r="AT4" s="327">
        <v>2042</v>
      </c>
      <c r="AU4" s="327">
        <v>2043</v>
      </c>
      <c r="AV4" s="327">
        <v>2044</v>
      </c>
      <c r="AW4" s="327">
        <v>2045</v>
      </c>
      <c r="AX4" s="327">
        <v>2046</v>
      </c>
      <c r="AY4" s="327">
        <v>2047</v>
      </c>
      <c r="AZ4" s="327">
        <v>2048</v>
      </c>
      <c r="BA4" s="327">
        <v>2049</v>
      </c>
      <c r="BB4" s="327">
        <v>2050</v>
      </c>
      <c r="BC4" s="327">
        <v>2051</v>
      </c>
      <c r="BD4" s="327">
        <v>2052</v>
      </c>
      <c r="BE4" s="327">
        <v>2053</v>
      </c>
      <c r="BF4" s="327">
        <v>2054</v>
      </c>
      <c r="BG4" s="327">
        <v>2055</v>
      </c>
      <c r="BH4" s="327">
        <v>2056</v>
      </c>
      <c r="BI4" s="327">
        <v>2057</v>
      </c>
      <c r="BJ4" s="327">
        <v>2058</v>
      </c>
      <c r="BK4" s="327">
        <v>2059</v>
      </c>
      <c r="BL4" s="327">
        <v>2060</v>
      </c>
      <c r="BM4" s="327">
        <v>2061</v>
      </c>
      <c r="BN4" s="327">
        <v>2062</v>
      </c>
      <c r="BO4" s="327">
        <v>2063</v>
      </c>
      <c r="BP4" s="327">
        <v>2064</v>
      </c>
      <c r="BQ4" s="327">
        <v>2065</v>
      </c>
      <c r="BR4" s="327">
        <v>2066</v>
      </c>
      <c r="BS4" s="327">
        <v>2067</v>
      </c>
      <c r="BT4" s="327">
        <v>2068</v>
      </c>
      <c r="BU4" s="327">
        <v>2069</v>
      </c>
      <c r="BV4" s="172">
        <v>2070</v>
      </c>
    </row>
    <row r="5" spans="1:76" s="135" customFormat="1" ht="15" customHeight="1">
      <c r="B5" s="813" t="s">
        <v>181</v>
      </c>
      <c r="C5" s="469" t="s">
        <v>108</v>
      </c>
      <c r="D5" s="470"/>
      <c r="E5" s="471"/>
      <c r="F5" s="471">
        <v>0.11674965211149323</v>
      </c>
      <c r="G5" s="471">
        <v>0.11789391797648244</v>
      </c>
      <c r="H5" s="471">
        <v>0.11879445549318751</v>
      </c>
      <c r="I5" s="471">
        <v>0.12080131604057782</v>
      </c>
      <c r="J5" s="471">
        <v>0.12109156895465158</v>
      </c>
      <c r="K5" s="471">
        <v>0.12251119731123171</v>
      </c>
      <c r="L5" s="471">
        <v>0.12376627463691038</v>
      </c>
      <c r="M5" s="471">
        <v>0.13257657953902008</v>
      </c>
      <c r="N5" s="471">
        <v>0.13295947043542811</v>
      </c>
      <c r="O5" s="471">
        <v>0.13458290331420281</v>
      </c>
      <c r="P5" s="471">
        <v>0.13737798361532785</v>
      </c>
      <c r="Q5" s="471">
        <v>0.13962496034955735</v>
      </c>
      <c r="R5" s="471">
        <v>0.14118616532658962</v>
      </c>
      <c r="S5" s="471">
        <v>0.14000661116834842</v>
      </c>
      <c r="T5" s="471">
        <v>0.14003385971003116</v>
      </c>
      <c r="U5" s="471">
        <v>0.13799508464824442</v>
      </c>
      <c r="V5" s="471">
        <v>0.13733582394233498</v>
      </c>
      <c r="W5" s="471">
        <v>0.13632796484873877</v>
      </c>
      <c r="X5" s="471">
        <v>0.14675790794940935</v>
      </c>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2"/>
    </row>
    <row r="6" spans="1:76" s="135" customFormat="1">
      <c r="B6" s="777"/>
      <c r="C6" s="476" t="s">
        <v>186</v>
      </c>
      <c r="D6" s="352"/>
      <c r="E6" s="353"/>
      <c r="F6" s="353"/>
      <c r="G6" s="353"/>
      <c r="H6" s="353"/>
      <c r="I6" s="353"/>
      <c r="J6" s="353"/>
      <c r="K6" s="353"/>
      <c r="L6" s="353"/>
      <c r="M6" s="353"/>
      <c r="N6" s="353"/>
      <c r="O6" s="353"/>
      <c r="P6" s="353"/>
      <c r="Q6" s="353"/>
      <c r="R6" s="353"/>
      <c r="S6" s="353"/>
      <c r="T6" s="353"/>
      <c r="U6" s="353"/>
      <c r="V6" s="353"/>
      <c r="W6" s="353"/>
      <c r="X6" s="353">
        <v>0.14675790794940935</v>
      </c>
      <c r="Y6" s="353">
        <v>0.14160690864890565</v>
      </c>
      <c r="Z6" s="353">
        <v>0.13743550715860098</v>
      </c>
      <c r="AA6" s="353">
        <v>0.13615188811662957</v>
      </c>
      <c r="AB6" s="353">
        <v>0.13624281877906971</v>
      </c>
      <c r="AC6" s="353">
        <v>0.1365649014434405</v>
      </c>
      <c r="AD6" s="353">
        <v>0.13724746729533371</v>
      </c>
      <c r="AE6" s="353">
        <v>0.13793940186060766</v>
      </c>
      <c r="AF6" s="353">
        <v>0.13749830448483427</v>
      </c>
      <c r="AG6" s="353">
        <v>0.13672882445527038</v>
      </c>
      <c r="AH6" s="353">
        <v>0.13578998834252598</v>
      </c>
      <c r="AI6" s="353">
        <v>0.13475592248615859</v>
      </c>
      <c r="AJ6" s="353">
        <v>0.13370392514833321</v>
      </c>
      <c r="AK6" s="353">
        <v>0.1335261305675301</v>
      </c>
      <c r="AL6" s="353">
        <v>0.13324242789309529</v>
      </c>
      <c r="AM6" s="353">
        <v>0.13283269981432339</v>
      </c>
      <c r="AN6" s="353">
        <v>0.13232803017119774</v>
      </c>
      <c r="AO6" s="353">
        <v>0.13179041774164929</v>
      </c>
      <c r="AP6" s="353">
        <v>0.13127999996856327</v>
      </c>
      <c r="AQ6" s="353">
        <v>0.13079373761792448</v>
      </c>
      <c r="AR6" s="353">
        <v>0.13036486422161039</v>
      </c>
      <c r="AS6" s="353">
        <v>0.12995467639252686</v>
      </c>
      <c r="AT6" s="353">
        <v>0.12960859599351734</v>
      </c>
      <c r="AU6" s="353">
        <v>0.12939750754552809</v>
      </c>
      <c r="AV6" s="353">
        <v>0.12914114829572673</v>
      </c>
      <c r="AW6" s="353">
        <v>0.12877675259400789</v>
      </c>
      <c r="AX6" s="353">
        <v>0.12842601193341896</v>
      </c>
      <c r="AY6" s="353">
        <v>0.12807906906662303</v>
      </c>
      <c r="AZ6" s="353">
        <v>0.12776091481157159</v>
      </c>
      <c r="BA6" s="353">
        <v>0.1273619307133918</v>
      </c>
      <c r="BB6" s="353">
        <v>0.12698934259843936</v>
      </c>
      <c r="BC6" s="353">
        <v>0.12661622753222346</v>
      </c>
      <c r="BD6" s="353">
        <v>0.12624967752093999</v>
      </c>
      <c r="BE6" s="353">
        <v>0.12584926264063176</v>
      </c>
      <c r="BF6" s="353">
        <v>0.12545594491151929</v>
      </c>
      <c r="BG6" s="353">
        <v>0.12503345643788577</v>
      </c>
      <c r="BH6" s="353">
        <v>0.12464086349250376</v>
      </c>
      <c r="BI6" s="353">
        <v>0.12430515982270395</v>
      </c>
      <c r="BJ6" s="353">
        <v>0.12407279892239005</v>
      </c>
      <c r="BK6" s="353">
        <v>0.1235550798791219</v>
      </c>
      <c r="BL6" s="353">
        <v>0.12306347819711556</v>
      </c>
      <c r="BM6" s="353">
        <v>0.12268637584586838</v>
      </c>
      <c r="BN6" s="353">
        <v>0.12238279947230149</v>
      </c>
      <c r="BO6" s="353">
        <v>0.12207920909262107</v>
      </c>
      <c r="BP6" s="353">
        <v>0.12179432083513859</v>
      </c>
      <c r="BQ6" s="353">
        <v>0.12156693387528639</v>
      </c>
      <c r="BR6" s="353">
        <v>0.12148562503363794</v>
      </c>
      <c r="BS6" s="353">
        <v>0.12143650007477062</v>
      </c>
      <c r="BT6" s="353">
        <v>0.12146079486045425</v>
      </c>
      <c r="BU6" s="353">
        <v>0.12154960905782927</v>
      </c>
      <c r="BV6" s="354">
        <v>0.1216411937564968</v>
      </c>
    </row>
    <row r="7" spans="1:76" s="135" customFormat="1">
      <c r="B7" s="777"/>
      <c r="C7" s="476" t="s">
        <v>187</v>
      </c>
      <c r="D7" s="352"/>
      <c r="E7" s="353"/>
      <c r="F7" s="353"/>
      <c r="G7" s="353"/>
      <c r="H7" s="353"/>
      <c r="I7" s="353"/>
      <c r="J7" s="353"/>
      <c r="K7" s="353"/>
      <c r="L7" s="353"/>
      <c r="M7" s="353"/>
      <c r="N7" s="353"/>
      <c r="O7" s="353"/>
      <c r="P7" s="353"/>
      <c r="Q7" s="353"/>
      <c r="R7" s="353"/>
      <c r="S7" s="353"/>
      <c r="T7" s="353"/>
      <c r="U7" s="353"/>
      <c r="V7" s="353"/>
      <c r="W7" s="353"/>
      <c r="X7" s="353">
        <v>0.14675790794940935</v>
      </c>
      <c r="Y7" s="353">
        <v>0.14160690864890565</v>
      </c>
      <c r="Z7" s="353">
        <v>0.13743550715860095</v>
      </c>
      <c r="AA7" s="353">
        <v>0.13615188811662957</v>
      </c>
      <c r="AB7" s="353">
        <v>0.13624281877906969</v>
      </c>
      <c r="AC7" s="353">
        <v>0.13655496547409141</v>
      </c>
      <c r="AD7" s="353">
        <v>0.13724827478968604</v>
      </c>
      <c r="AE7" s="353">
        <v>0.13780135285280007</v>
      </c>
      <c r="AF7" s="353">
        <v>0.13792850689515188</v>
      </c>
      <c r="AG7" s="353">
        <v>0.13771275346233489</v>
      </c>
      <c r="AH7" s="353">
        <v>0.13730497719122403</v>
      </c>
      <c r="AI7" s="353">
        <v>0.13677531260742218</v>
      </c>
      <c r="AJ7" s="353">
        <v>0.13619893288430168</v>
      </c>
      <c r="AK7" s="353">
        <v>0.13602543999260169</v>
      </c>
      <c r="AL7" s="353">
        <v>0.13572282869907307</v>
      </c>
      <c r="AM7" s="353">
        <v>0.13529104938415784</v>
      </c>
      <c r="AN7" s="353">
        <v>0.13475498307207923</v>
      </c>
      <c r="AO7" s="353">
        <v>0.13420586716405183</v>
      </c>
      <c r="AP7" s="353">
        <v>0.13368139431198911</v>
      </c>
      <c r="AQ7" s="353">
        <v>0.13318226090782723</v>
      </c>
      <c r="AR7" s="353">
        <v>0.13272230036531188</v>
      </c>
      <c r="AS7" s="353">
        <v>0.13226959009679665</v>
      </c>
      <c r="AT7" s="353">
        <v>0.13188942056215</v>
      </c>
      <c r="AU7" s="353">
        <v>0.13164825100153696</v>
      </c>
      <c r="AV7" s="353">
        <v>0.1313506670176445</v>
      </c>
      <c r="AW7" s="353">
        <v>0.13096471809940627</v>
      </c>
      <c r="AX7" s="353">
        <v>0.13055798111833716</v>
      </c>
      <c r="AY7" s="353">
        <v>0.13017636322754464</v>
      </c>
      <c r="AZ7" s="353">
        <v>0.12985378530022101</v>
      </c>
      <c r="BA7" s="353">
        <v>0.1294221513846365</v>
      </c>
      <c r="BB7" s="353">
        <v>0.12900827147834526</v>
      </c>
      <c r="BC7" s="353">
        <v>0.12858682699613963</v>
      </c>
      <c r="BD7" s="353">
        <v>0.12818956166714052</v>
      </c>
      <c r="BE7" s="353">
        <v>0.1277418716850818</v>
      </c>
      <c r="BF7" s="353">
        <v>0.12728929267977071</v>
      </c>
      <c r="BG7" s="353">
        <v>0.12681899160810622</v>
      </c>
      <c r="BH7" s="353">
        <v>0.12636906793413158</v>
      </c>
      <c r="BI7" s="353">
        <v>0.12599245608784676</v>
      </c>
      <c r="BJ7" s="353">
        <v>0.12559315971868779</v>
      </c>
      <c r="BK7" s="353">
        <v>0.12506797541674666</v>
      </c>
      <c r="BL7" s="353">
        <v>0.12456990380126656</v>
      </c>
      <c r="BM7" s="353">
        <v>0.12418643483350722</v>
      </c>
      <c r="BN7" s="353">
        <v>0.12387852573069567</v>
      </c>
      <c r="BO7" s="353">
        <v>0.12358565975565539</v>
      </c>
      <c r="BP7" s="353">
        <v>0.12327455602960642</v>
      </c>
      <c r="BQ7" s="353">
        <v>0.12303212257988459</v>
      </c>
      <c r="BR7" s="353">
        <v>0.12293930528810744</v>
      </c>
      <c r="BS7" s="353">
        <v>0.12290656450015391</v>
      </c>
      <c r="BT7" s="353">
        <v>0.12291262827774493</v>
      </c>
      <c r="BU7" s="353">
        <v>0.12301587521158709</v>
      </c>
      <c r="BV7" s="354">
        <v>0.12311734313701857</v>
      </c>
    </row>
    <row r="8" spans="1:76" s="135" customFormat="1" ht="15.75" thickBot="1">
      <c r="B8" s="778"/>
      <c r="C8" s="477" t="s">
        <v>188</v>
      </c>
      <c r="D8" s="334"/>
      <c r="E8" s="335"/>
      <c r="F8" s="335"/>
      <c r="G8" s="335"/>
      <c r="H8" s="335"/>
      <c r="I8" s="335"/>
      <c r="J8" s="335"/>
      <c r="K8" s="335"/>
      <c r="L8" s="335"/>
      <c r="M8" s="335"/>
      <c r="N8" s="335"/>
      <c r="O8" s="335"/>
      <c r="P8" s="335"/>
      <c r="Q8" s="335"/>
      <c r="R8" s="335"/>
      <c r="S8" s="335"/>
      <c r="T8" s="335"/>
      <c r="U8" s="335"/>
      <c r="V8" s="335"/>
      <c r="W8" s="335"/>
      <c r="X8" s="335">
        <v>0.14675790794940935</v>
      </c>
      <c r="Y8" s="335">
        <v>0.14160690864890565</v>
      </c>
      <c r="Z8" s="335">
        <v>0.13743550715860095</v>
      </c>
      <c r="AA8" s="335">
        <v>0.13615188811662957</v>
      </c>
      <c r="AB8" s="335">
        <v>0.13624281877906969</v>
      </c>
      <c r="AC8" s="335">
        <v>0.13654304231087253</v>
      </c>
      <c r="AD8" s="335">
        <v>0.13723223283317043</v>
      </c>
      <c r="AE8" s="335">
        <v>0.13791261616844214</v>
      </c>
      <c r="AF8" s="335">
        <v>0.13871479231711986</v>
      </c>
      <c r="AG8" s="335">
        <v>0.13916893656468385</v>
      </c>
      <c r="AH8" s="335">
        <v>0.13943730029025767</v>
      </c>
      <c r="AI8" s="335">
        <v>0.13960307008223508</v>
      </c>
      <c r="AJ8" s="335">
        <v>0.1397380037230492</v>
      </c>
      <c r="AK8" s="335">
        <v>0.13952987812277512</v>
      </c>
      <c r="AL8" s="335">
        <v>0.13922225277450465</v>
      </c>
      <c r="AM8" s="335">
        <v>0.13877427789574603</v>
      </c>
      <c r="AN8" s="335">
        <v>0.13821826755908054</v>
      </c>
      <c r="AO8" s="335">
        <v>0.13764211325486719</v>
      </c>
      <c r="AP8" s="335">
        <v>0.13708955511706114</v>
      </c>
      <c r="AQ8" s="335">
        <v>0.13654765192770371</v>
      </c>
      <c r="AR8" s="335">
        <v>0.13606509937354211</v>
      </c>
      <c r="AS8" s="335">
        <v>0.13559468491189788</v>
      </c>
      <c r="AT8" s="335">
        <v>0.13518989753201022</v>
      </c>
      <c r="AU8" s="335">
        <v>0.13492258981314711</v>
      </c>
      <c r="AV8" s="335">
        <v>0.13460960375502748</v>
      </c>
      <c r="AW8" s="335">
        <v>0.13418014765848871</v>
      </c>
      <c r="AX8" s="335">
        <v>0.13375413426319091</v>
      </c>
      <c r="AY8" s="335">
        <v>0.1333415332386112</v>
      </c>
      <c r="AZ8" s="335">
        <v>0.13295598791950311</v>
      </c>
      <c r="BA8" s="335">
        <v>0.1324701549165839</v>
      </c>
      <c r="BB8" s="335">
        <v>0.13201833089316889</v>
      </c>
      <c r="BC8" s="335">
        <v>0.13155817056682875</v>
      </c>
      <c r="BD8" s="335">
        <v>0.13112456820628851</v>
      </c>
      <c r="BE8" s="335">
        <v>0.13064883227139568</v>
      </c>
      <c r="BF8" s="335">
        <v>0.13017847232639668</v>
      </c>
      <c r="BG8" s="335">
        <v>0.12967255176154402</v>
      </c>
      <c r="BH8" s="335">
        <v>0.12919929554327964</v>
      </c>
      <c r="BI8" s="335">
        <v>0.12878078773325144</v>
      </c>
      <c r="BJ8" s="335">
        <v>0.1283505913975643</v>
      </c>
      <c r="BK8" s="335">
        <v>0.12781061087178211</v>
      </c>
      <c r="BL8" s="335">
        <v>0.12729800999956892</v>
      </c>
      <c r="BM8" s="335">
        <v>0.12690431041488201</v>
      </c>
      <c r="BN8" s="335">
        <v>0.12658600003770146</v>
      </c>
      <c r="BO8" s="335">
        <v>0.12626484170761879</v>
      </c>
      <c r="BP8" s="335">
        <v>0.12596863367260244</v>
      </c>
      <c r="BQ8" s="335">
        <v>0.12572853033612219</v>
      </c>
      <c r="BR8" s="335">
        <v>0.12563665924838782</v>
      </c>
      <c r="BS8" s="335">
        <v>0.12558367329463632</v>
      </c>
      <c r="BT8" s="335">
        <v>0.12560767582491902</v>
      </c>
      <c r="BU8" s="335">
        <v>0.12569780258025476</v>
      </c>
      <c r="BV8" s="355">
        <v>0.12579128591092167</v>
      </c>
    </row>
    <row r="9" spans="1:76">
      <c r="B9" s="159"/>
      <c r="C9" s="160"/>
      <c r="D9" s="161"/>
      <c r="E9" s="161"/>
      <c r="F9" s="161"/>
      <c r="G9" s="161"/>
      <c r="H9" s="161"/>
      <c r="I9" s="161"/>
      <c r="J9" s="161"/>
      <c r="K9" s="161"/>
      <c r="L9" s="161"/>
      <c r="M9" s="161"/>
      <c r="N9" s="161"/>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X9" s="479"/>
    </row>
    <row r="10" spans="1:76">
      <c r="B10" s="159"/>
      <c r="C10" s="160"/>
      <c r="D10" s="161"/>
      <c r="E10" s="161"/>
      <c r="F10" s="161"/>
      <c r="G10" s="161"/>
      <c r="H10" s="161"/>
      <c r="I10" s="161"/>
      <c r="J10" s="161"/>
      <c r="K10" s="161"/>
      <c r="L10" s="161"/>
      <c r="M10" s="161"/>
      <c r="N10" s="161"/>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715"/>
      <c r="BX10" s="479"/>
    </row>
    <row r="11" spans="1:76">
      <c r="B11" s="159"/>
      <c r="C11" s="160"/>
      <c r="D11" s="161"/>
      <c r="E11" s="161"/>
      <c r="F11" s="161"/>
      <c r="G11" s="161"/>
      <c r="H11" s="161"/>
      <c r="I11" s="161"/>
      <c r="J11" s="161"/>
      <c r="K11" s="161"/>
      <c r="L11" s="161"/>
      <c r="M11" s="161"/>
      <c r="N11" s="161"/>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8"/>
      <c r="AY11" s="478"/>
      <c r="AZ11" s="478"/>
      <c r="BA11" s="478"/>
      <c r="BB11" s="478"/>
      <c r="BC11" s="478"/>
      <c r="BD11" s="478"/>
      <c r="BE11" s="478"/>
      <c r="BF11" s="478"/>
      <c r="BG11" s="478"/>
      <c r="BH11" s="478"/>
      <c r="BI11" s="478"/>
      <c r="BJ11" s="478"/>
      <c r="BK11" s="478"/>
      <c r="BL11" s="478"/>
      <c r="BM11" s="478"/>
      <c r="BN11" s="478"/>
      <c r="BO11" s="478"/>
      <c r="BP11" s="478"/>
      <c r="BQ11" s="478"/>
      <c r="BR11" s="478"/>
      <c r="BS11" s="478"/>
      <c r="BT11" s="478"/>
      <c r="BU11" s="478"/>
      <c r="BV11" s="715"/>
      <c r="BX11" s="479"/>
    </row>
    <row r="12" spans="1:76">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8"/>
      <c r="BM12" s="478"/>
      <c r="BN12" s="478"/>
      <c r="BO12" s="478"/>
      <c r="BP12" s="478"/>
      <c r="BQ12" s="478"/>
      <c r="BR12" s="478"/>
      <c r="BS12" s="478"/>
      <c r="BT12" s="478"/>
      <c r="BU12" s="478"/>
      <c r="BV12" s="478"/>
      <c r="BX12" s="479"/>
    </row>
    <row r="13" spans="1:76">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8"/>
      <c r="AZ13" s="478"/>
      <c r="BA13" s="478"/>
      <c r="BB13" s="478"/>
      <c r="BC13" s="478"/>
      <c r="BD13" s="478"/>
      <c r="BE13" s="478"/>
      <c r="BF13" s="478"/>
      <c r="BG13" s="478"/>
      <c r="BH13" s="478"/>
      <c r="BI13" s="478"/>
      <c r="BJ13" s="478"/>
      <c r="BK13" s="478"/>
      <c r="BL13" s="478"/>
      <c r="BM13" s="478"/>
      <c r="BN13" s="478"/>
      <c r="BO13" s="478"/>
      <c r="BP13" s="478"/>
      <c r="BQ13" s="478"/>
      <c r="BR13" s="478"/>
      <c r="BS13" s="478"/>
      <c r="BT13" s="478"/>
      <c r="BU13" s="478"/>
      <c r="BV13" s="478"/>
      <c r="BX13" s="479"/>
    </row>
    <row r="14" spans="1:76">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c r="AX14" s="478"/>
      <c r="AY14" s="478"/>
      <c r="AZ14" s="478"/>
      <c r="BA14" s="478"/>
      <c r="BB14" s="478"/>
      <c r="BC14" s="478"/>
      <c r="BD14" s="478"/>
      <c r="BE14" s="478"/>
      <c r="BF14" s="478"/>
      <c r="BG14" s="478"/>
      <c r="BH14" s="478"/>
      <c r="BI14" s="478"/>
      <c r="BJ14" s="478"/>
      <c r="BK14" s="478"/>
      <c r="BL14" s="478"/>
      <c r="BM14" s="478"/>
      <c r="BN14" s="478"/>
      <c r="BO14" s="478"/>
      <c r="BP14" s="478"/>
      <c r="BQ14" s="478"/>
      <c r="BR14" s="478"/>
      <c r="BS14" s="478"/>
      <c r="BT14" s="478"/>
      <c r="BU14" s="478"/>
      <c r="BV14" s="478"/>
      <c r="BX14" s="479"/>
    </row>
    <row r="15" spans="1:76" ht="15.75">
      <c r="D15" s="746"/>
      <c r="E15" s="746"/>
      <c r="F15" s="746"/>
      <c r="G15" s="746"/>
      <c r="H15" s="746"/>
      <c r="I15" s="746"/>
      <c r="J15" s="746"/>
      <c r="K15" s="746"/>
    </row>
    <row r="29" ht="18" customHeight="1"/>
  </sheetData>
  <mergeCells count="3">
    <mergeCell ref="B5:B8"/>
    <mergeCell ref="D15:G15"/>
    <mergeCell ref="H15:K15"/>
  </mergeCells>
  <hyperlinks>
    <hyperlink ref="A3" location="SOMMAIRE!A1" display="Retour au sommaire"/>
  </hyperlinks>
  <pageMargins left="0.7" right="0.7" top="0.75" bottom="0.75" header="0.3" footer="0.3"/>
  <pageSetup paperSize="9" orientation="portrait"/>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X28"/>
  <sheetViews>
    <sheetView workbookViewId="0">
      <selection activeCell="A12" sqref="A12"/>
    </sheetView>
  </sheetViews>
  <sheetFormatPr baseColWidth="10" defaultColWidth="10.85546875" defaultRowHeight="15"/>
  <cols>
    <col min="1" max="1" width="26.7109375" style="133" customWidth="1"/>
    <col min="2" max="2" width="17.42578125" style="133" customWidth="1"/>
    <col min="3" max="3" width="27.42578125" style="133" customWidth="1"/>
    <col min="4" max="16384" width="10.85546875" style="133"/>
  </cols>
  <sheetData>
    <row r="1" spans="1:76" ht="15.75">
      <c r="A1" s="132" t="s">
        <v>347</v>
      </c>
    </row>
    <row r="2" spans="1:76" ht="15.75">
      <c r="B2" s="134"/>
      <c r="V2" s="162" t="e">
        <f>#REF!-V6</f>
        <v>#REF!</v>
      </c>
      <c r="W2" s="162" t="e">
        <f>#REF!-W6</f>
        <v>#REF!</v>
      </c>
      <c r="X2" s="162" t="e">
        <f>#REF!-X6</f>
        <v>#REF!</v>
      </c>
      <c r="Y2" s="162" t="e">
        <f>#REF!-Y6</f>
        <v>#REF!</v>
      </c>
      <c r="Z2" s="162" t="e">
        <f>#REF!-Z6</f>
        <v>#REF!</v>
      </c>
      <c r="AA2" s="162" t="e">
        <f>#REF!-AA6</f>
        <v>#REF!</v>
      </c>
      <c r="AB2" s="162" t="e">
        <f>#REF!-AB6</f>
        <v>#REF!</v>
      </c>
      <c r="AC2" s="162" t="e">
        <f>#REF!-AC6</f>
        <v>#REF!</v>
      </c>
      <c r="AD2" s="162" t="e">
        <f>#REF!-AD6</f>
        <v>#REF!</v>
      </c>
      <c r="AE2" s="162" t="e">
        <f>#REF!-AE6</f>
        <v>#REF!</v>
      </c>
      <c r="AF2" s="162" t="e">
        <f>#REF!-AF6</f>
        <v>#REF!</v>
      </c>
      <c r="AG2" s="162" t="e">
        <f>#REF!-AG6</f>
        <v>#REF!</v>
      </c>
      <c r="AH2" s="162" t="e">
        <f>#REF!-AH6</f>
        <v>#REF!</v>
      </c>
      <c r="AI2" s="162" t="e">
        <f>#REF!-AI6</f>
        <v>#REF!</v>
      </c>
      <c r="AJ2" s="162" t="e">
        <f>#REF!-AJ6</f>
        <v>#REF!</v>
      </c>
      <c r="AK2" s="162" t="e">
        <f>#REF!-AK6</f>
        <v>#REF!</v>
      </c>
      <c r="AL2" s="162" t="e">
        <f>#REF!-AL6</f>
        <v>#REF!</v>
      </c>
      <c r="AM2" s="162" t="e">
        <f>#REF!-AM6</f>
        <v>#REF!</v>
      </c>
      <c r="AN2" s="162" t="e">
        <f>#REF!-AN6</f>
        <v>#REF!</v>
      </c>
      <c r="AO2" s="162" t="e">
        <f>#REF!-AO6</f>
        <v>#REF!</v>
      </c>
      <c r="AP2" s="162" t="e">
        <f>#REF!-AP6</f>
        <v>#REF!</v>
      </c>
      <c r="AQ2" s="162" t="e">
        <f>#REF!-AQ6</f>
        <v>#REF!</v>
      </c>
      <c r="AR2" s="162" t="e">
        <f>#REF!-AR6</f>
        <v>#REF!</v>
      </c>
      <c r="AS2" s="162" t="e">
        <f>#REF!-AS6</f>
        <v>#REF!</v>
      </c>
      <c r="AT2" s="162" t="e">
        <f>#REF!-AT6</f>
        <v>#REF!</v>
      </c>
      <c r="AU2" s="162" t="e">
        <f>#REF!-AU6</f>
        <v>#REF!</v>
      </c>
      <c r="AV2" s="162" t="e">
        <f>#REF!-AV6</f>
        <v>#REF!</v>
      </c>
      <c r="AW2" s="162" t="e">
        <f>#REF!-AW6</f>
        <v>#REF!</v>
      </c>
      <c r="AX2" s="162" t="e">
        <f>#REF!-AX6</f>
        <v>#REF!</v>
      </c>
      <c r="AY2" s="162" t="e">
        <f>#REF!-AY6</f>
        <v>#REF!</v>
      </c>
      <c r="AZ2" s="162" t="e">
        <f>#REF!-AZ6</f>
        <v>#REF!</v>
      </c>
      <c r="BA2" s="162" t="e">
        <f>#REF!-BA6</f>
        <v>#REF!</v>
      </c>
      <c r="BB2" s="162" t="e">
        <f>#REF!-BB6</f>
        <v>#REF!</v>
      </c>
      <c r="BC2" s="162" t="e">
        <f>#REF!-BC6</f>
        <v>#REF!</v>
      </c>
      <c r="BD2" s="162" t="e">
        <f>#REF!-BD6</f>
        <v>#REF!</v>
      </c>
      <c r="BE2" s="162" t="e">
        <f>#REF!-BE6</f>
        <v>#REF!</v>
      </c>
      <c r="BF2" s="162" t="e">
        <f>#REF!-BF6</f>
        <v>#REF!</v>
      </c>
      <c r="BG2" s="162" t="e">
        <f>#REF!-BG6</f>
        <v>#REF!</v>
      </c>
      <c r="BH2" s="162" t="e">
        <f>#REF!-BH6</f>
        <v>#REF!</v>
      </c>
      <c r="BI2" s="162" t="e">
        <f>#REF!-BI6</f>
        <v>#REF!</v>
      </c>
      <c r="BJ2" s="162" t="e">
        <f>#REF!-BJ6</f>
        <v>#REF!</v>
      </c>
      <c r="BK2" s="162" t="e">
        <f>#REF!-BK6</f>
        <v>#REF!</v>
      </c>
      <c r="BL2" s="162" t="e">
        <f>#REF!-BL6</f>
        <v>#REF!</v>
      </c>
      <c r="BM2" s="162" t="e">
        <f>#REF!-BM6</f>
        <v>#REF!</v>
      </c>
      <c r="BN2" s="162" t="e">
        <f>#REF!-BN6</f>
        <v>#REF!</v>
      </c>
      <c r="BO2" s="162" t="e">
        <f>#REF!-BO6</f>
        <v>#REF!</v>
      </c>
      <c r="BP2" s="162" t="e">
        <f>#REF!-BP6</f>
        <v>#REF!</v>
      </c>
      <c r="BQ2" s="162" t="e">
        <f>#REF!-BQ6</f>
        <v>#REF!</v>
      </c>
      <c r="BR2" s="162" t="e">
        <f>#REF!-BR6</f>
        <v>#REF!</v>
      </c>
      <c r="BS2" s="162" t="e">
        <f>#REF!-BS6</f>
        <v>#REF!</v>
      </c>
      <c r="BT2" s="162" t="e">
        <f>#REF!-BT6</f>
        <v>#REF!</v>
      </c>
      <c r="BU2" s="162" t="e">
        <f>#REF!-BU6</f>
        <v>#REF!</v>
      </c>
      <c r="BV2" s="162" t="e">
        <f>#REF!-BV6</f>
        <v>#REF!</v>
      </c>
    </row>
    <row r="3" spans="1:76" s="135" customFormat="1" ht="15.75" thickBot="1">
      <c r="A3" s="131" t="s">
        <v>85</v>
      </c>
      <c r="C3" s="136"/>
      <c r="V3" s="137">
        <f t="shared" ref="V3:BV3" si="0">V6-V7</f>
        <v>0</v>
      </c>
      <c r="W3" s="137">
        <f t="shared" si="0"/>
        <v>0</v>
      </c>
      <c r="X3" s="137">
        <f t="shared" si="0"/>
        <v>0</v>
      </c>
      <c r="Y3" s="137">
        <f t="shared" si="0"/>
        <v>0</v>
      </c>
      <c r="Z3" s="137">
        <f t="shared" si="0"/>
        <v>0</v>
      </c>
      <c r="AA3" s="137">
        <f t="shared" si="0"/>
        <v>0</v>
      </c>
      <c r="AB3" s="137">
        <f t="shared" si="0"/>
        <v>0</v>
      </c>
      <c r="AC3" s="137">
        <f t="shared" si="0"/>
        <v>0</v>
      </c>
      <c r="AD3" s="137">
        <f t="shared" si="0"/>
        <v>0</v>
      </c>
      <c r="AE3" s="137">
        <f t="shared" si="0"/>
        <v>-1.9856999524670016E-6</v>
      </c>
      <c r="AF3" s="137">
        <f t="shared" si="0"/>
        <v>-2.288198366989791E-5</v>
      </c>
      <c r="AG3" s="137">
        <f t="shared" si="0"/>
        <v>-1.7270946910999396E-4</v>
      </c>
      <c r="AH3" s="137">
        <f t="shared" si="0"/>
        <v>-2.2794153069749523E-4</v>
      </c>
      <c r="AI3" s="137">
        <f t="shared" si="0"/>
        <v>-2.8963866644590719E-4</v>
      </c>
      <c r="AJ3" s="137">
        <f t="shared" si="0"/>
        <v>-3.4298824826445307E-4</v>
      </c>
      <c r="AK3" s="137">
        <f t="shared" si="0"/>
        <v>-4.4133012579058994E-4</v>
      </c>
      <c r="AL3" s="137">
        <f t="shared" si="0"/>
        <v>-5.4548546749824678E-4</v>
      </c>
      <c r="AM3" s="137">
        <f t="shared" si="0"/>
        <v>-6.4418967551113648E-4</v>
      </c>
      <c r="AN3" s="137">
        <f t="shared" si="0"/>
        <v>-7.378853374817862E-4</v>
      </c>
      <c r="AO3" s="137">
        <f t="shared" si="0"/>
        <v>-8.3360192718442971E-4</v>
      </c>
      <c r="AP3" s="137">
        <f t="shared" si="0"/>
        <v>-9.1142792403164918E-4</v>
      </c>
      <c r="AQ3" s="137">
        <f t="shared" si="0"/>
        <v>-9.6114241326461514E-4</v>
      </c>
      <c r="AR3" s="137">
        <f t="shared" si="0"/>
        <v>-1.0416188206544275E-3</v>
      </c>
      <c r="AS3" s="137">
        <f t="shared" si="0"/>
        <v>-1.1282797448388115E-3</v>
      </c>
      <c r="AT3" s="137">
        <f t="shared" si="0"/>
        <v>-1.2034873272684377E-3</v>
      </c>
      <c r="AU3" s="137">
        <f t="shared" si="0"/>
        <v>-1.2911025134153264E-3</v>
      </c>
      <c r="AV3" s="137">
        <f t="shared" si="0"/>
        <v>-1.3564774790789658E-3</v>
      </c>
      <c r="AW3" s="137">
        <f t="shared" si="0"/>
        <v>-1.4253516948858069E-3</v>
      </c>
      <c r="AX3" s="137">
        <f t="shared" si="0"/>
        <v>-1.4768425049579703E-3</v>
      </c>
      <c r="AY3" s="137">
        <f t="shared" si="0"/>
        <v>-1.5191161454515545E-3</v>
      </c>
      <c r="AZ3" s="137">
        <f t="shared" si="0"/>
        <v>-1.5741325327018052E-3</v>
      </c>
      <c r="BA3" s="137">
        <f t="shared" si="0"/>
        <v>-1.6192353517512914E-3</v>
      </c>
      <c r="BB3" s="137">
        <f t="shared" si="0"/>
        <v>-1.6708266860626098E-3</v>
      </c>
      <c r="BC3" s="137">
        <f t="shared" si="0"/>
        <v>-1.7025053704667892E-3</v>
      </c>
      <c r="BD3" s="137">
        <f t="shared" si="0"/>
        <v>-1.7215904492288159E-3</v>
      </c>
      <c r="BE3" s="137">
        <f t="shared" si="0"/>
        <v>-1.7558502213120553E-3</v>
      </c>
      <c r="BF3" s="137">
        <f t="shared" si="0"/>
        <v>-1.7529783012386058E-3</v>
      </c>
      <c r="BG3" s="137">
        <f t="shared" si="0"/>
        <v>-1.7641547598994667E-3</v>
      </c>
      <c r="BH3" s="137">
        <f t="shared" si="0"/>
        <v>-1.7983177007184492E-3</v>
      </c>
      <c r="BI3" s="137">
        <f t="shared" si="0"/>
        <v>-1.8191639193318454E-3</v>
      </c>
      <c r="BJ3" s="137">
        <f t="shared" si="0"/>
        <v>-1.8705671111660105E-3</v>
      </c>
      <c r="BK3" s="137">
        <f t="shared" si="0"/>
        <v>-1.8625449663518812E-3</v>
      </c>
      <c r="BL3" s="137">
        <f t="shared" si="0"/>
        <v>-1.8719543833736196E-3</v>
      </c>
      <c r="BM3" s="137">
        <f t="shared" si="0"/>
        <v>-1.9027253156466972E-3</v>
      </c>
      <c r="BN3" s="137">
        <f t="shared" si="0"/>
        <v>-1.9138206380556605E-3</v>
      </c>
      <c r="BO3" s="137">
        <f t="shared" si="0"/>
        <v>-1.9233825175559438E-3</v>
      </c>
      <c r="BP3" s="137">
        <f t="shared" si="0"/>
        <v>-1.9070765772585124E-3</v>
      </c>
      <c r="BQ3" s="137">
        <f t="shared" si="0"/>
        <v>-1.922430576654699E-3</v>
      </c>
      <c r="BR3" s="137">
        <f t="shared" si="0"/>
        <v>-1.9481649014139873E-3</v>
      </c>
      <c r="BS3" s="137">
        <f t="shared" si="0"/>
        <v>-1.9784008305288175E-3</v>
      </c>
      <c r="BT3" s="137">
        <f t="shared" si="0"/>
        <v>-2.010166941336225E-3</v>
      </c>
      <c r="BU3" s="137">
        <f t="shared" si="0"/>
        <v>-2.0497218143780555E-3</v>
      </c>
      <c r="BV3" s="137">
        <f t="shared" si="0"/>
        <v>-2.0720024132521025E-3</v>
      </c>
    </row>
    <row r="4" spans="1:76" s="135" customFormat="1" ht="15.75" thickBot="1">
      <c r="B4" s="467"/>
      <c r="C4" s="647"/>
      <c r="D4" s="171">
        <v>2000</v>
      </c>
      <c r="E4" s="327">
        <v>2001</v>
      </c>
      <c r="F4" s="327">
        <v>2002</v>
      </c>
      <c r="G4" s="327">
        <v>2003</v>
      </c>
      <c r="H4" s="327">
        <v>2004</v>
      </c>
      <c r="I4" s="327">
        <v>2005</v>
      </c>
      <c r="J4" s="327">
        <v>2006</v>
      </c>
      <c r="K4" s="327">
        <v>2007</v>
      </c>
      <c r="L4" s="327">
        <v>2008</v>
      </c>
      <c r="M4" s="327">
        <v>2009</v>
      </c>
      <c r="N4" s="327">
        <v>2010</v>
      </c>
      <c r="O4" s="327">
        <v>2011</v>
      </c>
      <c r="P4" s="327">
        <v>2012</v>
      </c>
      <c r="Q4" s="327">
        <v>2013</v>
      </c>
      <c r="R4" s="327">
        <v>2014</v>
      </c>
      <c r="S4" s="327">
        <v>2015</v>
      </c>
      <c r="T4" s="327">
        <v>2016</v>
      </c>
      <c r="U4" s="327">
        <v>2017</v>
      </c>
      <c r="V4" s="327">
        <v>2018</v>
      </c>
      <c r="W4" s="327">
        <v>2019</v>
      </c>
      <c r="X4" s="327">
        <v>2020</v>
      </c>
      <c r="Y4" s="327">
        <v>2021</v>
      </c>
      <c r="Z4" s="327">
        <v>2022</v>
      </c>
      <c r="AA4" s="327">
        <v>2023</v>
      </c>
      <c r="AB4" s="327">
        <v>2024</v>
      </c>
      <c r="AC4" s="327">
        <v>2025</v>
      </c>
      <c r="AD4" s="327">
        <v>2026</v>
      </c>
      <c r="AE4" s="327">
        <v>2027</v>
      </c>
      <c r="AF4" s="327">
        <v>2028</v>
      </c>
      <c r="AG4" s="327">
        <v>2029</v>
      </c>
      <c r="AH4" s="327">
        <v>2030</v>
      </c>
      <c r="AI4" s="327">
        <v>2031</v>
      </c>
      <c r="AJ4" s="327">
        <v>2032</v>
      </c>
      <c r="AK4" s="327">
        <v>2033</v>
      </c>
      <c r="AL4" s="327">
        <v>2034</v>
      </c>
      <c r="AM4" s="327">
        <v>2035</v>
      </c>
      <c r="AN4" s="327">
        <v>2036</v>
      </c>
      <c r="AO4" s="327">
        <v>2037</v>
      </c>
      <c r="AP4" s="327">
        <v>2038</v>
      </c>
      <c r="AQ4" s="327">
        <v>2039</v>
      </c>
      <c r="AR4" s="327">
        <v>2040</v>
      </c>
      <c r="AS4" s="327">
        <v>2041</v>
      </c>
      <c r="AT4" s="327">
        <v>2042</v>
      </c>
      <c r="AU4" s="327">
        <v>2043</v>
      </c>
      <c r="AV4" s="327">
        <v>2044</v>
      </c>
      <c r="AW4" s="327">
        <v>2045</v>
      </c>
      <c r="AX4" s="327">
        <v>2046</v>
      </c>
      <c r="AY4" s="327">
        <v>2047</v>
      </c>
      <c r="AZ4" s="327">
        <v>2048</v>
      </c>
      <c r="BA4" s="327">
        <v>2049</v>
      </c>
      <c r="BB4" s="327">
        <v>2050</v>
      </c>
      <c r="BC4" s="327">
        <v>2051</v>
      </c>
      <c r="BD4" s="327">
        <v>2052</v>
      </c>
      <c r="BE4" s="327">
        <v>2053</v>
      </c>
      <c r="BF4" s="327">
        <v>2054</v>
      </c>
      <c r="BG4" s="327">
        <v>2055</v>
      </c>
      <c r="BH4" s="327">
        <v>2056</v>
      </c>
      <c r="BI4" s="327">
        <v>2057</v>
      </c>
      <c r="BJ4" s="327">
        <v>2058</v>
      </c>
      <c r="BK4" s="327">
        <v>2059</v>
      </c>
      <c r="BL4" s="327">
        <v>2060</v>
      </c>
      <c r="BM4" s="327">
        <v>2061</v>
      </c>
      <c r="BN4" s="327">
        <v>2062</v>
      </c>
      <c r="BO4" s="327">
        <v>2063</v>
      </c>
      <c r="BP4" s="327">
        <v>2064</v>
      </c>
      <c r="BQ4" s="327">
        <v>2065</v>
      </c>
      <c r="BR4" s="327">
        <v>2066</v>
      </c>
      <c r="BS4" s="327">
        <v>2067</v>
      </c>
      <c r="BT4" s="327">
        <v>2068</v>
      </c>
      <c r="BU4" s="327">
        <v>2069</v>
      </c>
      <c r="BV4" s="172">
        <v>2070</v>
      </c>
    </row>
    <row r="5" spans="1:76" s="135" customFormat="1" ht="15" customHeight="1">
      <c r="B5" s="749" t="s">
        <v>181</v>
      </c>
      <c r="C5" s="627" t="s">
        <v>108</v>
      </c>
      <c r="D5" s="470"/>
      <c r="E5" s="471"/>
      <c r="F5" s="471">
        <v>0.11674965211149323</v>
      </c>
      <c r="G5" s="471">
        <v>0.11789391797648244</v>
      </c>
      <c r="H5" s="471">
        <v>0.11879445549318751</v>
      </c>
      <c r="I5" s="471">
        <v>0.12080131604057782</v>
      </c>
      <c r="J5" s="471">
        <v>0.12109156895465158</v>
      </c>
      <c r="K5" s="471">
        <v>0.12251119731123171</v>
      </c>
      <c r="L5" s="471">
        <v>0.12376627463691038</v>
      </c>
      <c r="M5" s="471">
        <v>0.13257657953902008</v>
      </c>
      <c r="N5" s="471">
        <v>0.13295947043542811</v>
      </c>
      <c r="O5" s="471">
        <v>0.13458290331420281</v>
      </c>
      <c r="P5" s="471">
        <v>0.13737798361532785</v>
      </c>
      <c r="Q5" s="471">
        <v>0.13962496034955735</v>
      </c>
      <c r="R5" s="471">
        <v>0.14118616532658962</v>
      </c>
      <c r="S5" s="471">
        <v>0.14000661116834842</v>
      </c>
      <c r="T5" s="471">
        <v>0.14003385971003116</v>
      </c>
      <c r="U5" s="471">
        <v>0.13799508464824442</v>
      </c>
      <c r="V5" s="471">
        <v>0.13733582394233498</v>
      </c>
      <c r="W5" s="471">
        <v>0.13632796484873877</v>
      </c>
      <c r="X5" s="471">
        <v>0.14675790794940935</v>
      </c>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2"/>
    </row>
    <row r="6" spans="1:76" s="135" customFormat="1">
      <c r="B6" s="750"/>
      <c r="C6" s="648" t="s">
        <v>187</v>
      </c>
      <c r="D6" s="352"/>
      <c r="E6" s="353"/>
      <c r="F6" s="353"/>
      <c r="G6" s="353"/>
      <c r="H6" s="353"/>
      <c r="I6" s="353"/>
      <c r="J6" s="353"/>
      <c r="K6" s="353"/>
      <c r="L6" s="353"/>
      <c r="M6" s="353"/>
      <c r="N6" s="353"/>
      <c r="O6" s="353"/>
      <c r="P6" s="353"/>
      <c r="Q6" s="353"/>
      <c r="R6" s="353"/>
      <c r="S6" s="353"/>
      <c r="T6" s="353"/>
      <c r="U6" s="353"/>
      <c r="V6" s="353"/>
      <c r="W6" s="353"/>
      <c r="X6" s="353">
        <v>0.14675790794940935</v>
      </c>
      <c r="Y6" s="353">
        <v>0.14160690864890565</v>
      </c>
      <c r="Z6" s="353">
        <v>0.13743550715860095</v>
      </c>
      <c r="AA6" s="353">
        <v>0.13615188811662957</v>
      </c>
      <c r="AB6" s="353">
        <v>0.13624281877906969</v>
      </c>
      <c r="AC6" s="353">
        <v>0.13655496547409141</v>
      </c>
      <c r="AD6" s="353">
        <v>0.13724827478968604</v>
      </c>
      <c r="AE6" s="353">
        <v>0.13780135285280007</v>
      </c>
      <c r="AF6" s="353">
        <v>0.13792850689515188</v>
      </c>
      <c r="AG6" s="353">
        <v>0.13771275346233489</v>
      </c>
      <c r="AH6" s="353">
        <v>0.13730497719122403</v>
      </c>
      <c r="AI6" s="353">
        <v>0.13677531260742218</v>
      </c>
      <c r="AJ6" s="353">
        <v>0.13619893288430168</v>
      </c>
      <c r="AK6" s="353">
        <v>0.13602543999260169</v>
      </c>
      <c r="AL6" s="353">
        <v>0.13572282869907307</v>
      </c>
      <c r="AM6" s="353">
        <v>0.13529104938415784</v>
      </c>
      <c r="AN6" s="353">
        <v>0.13475498307207923</v>
      </c>
      <c r="AO6" s="353">
        <v>0.13420586716405183</v>
      </c>
      <c r="AP6" s="353">
        <v>0.13368139431198911</v>
      </c>
      <c r="AQ6" s="353">
        <v>0.13318226090782723</v>
      </c>
      <c r="AR6" s="353">
        <v>0.13272230036531188</v>
      </c>
      <c r="AS6" s="353">
        <v>0.13226959009679665</v>
      </c>
      <c r="AT6" s="353">
        <v>0.13188942056215</v>
      </c>
      <c r="AU6" s="353">
        <v>0.13164825100153696</v>
      </c>
      <c r="AV6" s="353">
        <v>0.1313506670176445</v>
      </c>
      <c r="AW6" s="353">
        <v>0.13096471809940627</v>
      </c>
      <c r="AX6" s="353">
        <v>0.13055798111833716</v>
      </c>
      <c r="AY6" s="353">
        <v>0.13017636322754464</v>
      </c>
      <c r="AZ6" s="353">
        <v>0.12985378530022101</v>
      </c>
      <c r="BA6" s="353">
        <v>0.1294221513846365</v>
      </c>
      <c r="BB6" s="353">
        <v>0.12900827147834526</v>
      </c>
      <c r="BC6" s="353">
        <v>0.12858682699613963</v>
      </c>
      <c r="BD6" s="353">
        <v>0.12818956166714052</v>
      </c>
      <c r="BE6" s="353">
        <v>0.1277418716850818</v>
      </c>
      <c r="BF6" s="353">
        <v>0.12728929267977071</v>
      </c>
      <c r="BG6" s="353">
        <v>0.12681899160810622</v>
      </c>
      <c r="BH6" s="353">
        <v>0.12636906793413158</v>
      </c>
      <c r="BI6" s="353">
        <v>0.12599245608784676</v>
      </c>
      <c r="BJ6" s="353">
        <v>0.12559315971868779</v>
      </c>
      <c r="BK6" s="353">
        <v>0.12506797541674666</v>
      </c>
      <c r="BL6" s="353">
        <v>0.12456990380126656</v>
      </c>
      <c r="BM6" s="353">
        <v>0.12418643483350722</v>
      </c>
      <c r="BN6" s="353">
        <v>0.12387852573069567</v>
      </c>
      <c r="BO6" s="353">
        <v>0.12358565975565539</v>
      </c>
      <c r="BP6" s="353">
        <v>0.12327455602960642</v>
      </c>
      <c r="BQ6" s="353">
        <v>0.12303212257988459</v>
      </c>
      <c r="BR6" s="353">
        <v>0.12293930528810744</v>
      </c>
      <c r="BS6" s="353">
        <v>0.12290656450015391</v>
      </c>
      <c r="BT6" s="353">
        <v>0.12291262827774493</v>
      </c>
      <c r="BU6" s="353">
        <v>0.12301587521158709</v>
      </c>
      <c r="BV6" s="354">
        <v>0.12311734313701857</v>
      </c>
    </row>
    <row r="7" spans="1:76" s="135" customFormat="1" ht="15.75" thickBot="1">
      <c r="B7" s="751"/>
      <c r="C7" s="649" t="s">
        <v>189</v>
      </c>
      <c r="D7" s="334"/>
      <c r="E7" s="335"/>
      <c r="F7" s="335"/>
      <c r="G7" s="335"/>
      <c r="H7" s="335"/>
      <c r="I7" s="335"/>
      <c r="J7" s="335"/>
      <c r="K7" s="335"/>
      <c r="L7" s="335"/>
      <c r="M7" s="335"/>
      <c r="N7" s="335"/>
      <c r="O7" s="335"/>
      <c r="P7" s="335"/>
      <c r="Q7" s="335"/>
      <c r="R7" s="335"/>
      <c r="S7" s="335"/>
      <c r="T7" s="335"/>
      <c r="U7" s="335"/>
      <c r="V7" s="335"/>
      <c r="W7" s="335"/>
      <c r="X7" s="335">
        <v>0.14675790794940935</v>
      </c>
      <c r="Y7" s="335">
        <v>0.14160690864890565</v>
      </c>
      <c r="Z7" s="335">
        <v>0.13743550715860095</v>
      </c>
      <c r="AA7" s="335">
        <v>0.13615188811662957</v>
      </c>
      <c r="AB7" s="335">
        <v>0.13624281877906969</v>
      </c>
      <c r="AC7" s="335">
        <v>0.13655496547409141</v>
      </c>
      <c r="AD7" s="335">
        <v>0.13724827478968604</v>
      </c>
      <c r="AE7" s="335">
        <v>0.13780333855275254</v>
      </c>
      <c r="AF7" s="335">
        <v>0.13795138887882177</v>
      </c>
      <c r="AG7" s="335">
        <v>0.13788546293144488</v>
      </c>
      <c r="AH7" s="335">
        <v>0.13753291872192153</v>
      </c>
      <c r="AI7" s="335">
        <v>0.13706495127386809</v>
      </c>
      <c r="AJ7" s="335">
        <v>0.13654192113256614</v>
      </c>
      <c r="AK7" s="335">
        <v>0.13646677011839228</v>
      </c>
      <c r="AL7" s="335">
        <v>0.13626831416657131</v>
      </c>
      <c r="AM7" s="335">
        <v>0.13593523905966898</v>
      </c>
      <c r="AN7" s="335">
        <v>0.13549286840956101</v>
      </c>
      <c r="AO7" s="335">
        <v>0.13503946909123626</v>
      </c>
      <c r="AP7" s="335">
        <v>0.13459282223602076</v>
      </c>
      <c r="AQ7" s="335">
        <v>0.13414340332109184</v>
      </c>
      <c r="AR7" s="335">
        <v>0.13376391918596631</v>
      </c>
      <c r="AS7" s="335">
        <v>0.13339786984163546</v>
      </c>
      <c r="AT7" s="335">
        <v>0.13309290788941844</v>
      </c>
      <c r="AU7" s="335">
        <v>0.13293935351495229</v>
      </c>
      <c r="AV7" s="335">
        <v>0.13270714449672347</v>
      </c>
      <c r="AW7" s="335">
        <v>0.13239006979429208</v>
      </c>
      <c r="AX7" s="335">
        <v>0.13203482362329513</v>
      </c>
      <c r="AY7" s="335">
        <v>0.13169547937299619</v>
      </c>
      <c r="AZ7" s="335">
        <v>0.13142791783292282</v>
      </c>
      <c r="BA7" s="335">
        <v>0.13104138673638779</v>
      </c>
      <c r="BB7" s="335">
        <v>0.13067909816440787</v>
      </c>
      <c r="BC7" s="335">
        <v>0.13028933236660642</v>
      </c>
      <c r="BD7" s="335">
        <v>0.12991115211636933</v>
      </c>
      <c r="BE7" s="335">
        <v>0.12949772190639386</v>
      </c>
      <c r="BF7" s="335">
        <v>0.12904227098100932</v>
      </c>
      <c r="BG7" s="335">
        <v>0.12858314636800569</v>
      </c>
      <c r="BH7" s="335">
        <v>0.12816738563485003</v>
      </c>
      <c r="BI7" s="335">
        <v>0.12781162000717861</v>
      </c>
      <c r="BJ7" s="335">
        <v>0.1274637268298538</v>
      </c>
      <c r="BK7" s="335">
        <v>0.12693052038309854</v>
      </c>
      <c r="BL7" s="335">
        <v>0.12644185818464018</v>
      </c>
      <c r="BM7" s="335">
        <v>0.12608916014915392</v>
      </c>
      <c r="BN7" s="335">
        <v>0.12579234636875133</v>
      </c>
      <c r="BO7" s="335">
        <v>0.12550904227321133</v>
      </c>
      <c r="BP7" s="335">
        <v>0.12518163260686493</v>
      </c>
      <c r="BQ7" s="335">
        <v>0.12495455315653929</v>
      </c>
      <c r="BR7" s="335">
        <v>0.12488747018952143</v>
      </c>
      <c r="BS7" s="335">
        <v>0.12488496533068273</v>
      </c>
      <c r="BT7" s="335">
        <v>0.12492279521908116</v>
      </c>
      <c r="BU7" s="335">
        <v>0.12506559702596515</v>
      </c>
      <c r="BV7" s="355">
        <v>0.12518934555027067</v>
      </c>
    </row>
    <row r="8" spans="1:76">
      <c r="B8" s="159"/>
      <c r="C8" s="160"/>
      <c r="D8" s="161"/>
      <c r="E8" s="161"/>
      <c r="F8" s="161"/>
      <c r="G8" s="161"/>
      <c r="H8" s="161"/>
      <c r="I8" s="161"/>
      <c r="J8" s="161"/>
      <c r="K8" s="161"/>
      <c r="L8" s="161"/>
      <c r="M8" s="161"/>
      <c r="N8" s="161"/>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X8" s="479"/>
    </row>
    <row r="9" spans="1:76">
      <c r="B9" s="159"/>
      <c r="C9" s="160"/>
      <c r="D9" s="161"/>
      <c r="E9" s="161"/>
      <c r="F9" s="161"/>
      <c r="G9" s="161"/>
      <c r="H9" s="161"/>
      <c r="I9" s="161"/>
      <c r="J9" s="161"/>
      <c r="K9" s="161"/>
      <c r="L9" s="161"/>
      <c r="M9" s="161"/>
      <c r="N9" s="161"/>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X9" s="479"/>
    </row>
    <row r="10" spans="1:76">
      <c r="B10" s="159"/>
      <c r="C10" s="160"/>
      <c r="D10" s="161"/>
      <c r="E10" s="161"/>
      <c r="F10" s="161"/>
      <c r="G10" s="161"/>
      <c r="H10" s="161"/>
      <c r="I10" s="161"/>
      <c r="J10" s="161"/>
      <c r="K10" s="161"/>
      <c r="L10" s="161"/>
      <c r="M10" s="161"/>
      <c r="N10" s="161"/>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X10" s="479"/>
    </row>
    <row r="11" spans="1:76">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8"/>
      <c r="AY11" s="478"/>
      <c r="AZ11" s="478"/>
      <c r="BA11" s="478"/>
      <c r="BB11" s="478"/>
      <c r="BC11" s="478"/>
      <c r="BD11" s="478"/>
      <c r="BE11" s="478"/>
      <c r="BF11" s="478"/>
      <c r="BG11" s="478"/>
      <c r="BH11" s="478"/>
      <c r="BI11" s="478"/>
      <c r="BJ11" s="478"/>
      <c r="BK11" s="478"/>
      <c r="BL11" s="478"/>
      <c r="BM11" s="478"/>
      <c r="BN11" s="478"/>
      <c r="BO11" s="478"/>
      <c r="BP11" s="478"/>
      <c r="BQ11" s="478"/>
      <c r="BR11" s="478"/>
      <c r="BS11" s="478"/>
      <c r="BT11" s="478"/>
      <c r="BU11" s="478"/>
      <c r="BV11" s="478"/>
      <c r="BX11" s="479"/>
    </row>
    <row r="12" spans="1:76">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8"/>
      <c r="BM12" s="478"/>
      <c r="BN12" s="478"/>
      <c r="BO12" s="478"/>
      <c r="BP12" s="478"/>
      <c r="BQ12" s="478"/>
      <c r="BR12" s="478"/>
      <c r="BS12" s="478"/>
      <c r="BT12" s="478"/>
      <c r="BU12" s="478"/>
      <c r="BV12" s="478"/>
      <c r="BX12" s="479"/>
    </row>
    <row r="13" spans="1:76">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8"/>
      <c r="AZ13" s="478"/>
      <c r="BA13" s="478"/>
      <c r="BB13" s="478"/>
      <c r="BC13" s="478"/>
      <c r="BD13" s="478"/>
      <c r="BE13" s="478"/>
      <c r="BF13" s="478"/>
      <c r="BG13" s="478"/>
      <c r="BH13" s="478"/>
      <c r="BI13" s="478"/>
      <c r="BJ13" s="478"/>
      <c r="BK13" s="478"/>
      <c r="BL13" s="478"/>
      <c r="BM13" s="478"/>
      <c r="BN13" s="478"/>
      <c r="BO13" s="478"/>
      <c r="BP13" s="478"/>
      <c r="BQ13" s="478"/>
      <c r="BR13" s="478"/>
      <c r="BS13" s="478"/>
      <c r="BT13" s="478"/>
      <c r="BU13" s="478"/>
      <c r="BV13" s="478"/>
      <c r="BX13" s="479"/>
    </row>
    <row r="14" spans="1:76" ht="15.75">
      <c r="D14" s="746"/>
      <c r="E14" s="746"/>
      <c r="F14" s="746"/>
      <c r="G14" s="746"/>
      <c r="H14" s="746"/>
      <c r="I14" s="746"/>
      <c r="J14" s="746"/>
      <c r="K14" s="746"/>
    </row>
    <row r="28" ht="18" customHeight="1"/>
  </sheetData>
  <mergeCells count="3">
    <mergeCell ref="B5:B7"/>
    <mergeCell ref="D14:G14"/>
    <mergeCell ref="H14:K14"/>
  </mergeCells>
  <hyperlinks>
    <hyperlink ref="A3" location="SOMMAIRE!A1" display="Retour au sommaire"/>
  </hyperlinks>
  <pageMargins left="0.7" right="0.7" top="0.75" bottom="0.75" header="0.3" footer="0.3"/>
  <pageSetup paperSize="9" orientation="portrait"/>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BV35"/>
  <sheetViews>
    <sheetView workbookViewId="0">
      <selection activeCell="A3" sqref="A3"/>
    </sheetView>
  </sheetViews>
  <sheetFormatPr baseColWidth="10" defaultColWidth="10.85546875" defaultRowHeight="15"/>
  <cols>
    <col min="1" max="1" width="26.7109375" style="133" customWidth="1"/>
    <col min="2" max="2" width="17.42578125" style="133" customWidth="1"/>
    <col min="3" max="3" width="13" style="133" customWidth="1"/>
    <col min="4" max="74" width="6.85546875" style="133" customWidth="1"/>
    <col min="75" max="16384" width="10.85546875" style="133"/>
  </cols>
  <sheetData>
    <row r="1" spans="1:74" ht="15.75">
      <c r="A1" s="132" t="s">
        <v>348</v>
      </c>
    </row>
    <row r="2" spans="1:74" ht="15.75">
      <c r="B2" s="134"/>
    </row>
    <row r="3" spans="1:74" s="135" customFormat="1" ht="15.75" thickBot="1">
      <c r="A3" s="131" t="s">
        <v>85</v>
      </c>
      <c r="C3" s="136"/>
      <c r="V3" s="137"/>
    </row>
    <row r="4" spans="1:74" s="138" customFormat="1" ht="15.75" thickBot="1">
      <c r="B4" s="741"/>
      <c r="C4" s="814"/>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140">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0">
        <v>2049</v>
      </c>
      <c r="BB4" s="140">
        <v>2050</v>
      </c>
      <c r="BC4" s="140">
        <v>2051</v>
      </c>
      <c r="BD4" s="140">
        <v>2052</v>
      </c>
      <c r="BE4" s="140">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row>
    <row r="5" spans="1:74" s="138" customFormat="1" ht="15" customHeight="1">
      <c r="B5" s="758" t="s">
        <v>89</v>
      </c>
      <c r="C5" s="482" t="s">
        <v>90</v>
      </c>
      <c r="D5" s="483"/>
      <c r="E5" s="484"/>
      <c r="F5" s="484"/>
      <c r="G5" s="484"/>
      <c r="H5" s="484"/>
      <c r="I5" s="484"/>
      <c r="J5" s="484"/>
      <c r="K5" s="484"/>
      <c r="L5" s="484"/>
      <c r="M5" s="484"/>
      <c r="N5" s="484"/>
      <c r="O5" s="484"/>
      <c r="P5" s="484"/>
      <c r="Q5" s="484"/>
      <c r="R5" s="484"/>
      <c r="S5" s="484">
        <v>-1.6113523154376974E-2</v>
      </c>
      <c r="T5" s="484">
        <v>-1.6157680444230937E-2</v>
      </c>
      <c r="U5" s="484">
        <v>-6.0383639609437045E-3</v>
      </c>
      <c r="V5" s="484">
        <v>0</v>
      </c>
      <c r="W5" s="484">
        <v>3.0000000000000001E-3</v>
      </c>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4"/>
      <c r="BA5" s="484"/>
      <c r="BB5" s="484"/>
      <c r="BC5" s="484"/>
      <c r="BD5" s="484"/>
      <c r="BE5" s="484"/>
      <c r="BF5" s="484"/>
      <c r="BG5" s="484"/>
      <c r="BH5" s="484"/>
      <c r="BI5" s="484"/>
      <c r="BJ5" s="484"/>
      <c r="BK5" s="484"/>
      <c r="BL5" s="485"/>
      <c r="BM5" s="485"/>
      <c r="BN5" s="485"/>
      <c r="BO5" s="485"/>
      <c r="BP5" s="485"/>
      <c r="BQ5" s="485"/>
      <c r="BR5" s="485"/>
      <c r="BS5" s="485"/>
      <c r="BT5" s="484"/>
      <c r="BU5" s="484"/>
      <c r="BV5" s="486"/>
    </row>
    <row r="6" spans="1:74" s="138" customFormat="1">
      <c r="B6" s="744"/>
      <c r="C6" s="147">
        <v>1.7999999999999999E-2</v>
      </c>
      <c r="D6" s="148"/>
      <c r="E6" s="149"/>
      <c r="F6" s="149"/>
      <c r="G6" s="149"/>
      <c r="H6" s="149"/>
      <c r="I6" s="149"/>
      <c r="J6" s="149"/>
      <c r="K6" s="149"/>
      <c r="L6" s="149"/>
      <c r="M6" s="149"/>
      <c r="N6" s="149"/>
      <c r="O6" s="149"/>
      <c r="P6" s="149"/>
      <c r="Q6" s="149"/>
      <c r="R6" s="149"/>
      <c r="S6" s="149"/>
      <c r="T6" s="149"/>
      <c r="U6" s="149"/>
      <c r="V6" s="149"/>
      <c r="W6" s="149">
        <v>3.0000000000000001E-3</v>
      </c>
      <c r="X6" s="149">
        <v>-7.6999999999999999E-2</v>
      </c>
      <c r="Y6" s="149">
        <v>-3.5999999999999997E-2</v>
      </c>
      <c r="Z6" s="149">
        <v>-1.0999999999999999E-2</v>
      </c>
      <c r="AA6" s="149">
        <v>-2E-3</v>
      </c>
      <c r="AB6" s="149">
        <v>0</v>
      </c>
      <c r="AC6" s="149">
        <v>0</v>
      </c>
      <c r="AD6" s="149">
        <v>0</v>
      </c>
      <c r="AE6" s="149">
        <v>0</v>
      </c>
      <c r="AF6" s="149">
        <v>0</v>
      </c>
      <c r="AG6" s="149">
        <v>0</v>
      </c>
      <c r="AH6" s="149">
        <v>0</v>
      </c>
      <c r="AI6" s="149">
        <v>0</v>
      </c>
      <c r="AJ6" s="149">
        <v>0</v>
      </c>
      <c r="AK6" s="149">
        <v>0</v>
      </c>
      <c r="AL6" s="149">
        <v>0</v>
      </c>
      <c r="AM6" s="149">
        <v>0</v>
      </c>
      <c r="AN6" s="149">
        <v>0</v>
      </c>
      <c r="AO6" s="149">
        <v>0</v>
      </c>
      <c r="AP6" s="149">
        <v>0</v>
      </c>
      <c r="AQ6" s="149">
        <v>0</v>
      </c>
      <c r="AR6" s="149">
        <v>0</v>
      </c>
      <c r="AS6" s="149">
        <v>0</v>
      </c>
      <c r="AT6" s="149">
        <v>0</v>
      </c>
      <c r="AU6" s="149">
        <v>0</v>
      </c>
      <c r="AV6" s="149">
        <v>0</v>
      </c>
      <c r="AW6" s="149">
        <v>0</v>
      </c>
      <c r="AX6" s="149">
        <v>0</v>
      </c>
      <c r="AY6" s="149">
        <v>0</v>
      </c>
      <c r="AZ6" s="149">
        <v>0</v>
      </c>
      <c r="BA6" s="149">
        <v>0</v>
      </c>
      <c r="BB6" s="149">
        <v>0</v>
      </c>
      <c r="BC6" s="149">
        <v>0</v>
      </c>
      <c r="BD6" s="149">
        <v>0</v>
      </c>
      <c r="BE6" s="149">
        <v>0</v>
      </c>
      <c r="BF6" s="149">
        <v>0</v>
      </c>
      <c r="BG6" s="149">
        <v>0</v>
      </c>
      <c r="BH6" s="149">
        <v>0</v>
      </c>
      <c r="BI6" s="149">
        <v>0</v>
      </c>
      <c r="BJ6" s="149">
        <v>0</v>
      </c>
      <c r="BK6" s="149">
        <v>0</v>
      </c>
      <c r="BL6" s="151">
        <v>0</v>
      </c>
      <c r="BM6" s="151">
        <v>0</v>
      </c>
      <c r="BN6" s="151">
        <v>0</v>
      </c>
      <c r="BO6" s="151">
        <v>0</v>
      </c>
      <c r="BP6" s="151">
        <v>0</v>
      </c>
      <c r="BQ6" s="151">
        <v>0</v>
      </c>
      <c r="BR6" s="151">
        <v>0</v>
      </c>
      <c r="BS6" s="151">
        <v>0</v>
      </c>
      <c r="BT6" s="149">
        <v>0</v>
      </c>
      <c r="BU6" s="149">
        <v>0</v>
      </c>
      <c r="BV6" s="152">
        <v>0</v>
      </c>
    </row>
    <row r="7" spans="1:74" s="138" customFormat="1">
      <c r="B7" s="744"/>
      <c r="C7" s="147">
        <v>1.4999999999999999E-2</v>
      </c>
      <c r="D7" s="148"/>
      <c r="E7" s="149"/>
      <c r="F7" s="149"/>
      <c r="G7" s="149"/>
      <c r="H7" s="149"/>
      <c r="I7" s="149"/>
      <c r="J7" s="149"/>
      <c r="K7" s="149"/>
      <c r="L7" s="149"/>
      <c r="M7" s="149"/>
      <c r="N7" s="149"/>
      <c r="O7" s="149"/>
      <c r="P7" s="149"/>
      <c r="Q7" s="149"/>
      <c r="R7" s="149"/>
      <c r="S7" s="149"/>
      <c r="T7" s="149"/>
      <c r="U7" s="149"/>
      <c r="V7" s="149"/>
      <c r="W7" s="149">
        <v>3.0000000000000001E-3</v>
      </c>
      <c r="X7" s="149">
        <v>-7.6999999999999999E-2</v>
      </c>
      <c r="Y7" s="149">
        <v>-3.5999999999999997E-2</v>
      </c>
      <c r="Z7" s="149">
        <v>-1.0999999999999999E-2</v>
      </c>
      <c r="AA7" s="149">
        <v>-2E-3</v>
      </c>
      <c r="AB7" s="149">
        <v>0</v>
      </c>
      <c r="AC7" s="149">
        <v>0</v>
      </c>
      <c r="AD7" s="149">
        <v>0</v>
      </c>
      <c r="AE7" s="149">
        <v>0</v>
      </c>
      <c r="AF7" s="149">
        <v>0</v>
      </c>
      <c r="AG7" s="149">
        <v>0</v>
      </c>
      <c r="AH7" s="149">
        <v>0</v>
      </c>
      <c r="AI7" s="149">
        <v>0</v>
      </c>
      <c r="AJ7" s="149">
        <v>0</v>
      </c>
      <c r="AK7" s="149">
        <v>0</v>
      </c>
      <c r="AL7" s="149">
        <v>0</v>
      </c>
      <c r="AM7" s="149">
        <v>0</v>
      </c>
      <c r="AN7" s="149">
        <v>0</v>
      </c>
      <c r="AO7" s="149">
        <v>0</v>
      </c>
      <c r="AP7" s="149">
        <v>0</v>
      </c>
      <c r="AQ7" s="149">
        <v>0</v>
      </c>
      <c r="AR7" s="149">
        <v>0</v>
      </c>
      <c r="AS7" s="149">
        <v>0</v>
      </c>
      <c r="AT7" s="149">
        <v>0</v>
      </c>
      <c r="AU7" s="149">
        <v>0</v>
      </c>
      <c r="AV7" s="149">
        <v>0</v>
      </c>
      <c r="AW7" s="149">
        <v>0</v>
      </c>
      <c r="AX7" s="149">
        <v>0</v>
      </c>
      <c r="AY7" s="149">
        <v>0</v>
      </c>
      <c r="AZ7" s="149">
        <v>0</v>
      </c>
      <c r="BA7" s="149">
        <v>0</v>
      </c>
      <c r="BB7" s="149">
        <v>0</v>
      </c>
      <c r="BC7" s="149">
        <v>0</v>
      </c>
      <c r="BD7" s="149">
        <v>0</v>
      </c>
      <c r="BE7" s="149">
        <v>0</v>
      </c>
      <c r="BF7" s="149">
        <v>0</v>
      </c>
      <c r="BG7" s="149">
        <v>0</v>
      </c>
      <c r="BH7" s="149">
        <v>0</v>
      </c>
      <c r="BI7" s="149">
        <v>0</v>
      </c>
      <c r="BJ7" s="149">
        <v>0</v>
      </c>
      <c r="BK7" s="149">
        <v>0</v>
      </c>
      <c r="BL7" s="151">
        <v>0</v>
      </c>
      <c r="BM7" s="151">
        <v>0</v>
      </c>
      <c r="BN7" s="151">
        <v>0</v>
      </c>
      <c r="BO7" s="151">
        <v>0</v>
      </c>
      <c r="BP7" s="151">
        <v>0</v>
      </c>
      <c r="BQ7" s="151">
        <v>0</v>
      </c>
      <c r="BR7" s="151">
        <v>0</v>
      </c>
      <c r="BS7" s="151">
        <v>0</v>
      </c>
      <c r="BT7" s="149">
        <v>0</v>
      </c>
      <c r="BU7" s="149">
        <v>0</v>
      </c>
      <c r="BV7" s="152">
        <v>0</v>
      </c>
    </row>
    <row r="8" spans="1:74" s="138" customFormat="1">
      <c r="B8" s="744"/>
      <c r="C8" s="147">
        <v>1.2999999999999999E-2</v>
      </c>
      <c r="D8" s="148"/>
      <c r="E8" s="149"/>
      <c r="F8" s="149"/>
      <c r="G8" s="149"/>
      <c r="H8" s="149"/>
      <c r="I8" s="149"/>
      <c r="J8" s="149"/>
      <c r="K8" s="149"/>
      <c r="L8" s="149"/>
      <c r="M8" s="149"/>
      <c r="N8" s="149"/>
      <c r="O8" s="149"/>
      <c r="P8" s="149"/>
      <c r="Q8" s="149"/>
      <c r="R8" s="149"/>
      <c r="S8" s="149"/>
      <c r="T8" s="149"/>
      <c r="U8" s="149"/>
      <c r="V8" s="149"/>
      <c r="W8" s="149">
        <v>3.0000000000000001E-3</v>
      </c>
      <c r="X8" s="149">
        <v>-7.6999999999999999E-2</v>
      </c>
      <c r="Y8" s="149">
        <v>-3.5999999999999997E-2</v>
      </c>
      <c r="Z8" s="149">
        <v>-1.0999999999999999E-2</v>
      </c>
      <c r="AA8" s="149">
        <v>-2E-3</v>
      </c>
      <c r="AB8" s="149">
        <v>0</v>
      </c>
      <c r="AC8" s="149">
        <v>0</v>
      </c>
      <c r="AD8" s="149">
        <v>0</v>
      </c>
      <c r="AE8" s="149">
        <v>0</v>
      </c>
      <c r="AF8" s="149">
        <v>0</v>
      </c>
      <c r="AG8" s="149">
        <v>0</v>
      </c>
      <c r="AH8" s="149">
        <v>0</v>
      </c>
      <c r="AI8" s="149">
        <v>0</v>
      </c>
      <c r="AJ8" s="149">
        <v>0</v>
      </c>
      <c r="AK8" s="149">
        <v>0</v>
      </c>
      <c r="AL8" s="149">
        <v>0</v>
      </c>
      <c r="AM8" s="149">
        <v>0</v>
      </c>
      <c r="AN8" s="149">
        <v>0</v>
      </c>
      <c r="AO8" s="149">
        <v>0</v>
      </c>
      <c r="AP8" s="149">
        <v>0</v>
      </c>
      <c r="AQ8" s="149">
        <v>0</v>
      </c>
      <c r="AR8" s="149">
        <v>0</v>
      </c>
      <c r="AS8" s="149">
        <v>0</v>
      </c>
      <c r="AT8" s="149">
        <v>0</v>
      </c>
      <c r="AU8" s="149">
        <v>0</v>
      </c>
      <c r="AV8" s="149">
        <v>0</v>
      </c>
      <c r="AW8" s="149">
        <v>0</v>
      </c>
      <c r="AX8" s="149">
        <v>0</v>
      </c>
      <c r="AY8" s="149">
        <v>0</v>
      </c>
      <c r="AZ8" s="149">
        <v>0</v>
      </c>
      <c r="BA8" s="149">
        <v>0</v>
      </c>
      <c r="BB8" s="149">
        <v>0</v>
      </c>
      <c r="BC8" s="149">
        <v>0</v>
      </c>
      <c r="BD8" s="149">
        <v>0</v>
      </c>
      <c r="BE8" s="149">
        <v>0</v>
      </c>
      <c r="BF8" s="149">
        <v>0</v>
      </c>
      <c r="BG8" s="149">
        <v>0</v>
      </c>
      <c r="BH8" s="149">
        <v>0</v>
      </c>
      <c r="BI8" s="149">
        <v>0</v>
      </c>
      <c r="BJ8" s="149">
        <v>0</v>
      </c>
      <c r="BK8" s="149">
        <v>0</v>
      </c>
      <c r="BL8" s="151">
        <v>0</v>
      </c>
      <c r="BM8" s="151">
        <v>0</v>
      </c>
      <c r="BN8" s="151">
        <v>0</v>
      </c>
      <c r="BO8" s="151">
        <v>0</v>
      </c>
      <c r="BP8" s="151">
        <v>0</v>
      </c>
      <c r="BQ8" s="151">
        <v>0</v>
      </c>
      <c r="BR8" s="151">
        <v>0</v>
      </c>
      <c r="BS8" s="151">
        <v>0</v>
      </c>
      <c r="BT8" s="149">
        <v>0</v>
      </c>
      <c r="BU8" s="149">
        <v>0</v>
      </c>
      <c r="BV8" s="152">
        <v>0</v>
      </c>
    </row>
    <row r="9" spans="1:74" s="138" customFormat="1" ht="15.75" thickBot="1">
      <c r="B9" s="745"/>
      <c r="C9" s="153">
        <v>0.01</v>
      </c>
      <c r="D9" s="154"/>
      <c r="E9" s="155"/>
      <c r="F9" s="155"/>
      <c r="G9" s="155"/>
      <c r="H9" s="155"/>
      <c r="I9" s="155"/>
      <c r="J9" s="155"/>
      <c r="K9" s="155"/>
      <c r="L9" s="155"/>
      <c r="M9" s="155"/>
      <c r="N9" s="155"/>
      <c r="O9" s="155"/>
      <c r="P9" s="155"/>
      <c r="Q9" s="155"/>
      <c r="R9" s="155"/>
      <c r="S9" s="155"/>
      <c r="T9" s="155"/>
      <c r="U9" s="155"/>
      <c r="V9" s="155"/>
      <c r="W9" s="155">
        <v>3.0000000000000001E-3</v>
      </c>
      <c r="X9" s="155">
        <v>-7.6999999999999999E-2</v>
      </c>
      <c r="Y9" s="155">
        <v>-3.5999999999999997E-2</v>
      </c>
      <c r="Z9" s="155">
        <v>-1.0999999999999999E-2</v>
      </c>
      <c r="AA9" s="155">
        <v>-2E-3</v>
      </c>
      <c r="AB9" s="155">
        <v>0</v>
      </c>
      <c r="AC9" s="155">
        <v>0</v>
      </c>
      <c r="AD9" s="155">
        <v>0</v>
      </c>
      <c r="AE9" s="155">
        <v>0</v>
      </c>
      <c r="AF9" s="155">
        <v>0</v>
      </c>
      <c r="AG9" s="155">
        <v>0</v>
      </c>
      <c r="AH9" s="155">
        <v>0</v>
      </c>
      <c r="AI9" s="155">
        <v>0</v>
      </c>
      <c r="AJ9" s="155">
        <v>0</v>
      </c>
      <c r="AK9" s="155">
        <v>0</v>
      </c>
      <c r="AL9" s="155">
        <v>0</v>
      </c>
      <c r="AM9" s="155">
        <v>0</v>
      </c>
      <c r="AN9" s="155">
        <v>0</v>
      </c>
      <c r="AO9" s="155">
        <v>0</v>
      </c>
      <c r="AP9" s="155">
        <v>0</v>
      </c>
      <c r="AQ9" s="155">
        <v>0</v>
      </c>
      <c r="AR9" s="155">
        <v>0</v>
      </c>
      <c r="AS9" s="155">
        <v>0</v>
      </c>
      <c r="AT9" s="155">
        <v>0</v>
      </c>
      <c r="AU9" s="155">
        <v>0</v>
      </c>
      <c r="AV9" s="155">
        <v>0</v>
      </c>
      <c r="AW9" s="155">
        <v>0</v>
      </c>
      <c r="AX9" s="155">
        <v>0</v>
      </c>
      <c r="AY9" s="155">
        <v>0</v>
      </c>
      <c r="AZ9" s="155">
        <v>0</v>
      </c>
      <c r="BA9" s="155">
        <v>0</v>
      </c>
      <c r="BB9" s="155">
        <v>0</v>
      </c>
      <c r="BC9" s="155">
        <v>0</v>
      </c>
      <c r="BD9" s="155">
        <v>0</v>
      </c>
      <c r="BE9" s="155">
        <v>0</v>
      </c>
      <c r="BF9" s="155">
        <v>0</v>
      </c>
      <c r="BG9" s="155">
        <v>0</v>
      </c>
      <c r="BH9" s="155">
        <v>0</v>
      </c>
      <c r="BI9" s="155">
        <v>0</v>
      </c>
      <c r="BJ9" s="155">
        <v>0</v>
      </c>
      <c r="BK9" s="155">
        <v>0</v>
      </c>
      <c r="BL9" s="157">
        <v>0</v>
      </c>
      <c r="BM9" s="157">
        <v>0</v>
      </c>
      <c r="BN9" s="157">
        <v>0</v>
      </c>
      <c r="BO9" s="157">
        <v>0</v>
      </c>
      <c r="BP9" s="157">
        <v>0</v>
      </c>
      <c r="BQ9" s="157">
        <v>0</v>
      </c>
      <c r="BR9" s="157">
        <v>0</v>
      </c>
      <c r="BS9" s="157">
        <v>0</v>
      </c>
      <c r="BT9" s="155">
        <v>0</v>
      </c>
      <c r="BU9" s="155">
        <v>0</v>
      </c>
      <c r="BV9" s="158">
        <v>0</v>
      </c>
    </row>
    <row r="10" spans="1:74">
      <c r="B10" s="159"/>
      <c r="C10" s="160"/>
      <c r="D10" s="161"/>
      <c r="E10" s="161"/>
      <c r="F10" s="161"/>
      <c r="G10" s="161"/>
      <c r="H10" s="161"/>
      <c r="I10" s="161"/>
      <c r="J10" s="161"/>
      <c r="K10" s="161"/>
      <c r="L10" s="161"/>
      <c r="M10" s="161"/>
      <c r="N10" s="161"/>
      <c r="U10" s="162"/>
      <c r="V10" s="162"/>
    </row>
    <row r="11" spans="1:74">
      <c r="B11" s="159"/>
      <c r="C11" s="160"/>
      <c r="D11" s="161"/>
      <c r="E11" s="161"/>
      <c r="F11" s="161"/>
      <c r="G11" s="161"/>
      <c r="H11" s="161"/>
      <c r="I11" s="161"/>
      <c r="J11" s="161"/>
      <c r="K11" s="161"/>
      <c r="L11" s="161"/>
      <c r="M11" s="161"/>
      <c r="N11" s="161"/>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row>
    <row r="12" spans="1:74">
      <c r="B12" s="159"/>
      <c r="C12" s="160"/>
      <c r="D12" s="161"/>
      <c r="E12" s="161"/>
      <c r="F12" s="161"/>
      <c r="G12" s="161"/>
      <c r="H12" s="161"/>
      <c r="I12" s="161"/>
      <c r="J12" s="161"/>
      <c r="K12" s="161"/>
      <c r="L12" s="161"/>
      <c r="M12" s="161"/>
      <c r="N12" s="161"/>
      <c r="R12" s="163"/>
      <c r="S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row>
    <row r="13" spans="1:74">
      <c r="B13" s="159"/>
      <c r="C13" s="160"/>
      <c r="D13" s="161"/>
      <c r="E13" s="161"/>
      <c r="F13" s="161"/>
      <c r="G13" s="161"/>
      <c r="H13" s="161"/>
      <c r="I13" s="161"/>
      <c r="J13" s="161"/>
      <c r="K13" s="161"/>
      <c r="L13" s="161"/>
      <c r="M13" s="161"/>
      <c r="N13" s="161"/>
      <c r="Q13" s="162"/>
      <c r="R13" s="163"/>
      <c r="S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row>
    <row r="14" spans="1:74">
      <c r="B14" s="159"/>
      <c r="C14" s="160"/>
      <c r="D14" s="161"/>
      <c r="E14" s="161"/>
      <c r="F14" s="161"/>
      <c r="G14" s="161"/>
      <c r="H14" s="161"/>
      <c r="I14" s="161"/>
      <c r="J14" s="161"/>
      <c r="K14" s="161"/>
      <c r="L14" s="161"/>
      <c r="M14" s="161"/>
      <c r="N14" s="161"/>
      <c r="Q14" s="162"/>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row>
    <row r="15" spans="1:74">
      <c r="B15" s="159"/>
      <c r="C15" s="160"/>
      <c r="D15" s="161"/>
      <c r="E15" s="161"/>
      <c r="F15" s="161"/>
      <c r="G15" s="161"/>
      <c r="H15" s="161"/>
      <c r="I15" s="161"/>
      <c r="J15" s="161"/>
      <c r="K15" s="161"/>
      <c r="L15" s="161"/>
      <c r="M15" s="161"/>
      <c r="N15" s="161"/>
      <c r="BT15" s="163"/>
      <c r="BV15" s="164"/>
    </row>
    <row r="16" spans="1:74">
      <c r="Y16" s="162"/>
      <c r="BT16" s="163"/>
      <c r="BV16" s="164"/>
    </row>
    <row r="17" spans="4:74" ht="15.75">
      <c r="D17" s="746"/>
      <c r="E17" s="746"/>
      <c r="F17" s="746"/>
      <c r="G17" s="746"/>
      <c r="M17" s="746"/>
      <c r="N17" s="746"/>
      <c r="O17" s="746"/>
      <c r="P17" s="746"/>
      <c r="BV17" s="164"/>
    </row>
    <row r="18" spans="4:74">
      <c r="BV18" s="164"/>
    </row>
    <row r="31" spans="4:74" ht="18" customHeight="1"/>
    <row r="35" spans="3:3">
      <c r="C35" s="135"/>
    </row>
  </sheetData>
  <mergeCells count="4">
    <mergeCell ref="B4:C4"/>
    <mergeCell ref="B5:B9"/>
    <mergeCell ref="D17:G17"/>
    <mergeCell ref="M17:P17"/>
  </mergeCells>
  <hyperlinks>
    <hyperlink ref="A3" location="SOMMAIRE!A1" display="Retour au sommaire"/>
  </hyperlinks>
  <pageMargins left="0.7" right="0.7" top="0.75" bottom="0.75" header="0.3" footer="0.3"/>
  <pageSetup paperSize="9" orientation="portrait"/>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K42"/>
  <sheetViews>
    <sheetView workbookViewId="0">
      <selection activeCell="A3" sqref="A3"/>
    </sheetView>
  </sheetViews>
  <sheetFormatPr baseColWidth="10" defaultRowHeight="15"/>
  <cols>
    <col min="1" max="1" width="26.7109375" style="135" customWidth="1"/>
    <col min="2" max="2" width="4.42578125" style="135" customWidth="1"/>
    <col min="3" max="11" width="13.28515625" style="135" customWidth="1"/>
    <col min="12" max="16384" width="11.42578125" style="135"/>
  </cols>
  <sheetData>
    <row r="1" spans="1:11" ht="15.75">
      <c r="A1" s="650" t="s">
        <v>221</v>
      </c>
    </row>
    <row r="3" spans="1:11" ht="15.75" thickBot="1">
      <c r="A3" s="131" t="s">
        <v>85</v>
      </c>
    </row>
    <row r="4" spans="1:11" ht="23.25" customHeight="1" thickBot="1">
      <c r="B4" s="823" t="s">
        <v>190</v>
      </c>
      <c r="C4" s="824"/>
      <c r="D4" s="666" t="s">
        <v>113</v>
      </c>
      <c r="E4" s="667">
        <v>2020</v>
      </c>
      <c r="F4" s="668">
        <v>2025</v>
      </c>
      <c r="G4" s="669">
        <v>2030</v>
      </c>
      <c r="H4" s="669">
        <v>2040</v>
      </c>
      <c r="I4" s="669">
        <v>2050</v>
      </c>
      <c r="J4" s="669">
        <v>2060</v>
      </c>
      <c r="K4" s="670">
        <v>2070</v>
      </c>
    </row>
    <row r="5" spans="1:11" ht="15.75" customHeight="1">
      <c r="B5" s="825" t="s">
        <v>191</v>
      </c>
      <c r="C5" s="822" t="s">
        <v>192</v>
      </c>
      <c r="D5" s="671" t="s">
        <v>193</v>
      </c>
      <c r="E5" s="672">
        <v>-7.8239999253891003E-3</v>
      </c>
      <c r="F5" s="673">
        <v>-1.2659921291350614E-3</v>
      </c>
      <c r="G5" s="674">
        <v>-1.0831728649008828E-3</v>
      </c>
      <c r="H5" s="674">
        <v>6.1140061005025125E-3</v>
      </c>
      <c r="I5" s="674">
        <v>1.2300693179361803E-2</v>
      </c>
      <c r="J5" s="674">
        <v>1.8043925563202865E-2</v>
      </c>
      <c r="K5" s="675">
        <v>2.069672038390509E-2</v>
      </c>
    </row>
    <row r="6" spans="1:11" ht="15.75">
      <c r="B6" s="815"/>
      <c r="C6" s="817"/>
      <c r="D6" s="671" t="s">
        <v>194</v>
      </c>
      <c r="E6" s="672">
        <v>-7.824001512768769E-3</v>
      </c>
      <c r="F6" s="673">
        <v>-1.2629389245117327E-3</v>
      </c>
      <c r="G6" s="674">
        <v>-1.3694408724584178E-3</v>
      </c>
      <c r="H6" s="674">
        <v>3.5818663308027241E-3</v>
      </c>
      <c r="I6" s="674">
        <v>8.0684636677053317E-3</v>
      </c>
      <c r="J6" s="674">
        <v>1.3008294671399629E-2</v>
      </c>
      <c r="K6" s="675">
        <v>1.5289768255891808E-2</v>
      </c>
    </row>
    <row r="7" spans="1:11" ht="15.75">
      <c r="B7" s="815"/>
      <c r="C7" s="817"/>
      <c r="D7" s="671" t="s">
        <v>195</v>
      </c>
      <c r="E7" s="672">
        <v>-7.8076018763805531E-3</v>
      </c>
      <c r="F7" s="673">
        <v>-1.2522585781967214E-3</v>
      </c>
      <c r="G7" s="674">
        <v>-1.5937280380096256E-3</v>
      </c>
      <c r="H7" s="674">
        <v>1.9656964845281739E-3</v>
      </c>
      <c r="I7" s="674">
        <v>5.3054563056055852E-3</v>
      </c>
      <c r="J7" s="674">
        <v>9.5574807881326287E-3</v>
      </c>
      <c r="K7" s="675">
        <v>1.1296117462668218E-2</v>
      </c>
    </row>
    <row r="8" spans="1:11" ht="16.5" thickBot="1">
      <c r="B8" s="815"/>
      <c r="C8" s="818"/>
      <c r="D8" s="676" t="s">
        <v>196</v>
      </c>
      <c r="E8" s="677">
        <v>-7.8239962497306942E-3</v>
      </c>
      <c r="F8" s="678">
        <v>-1.2693614737982774E-3</v>
      </c>
      <c r="G8" s="679">
        <v>-1.9347457373687657E-3</v>
      </c>
      <c r="H8" s="679">
        <v>-5.7826070562343754E-4</v>
      </c>
      <c r="I8" s="679">
        <v>9.7272145143662231E-4</v>
      </c>
      <c r="J8" s="679">
        <v>3.9247640888710822E-3</v>
      </c>
      <c r="K8" s="680">
        <v>5.0392608848597899E-3</v>
      </c>
    </row>
    <row r="9" spans="1:11" ht="15.75" customHeight="1">
      <c r="B9" s="815"/>
      <c r="C9" s="819" t="s">
        <v>197</v>
      </c>
      <c r="D9" s="681" t="s">
        <v>193</v>
      </c>
      <c r="E9" s="682">
        <v>-7.4967006659795278E-3</v>
      </c>
      <c r="F9" s="683">
        <v>0</v>
      </c>
      <c r="G9" s="684">
        <v>0</v>
      </c>
      <c r="H9" s="684">
        <v>0</v>
      </c>
      <c r="I9" s="684">
        <v>0</v>
      </c>
      <c r="J9" s="684">
        <v>0</v>
      </c>
      <c r="K9" s="685">
        <v>0</v>
      </c>
    </row>
    <row r="10" spans="1:11" ht="15.75">
      <c r="B10" s="815"/>
      <c r="C10" s="820"/>
      <c r="D10" s="686" t="s">
        <v>194</v>
      </c>
      <c r="E10" s="687">
        <v>-7.4967007882077849E-3</v>
      </c>
      <c r="F10" s="688">
        <v>0</v>
      </c>
      <c r="G10" s="689">
        <v>0</v>
      </c>
      <c r="H10" s="689">
        <v>0</v>
      </c>
      <c r="I10" s="689">
        <v>0</v>
      </c>
      <c r="J10" s="689">
        <v>0</v>
      </c>
      <c r="K10" s="690">
        <v>0</v>
      </c>
    </row>
    <row r="11" spans="1:11" ht="15.75">
      <c r="B11" s="815"/>
      <c r="C11" s="820"/>
      <c r="D11" s="686" t="s">
        <v>195</v>
      </c>
      <c r="E11" s="687">
        <v>-7.4951988273097656E-3</v>
      </c>
      <c r="F11" s="688">
        <v>0</v>
      </c>
      <c r="G11" s="689">
        <v>0</v>
      </c>
      <c r="H11" s="689">
        <v>0</v>
      </c>
      <c r="I11" s="689">
        <v>0</v>
      </c>
      <c r="J11" s="689">
        <v>0</v>
      </c>
      <c r="K11" s="690">
        <v>0</v>
      </c>
    </row>
    <row r="12" spans="1:11" ht="16.5" thickBot="1">
      <c r="B12" s="815"/>
      <c r="C12" s="821"/>
      <c r="D12" s="691" t="s">
        <v>196</v>
      </c>
      <c r="E12" s="692">
        <v>-7.4967003829538303E-3</v>
      </c>
      <c r="F12" s="693">
        <v>0</v>
      </c>
      <c r="G12" s="694">
        <v>0</v>
      </c>
      <c r="H12" s="694">
        <v>0</v>
      </c>
      <c r="I12" s="694">
        <v>0</v>
      </c>
      <c r="J12" s="694">
        <v>0</v>
      </c>
      <c r="K12" s="695">
        <v>0</v>
      </c>
    </row>
    <row r="13" spans="1:11" ht="15.75" customHeight="1">
      <c r="B13" s="815"/>
      <c r="C13" s="822" t="s">
        <v>198</v>
      </c>
      <c r="D13" s="671" t="s">
        <v>193</v>
      </c>
      <c r="E13" s="672">
        <v>-3.2729925940957235E-4</v>
      </c>
      <c r="F13" s="673">
        <v>-1.2659921291350614E-3</v>
      </c>
      <c r="G13" s="674">
        <v>-1.0831728649008828E-3</v>
      </c>
      <c r="H13" s="674">
        <v>6.1140061005025125E-3</v>
      </c>
      <c r="I13" s="674">
        <v>1.2300693179361803E-2</v>
      </c>
      <c r="J13" s="674">
        <v>1.8043925563202865E-2</v>
      </c>
      <c r="K13" s="675">
        <v>2.069672038390509E-2</v>
      </c>
    </row>
    <row r="14" spans="1:11" ht="15.75">
      <c r="B14" s="815"/>
      <c r="C14" s="817"/>
      <c r="D14" s="671" t="s">
        <v>194</v>
      </c>
      <c r="E14" s="672">
        <v>-3.2730072456098379E-4</v>
      </c>
      <c r="F14" s="673">
        <v>-1.2629389245117327E-3</v>
      </c>
      <c r="G14" s="674">
        <v>-1.3694408724584178E-3</v>
      </c>
      <c r="H14" s="674">
        <v>3.5818663308027241E-3</v>
      </c>
      <c r="I14" s="674">
        <v>8.0684636677053317E-3</v>
      </c>
      <c r="J14" s="674">
        <v>1.3008294671399629E-2</v>
      </c>
      <c r="K14" s="675">
        <v>1.5289768255891808E-2</v>
      </c>
    </row>
    <row r="15" spans="1:11" ht="15.75">
      <c r="B15" s="815"/>
      <c r="C15" s="817"/>
      <c r="D15" s="671" t="s">
        <v>195</v>
      </c>
      <c r="E15" s="672">
        <v>-3.1240304907078742E-4</v>
      </c>
      <c r="F15" s="673">
        <v>-1.2522585781967214E-3</v>
      </c>
      <c r="G15" s="674">
        <v>-1.5937280380096256E-3</v>
      </c>
      <c r="H15" s="674">
        <v>1.9656964845281739E-3</v>
      </c>
      <c r="I15" s="674">
        <v>5.3054563056055852E-3</v>
      </c>
      <c r="J15" s="674">
        <v>9.5574807881326287E-3</v>
      </c>
      <c r="K15" s="675">
        <v>1.1296117462668218E-2</v>
      </c>
    </row>
    <row r="16" spans="1:11" ht="16.5" thickBot="1">
      <c r="B16" s="815"/>
      <c r="C16" s="817"/>
      <c r="D16" s="696" t="s">
        <v>196</v>
      </c>
      <c r="E16" s="697">
        <v>-3.2729586677686406E-4</v>
      </c>
      <c r="F16" s="698">
        <v>-1.2693614737982774E-3</v>
      </c>
      <c r="G16" s="699">
        <v>-1.9347457373687657E-3</v>
      </c>
      <c r="H16" s="699">
        <v>-5.7826070562343754E-4</v>
      </c>
      <c r="I16" s="699">
        <v>9.7272145143662231E-4</v>
      </c>
      <c r="J16" s="699">
        <v>3.9247640888710822E-3</v>
      </c>
      <c r="K16" s="700">
        <v>5.0392608848597899E-3</v>
      </c>
    </row>
    <row r="17" spans="2:11" s="500" customFormat="1" ht="6" customHeight="1" thickBot="1">
      <c r="B17" s="701"/>
      <c r="C17" s="702"/>
      <c r="D17" s="703"/>
      <c r="E17" s="704"/>
      <c r="F17" s="704"/>
      <c r="G17" s="704"/>
      <c r="H17" s="704"/>
      <c r="I17" s="704"/>
      <c r="J17" s="704"/>
      <c r="K17" s="704"/>
    </row>
    <row r="18" spans="2:11" ht="15.75" customHeight="1">
      <c r="B18" s="815" t="s">
        <v>199</v>
      </c>
      <c r="C18" s="817" t="s">
        <v>192</v>
      </c>
      <c r="D18" s="705" t="s">
        <v>193</v>
      </c>
      <c r="E18" s="706">
        <v>-7.8239999253891003E-3</v>
      </c>
      <c r="F18" s="707">
        <v>-4.3580641289530479E-3</v>
      </c>
      <c r="G18" s="708">
        <v>-5.9109631358392851E-3</v>
      </c>
      <c r="H18" s="708">
        <v>-6.638138647984636E-4</v>
      </c>
      <c r="I18" s="708">
        <v>5.195585628107062E-3</v>
      </c>
      <c r="J18" s="708">
        <v>1.0843164255045647E-2</v>
      </c>
      <c r="K18" s="709">
        <v>1.3619618841854997E-2</v>
      </c>
    </row>
    <row r="19" spans="2:11" ht="15.75">
      <c r="B19" s="815"/>
      <c r="C19" s="817"/>
      <c r="D19" s="671" t="s">
        <v>194</v>
      </c>
      <c r="E19" s="672">
        <v>-7.824001512768769E-3</v>
      </c>
      <c r="F19" s="673">
        <v>-4.355010924329719E-3</v>
      </c>
      <c r="G19" s="674">
        <v>-6.1470947607972452E-3</v>
      </c>
      <c r="H19" s="674">
        <v>-3.0100547287739278E-3</v>
      </c>
      <c r="I19" s="674">
        <v>1.1510171996097103E-3</v>
      </c>
      <c r="J19" s="674">
        <v>5.9968693275766118E-3</v>
      </c>
      <c r="K19" s="675">
        <v>8.4043849052666663E-3</v>
      </c>
    </row>
    <row r="20" spans="2:11" ht="15.75">
      <c r="B20" s="815"/>
      <c r="C20" s="817"/>
      <c r="D20" s="671" t="s">
        <v>195</v>
      </c>
      <c r="E20" s="672">
        <v>-7.8076018763805531E-3</v>
      </c>
      <c r="F20" s="673">
        <v>-4.3505937692895529E-3</v>
      </c>
      <c r="G20" s="674">
        <v>-6.3491510825389799E-3</v>
      </c>
      <c r="H20" s="674">
        <v>-4.5148755743376597E-3</v>
      </c>
      <c r="I20" s="674">
        <v>-1.4992001095601778E-3</v>
      </c>
      <c r="J20" s="674">
        <v>2.6602046793697503E-3</v>
      </c>
      <c r="K20" s="675">
        <v>4.5267972549352439E-3</v>
      </c>
    </row>
    <row r="21" spans="2:11" ht="16.5" thickBot="1">
      <c r="B21" s="815"/>
      <c r="C21" s="818"/>
      <c r="D21" s="676" t="s">
        <v>196</v>
      </c>
      <c r="E21" s="677">
        <v>-7.8239962497306942E-3</v>
      </c>
      <c r="F21" s="678">
        <v>-4.3614334736162639E-3</v>
      </c>
      <c r="G21" s="679">
        <v>-6.6308914439694635E-3</v>
      </c>
      <c r="H21" s="679">
        <v>-6.853865560339783E-3</v>
      </c>
      <c r="I21" s="679">
        <v>-5.6267572466651003E-3</v>
      </c>
      <c r="J21" s="679">
        <v>-2.7658087126944059E-3</v>
      </c>
      <c r="K21" s="680">
        <v>-1.5226034699529897E-3</v>
      </c>
    </row>
    <row r="22" spans="2:11" ht="15.75" customHeight="1">
      <c r="B22" s="815"/>
      <c r="C22" s="819" t="s">
        <v>197</v>
      </c>
      <c r="D22" s="681" t="s">
        <v>193</v>
      </c>
      <c r="E22" s="682">
        <v>-7.4967006659795278E-3</v>
      </c>
      <c r="F22" s="683">
        <v>0</v>
      </c>
      <c r="G22" s="684">
        <v>0</v>
      </c>
      <c r="H22" s="684">
        <v>0</v>
      </c>
      <c r="I22" s="684">
        <v>0</v>
      </c>
      <c r="J22" s="684">
        <v>0</v>
      </c>
      <c r="K22" s="685">
        <v>0</v>
      </c>
    </row>
    <row r="23" spans="2:11" ht="15.75">
      <c r="B23" s="815"/>
      <c r="C23" s="820"/>
      <c r="D23" s="686" t="s">
        <v>194</v>
      </c>
      <c r="E23" s="687">
        <v>-7.4967007882077849E-3</v>
      </c>
      <c r="F23" s="688">
        <v>0</v>
      </c>
      <c r="G23" s="689">
        <v>0</v>
      </c>
      <c r="H23" s="689">
        <v>0</v>
      </c>
      <c r="I23" s="689">
        <v>0</v>
      </c>
      <c r="J23" s="689">
        <v>0</v>
      </c>
      <c r="K23" s="690">
        <v>0</v>
      </c>
    </row>
    <row r="24" spans="2:11" ht="15.75">
      <c r="B24" s="815"/>
      <c r="C24" s="820"/>
      <c r="D24" s="686" t="s">
        <v>195</v>
      </c>
      <c r="E24" s="687">
        <v>-7.4951988273097656E-3</v>
      </c>
      <c r="F24" s="688">
        <v>0</v>
      </c>
      <c r="G24" s="689">
        <v>0</v>
      </c>
      <c r="H24" s="689">
        <v>0</v>
      </c>
      <c r="I24" s="689">
        <v>0</v>
      </c>
      <c r="J24" s="689">
        <v>0</v>
      </c>
      <c r="K24" s="690">
        <v>0</v>
      </c>
    </row>
    <row r="25" spans="2:11" ht="16.5" thickBot="1">
      <c r="B25" s="815"/>
      <c r="C25" s="821"/>
      <c r="D25" s="691" t="s">
        <v>196</v>
      </c>
      <c r="E25" s="692">
        <v>-7.4967003829538303E-3</v>
      </c>
      <c r="F25" s="693">
        <v>0</v>
      </c>
      <c r="G25" s="694">
        <v>0</v>
      </c>
      <c r="H25" s="694">
        <v>0</v>
      </c>
      <c r="I25" s="694">
        <v>0</v>
      </c>
      <c r="J25" s="694">
        <v>0</v>
      </c>
      <c r="K25" s="695">
        <v>0</v>
      </c>
    </row>
    <row r="26" spans="2:11" ht="15.75" customHeight="1">
      <c r="B26" s="815"/>
      <c r="C26" s="822" t="s">
        <v>198</v>
      </c>
      <c r="D26" s="671" t="s">
        <v>193</v>
      </c>
      <c r="E26" s="672">
        <v>-3.2729925940957235E-4</v>
      </c>
      <c r="F26" s="673">
        <v>-4.3580641289530479E-3</v>
      </c>
      <c r="G26" s="674">
        <v>-5.9109631358392851E-3</v>
      </c>
      <c r="H26" s="674">
        <v>-6.638138647984636E-4</v>
      </c>
      <c r="I26" s="674">
        <v>5.195585628107062E-3</v>
      </c>
      <c r="J26" s="674">
        <v>1.0843164255045647E-2</v>
      </c>
      <c r="K26" s="675">
        <v>1.3619618841854997E-2</v>
      </c>
    </row>
    <row r="27" spans="2:11" ht="15.75">
      <c r="B27" s="815"/>
      <c r="C27" s="817"/>
      <c r="D27" s="671" t="s">
        <v>194</v>
      </c>
      <c r="E27" s="672">
        <v>-3.2730072456098379E-4</v>
      </c>
      <c r="F27" s="673">
        <v>-4.355010924329719E-3</v>
      </c>
      <c r="G27" s="674">
        <v>-6.1470947607972452E-3</v>
      </c>
      <c r="H27" s="674">
        <v>-3.0100547287739278E-3</v>
      </c>
      <c r="I27" s="674">
        <v>1.1510171996097103E-3</v>
      </c>
      <c r="J27" s="674">
        <v>5.9968693275766118E-3</v>
      </c>
      <c r="K27" s="675">
        <v>8.4043849052666663E-3</v>
      </c>
    </row>
    <row r="28" spans="2:11" ht="15.75">
      <c r="B28" s="815"/>
      <c r="C28" s="817"/>
      <c r="D28" s="671" t="s">
        <v>195</v>
      </c>
      <c r="E28" s="672">
        <v>-3.1240304907078742E-4</v>
      </c>
      <c r="F28" s="673">
        <v>-4.3505937692895529E-3</v>
      </c>
      <c r="G28" s="674">
        <v>-6.3491510825389799E-3</v>
      </c>
      <c r="H28" s="674">
        <v>-4.5148755743376597E-3</v>
      </c>
      <c r="I28" s="674">
        <v>-1.4992001095601778E-3</v>
      </c>
      <c r="J28" s="674">
        <v>2.6602046793697503E-3</v>
      </c>
      <c r="K28" s="675">
        <v>4.5267972549352439E-3</v>
      </c>
    </row>
    <row r="29" spans="2:11" ht="16.5" thickBot="1">
      <c r="B29" s="815"/>
      <c r="C29" s="817"/>
      <c r="D29" s="696" t="s">
        <v>196</v>
      </c>
      <c r="E29" s="697">
        <v>-3.2729586677686406E-4</v>
      </c>
      <c r="F29" s="698">
        <v>-4.3614334736162639E-3</v>
      </c>
      <c r="G29" s="699">
        <v>-6.6308914439694635E-3</v>
      </c>
      <c r="H29" s="699">
        <v>-6.853865560339783E-3</v>
      </c>
      <c r="I29" s="699">
        <v>-5.6267572466651003E-3</v>
      </c>
      <c r="J29" s="699">
        <v>-2.7658087126944059E-3</v>
      </c>
      <c r="K29" s="700">
        <v>-1.5226034699529897E-3</v>
      </c>
    </row>
    <row r="30" spans="2:11" s="500" customFormat="1" ht="6" customHeight="1" thickBot="1">
      <c r="B30" s="701"/>
      <c r="C30" s="702"/>
      <c r="D30" s="703"/>
      <c r="E30" s="704"/>
      <c r="F30" s="704"/>
      <c r="G30" s="704"/>
      <c r="H30" s="704"/>
      <c r="I30" s="704"/>
      <c r="J30" s="704"/>
      <c r="K30" s="704"/>
    </row>
    <row r="31" spans="2:11" ht="15.75" customHeight="1">
      <c r="B31" s="815" t="s">
        <v>200</v>
      </c>
      <c r="C31" s="817" t="s">
        <v>192</v>
      </c>
      <c r="D31" s="710" t="s">
        <v>193</v>
      </c>
      <c r="E31" s="711">
        <v>-7.8239999253891003E-3</v>
      </c>
      <c r="F31" s="712">
        <v>-3.289107806221301E-3</v>
      </c>
      <c r="G31" s="713">
        <v>-3.9032482147458342E-3</v>
      </c>
      <c r="H31" s="713">
        <v>-2.5149769295680803E-4</v>
      </c>
      <c r="I31" s="713">
        <v>2.4576727069385972E-3</v>
      </c>
      <c r="J31" s="713">
        <v>5.8976153831248167E-3</v>
      </c>
      <c r="K31" s="714">
        <v>7.6116944461245718E-3</v>
      </c>
    </row>
    <row r="32" spans="2:11" ht="15.75">
      <c r="B32" s="815"/>
      <c r="C32" s="817"/>
      <c r="D32" s="671" t="s">
        <v>194</v>
      </c>
      <c r="E32" s="672">
        <v>-7.824001512768769E-3</v>
      </c>
      <c r="F32" s="673">
        <v>-3.288038614026188E-3</v>
      </c>
      <c r="G32" s="674">
        <v>-4.1249882246022418E-3</v>
      </c>
      <c r="H32" s="674">
        <v>-2.3406747514601407E-3</v>
      </c>
      <c r="I32" s="674">
        <v>-1.210044866086776E-3</v>
      </c>
      <c r="J32" s="674">
        <v>1.40501950474469E-3</v>
      </c>
      <c r="K32" s="675">
        <v>2.700051801408036E-3</v>
      </c>
    </row>
    <row r="33" spans="2:11" ht="15.75">
      <c r="B33" s="815"/>
      <c r="C33" s="817"/>
      <c r="D33" s="671" t="s">
        <v>195</v>
      </c>
      <c r="E33" s="672">
        <v>-7.8076018763805531E-3</v>
      </c>
      <c r="F33" s="673">
        <v>-3.2521129261608183E-3</v>
      </c>
      <c r="G33" s="674">
        <v>-4.2817970485634939E-3</v>
      </c>
      <c r="H33" s="674">
        <v>-3.6303427503237428E-3</v>
      </c>
      <c r="I33" s="674">
        <v>-3.554295336282928E-3</v>
      </c>
      <c r="J33" s="674">
        <v>-1.639447360350372E-3</v>
      </c>
      <c r="K33" s="675">
        <v>-9.2302433172176675E-4</v>
      </c>
    </row>
    <row r="34" spans="2:11" ht="16.5" thickBot="1">
      <c r="B34" s="815"/>
      <c r="C34" s="818"/>
      <c r="D34" s="676" t="s">
        <v>196</v>
      </c>
      <c r="E34" s="677">
        <v>-7.8239962497306942E-3</v>
      </c>
      <c r="F34" s="678">
        <v>-3.290956642382797E-3</v>
      </c>
      <c r="G34" s="679">
        <v>-4.5795004420005362E-3</v>
      </c>
      <c r="H34" s="679">
        <v>-5.7440730120255287E-3</v>
      </c>
      <c r="I34" s="679">
        <v>-7.3058805657950929E-3</v>
      </c>
      <c r="J34" s="679">
        <v>-6.6971077966376785E-3</v>
      </c>
      <c r="K34" s="680">
        <v>-6.6500478120364555E-3</v>
      </c>
    </row>
    <row r="35" spans="2:11" ht="15.75" customHeight="1">
      <c r="B35" s="815"/>
      <c r="C35" s="819" t="s">
        <v>197</v>
      </c>
      <c r="D35" s="681" t="s">
        <v>193</v>
      </c>
      <c r="E35" s="682">
        <v>-7.4967006659795278E-3</v>
      </c>
      <c r="F35" s="683">
        <v>0</v>
      </c>
      <c r="G35" s="684">
        <v>0</v>
      </c>
      <c r="H35" s="684">
        <v>0</v>
      </c>
      <c r="I35" s="684">
        <v>0</v>
      </c>
      <c r="J35" s="684">
        <v>0</v>
      </c>
      <c r="K35" s="685">
        <v>0</v>
      </c>
    </row>
    <row r="36" spans="2:11" ht="15.75">
      <c r="B36" s="815"/>
      <c r="C36" s="820"/>
      <c r="D36" s="686" t="s">
        <v>194</v>
      </c>
      <c r="E36" s="687">
        <v>-7.4967007882077849E-3</v>
      </c>
      <c r="F36" s="688">
        <v>0</v>
      </c>
      <c r="G36" s="689">
        <v>0</v>
      </c>
      <c r="H36" s="689">
        <v>0</v>
      </c>
      <c r="I36" s="689">
        <v>0</v>
      </c>
      <c r="J36" s="689">
        <v>0</v>
      </c>
      <c r="K36" s="690">
        <v>0</v>
      </c>
    </row>
    <row r="37" spans="2:11" ht="15.75">
      <c r="B37" s="815"/>
      <c r="C37" s="820"/>
      <c r="D37" s="686" t="s">
        <v>195</v>
      </c>
      <c r="E37" s="687">
        <v>-7.4951988273097656E-3</v>
      </c>
      <c r="F37" s="688">
        <v>0</v>
      </c>
      <c r="G37" s="689">
        <v>0</v>
      </c>
      <c r="H37" s="689">
        <v>0</v>
      </c>
      <c r="I37" s="689">
        <v>0</v>
      </c>
      <c r="J37" s="689">
        <v>0</v>
      </c>
      <c r="K37" s="690">
        <v>0</v>
      </c>
    </row>
    <row r="38" spans="2:11" ht="16.5" thickBot="1">
      <c r="B38" s="815"/>
      <c r="C38" s="821"/>
      <c r="D38" s="691" t="s">
        <v>196</v>
      </c>
      <c r="E38" s="692">
        <v>-7.4967003829538303E-3</v>
      </c>
      <c r="F38" s="693">
        <v>0</v>
      </c>
      <c r="G38" s="694">
        <v>0</v>
      </c>
      <c r="H38" s="694">
        <v>0</v>
      </c>
      <c r="I38" s="694">
        <v>0</v>
      </c>
      <c r="J38" s="694">
        <v>0</v>
      </c>
      <c r="K38" s="695">
        <v>0</v>
      </c>
    </row>
    <row r="39" spans="2:11" ht="15.75" customHeight="1">
      <c r="B39" s="815"/>
      <c r="C39" s="822" t="s">
        <v>198</v>
      </c>
      <c r="D39" s="671" t="s">
        <v>193</v>
      </c>
      <c r="E39" s="672">
        <v>-3.2729925940957235E-4</v>
      </c>
      <c r="F39" s="673">
        <v>-3.289107806221301E-3</v>
      </c>
      <c r="G39" s="674">
        <v>-3.9032482147458342E-3</v>
      </c>
      <c r="H39" s="674">
        <v>-2.5149769295680803E-4</v>
      </c>
      <c r="I39" s="674">
        <v>2.4576727069385972E-3</v>
      </c>
      <c r="J39" s="674">
        <v>5.8976153831248167E-3</v>
      </c>
      <c r="K39" s="675">
        <v>7.6116944461245718E-3</v>
      </c>
    </row>
    <row r="40" spans="2:11" ht="15.75">
      <c r="B40" s="815"/>
      <c r="C40" s="817"/>
      <c r="D40" s="671" t="s">
        <v>194</v>
      </c>
      <c r="E40" s="672">
        <v>-3.2730072456098379E-4</v>
      </c>
      <c r="F40" s="673">
        <v>-3.288038614026188E-3</v>
      </c>
      <c r="G40" s="674">
        <v>-4.1249882246022418E-3</v>
      </c>
      <c r="H40" s="674">
        <v>-2.3406747514601407E-3</v>
      </c>
      <c r="I40" s="674">
        <v>-1.210044866086776E-3</v>
      </c>
      <c r="J40" s="674">
        <v>1.40501950474469E-3</v>
      </c>
      <c r="K40" s="675">
        <v>2.700051801408036E-3</v>
      </c>
    </row>
    <row r="41" spans="2:11" ht="15.75">
      <c r="B41" s="815"/>
      <c r="C41" s="817"/>
      <c r="D41" s="671" t="s">
        <v>195</v>
      </c>
      <c r="E41" s="672">
        <v>-3.1240304907078742E-4</v>
      </c>
      <c r="F41" s="673">
        <v>-3.2521129261608183E-3</v>
      </c>
      <c r="G41" s="674">
        <v>-4.2817970485634939E-3</v>
      </c>
      <c r="H41" s="674">
        <v>-3.6303427503237428E-3</v>
      </c>
      <c r="I41" s="674">
        <v>-3.554295336282928E-3</v>
      </c>
      <c r="J41" s="674">
        <v>-1.639447360350372E-3</v>
      </c>
      <c r="K41" s="675">
        <v>-9.2302433172176675E-4</v>
      </c>
    </row>
    <row r="42" spans="2:11" ht="16.5" thickBot="1">
      <c r="B42" s="816"/>
      <c r="C42" s="818"/>
      <c r="D42" s="676" t="s">
        <v>196</v>
      </c>
      <c r="E42" s="677">
        <v>-3.2729586677686406E-4</v>
      </c>
      <c r="F42" s="678">
        <v>-3.290956642382797E-3</v>
      </c>
      <c r="G42" s="679">
        <v>-4.5795004420005362E-3</v>
      </c>
      <c r="H42" s="679">
        <v>-5.7440730120255287E-3</v>
      </c>
      <c r="I42" s="679">
        <v>-7.3058805657950929E-3</v>
      </c>
      <c r="J42" s="679">
        <v>-6.6971077966376785E-3</v>
      </c>
      <c r="K42" s="680">
        <v>-6.6500478120364555E-3</v>
      </c>
    </row>
  </sheetData>
  <mergeCells count="13">
    <mergeCell ref="B31:B42"/>
    <mergeCell ref="C31:C34"/>
    <mergeCell ref="C35:C38"/>
    <mergeCell ref="C39:C42"/>
    <mergeCell ref="B4:C4"/>
    <mergeCell ref="B5:B16"/>
    <mergeCell ref="C5:C8"/>
    <mergeCell ref="C9:C12"/>
    <mergeCell ref="C13:C16"/>
    <mergeCell ref="B18:B29"/>
    <mergeCell ref="C18:C21"/>
    <mergeCell ref="C22:C25"/>
    <mergeCell ref="C26:C29"/>
  </mergeCells>
  <hyperlinks>
    <hyperlink ref="A3" location="SOMMAIRE!A1" display="Retour au sommaire"/>
  </hyperlinks>
  <pageMargins left="0.7" right="0.7" top="0.75" bottom="0.75" header="0.3" footer="0.3"/>
  <pageSetup paperSize="9" orientation="portrait" r:id="rId1"/>
  <ignoredErrors>
    <ignoredError sqref="D5:D42" numberStoredAsText="1"/>
  </ignoredError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J19"/>
  <sheetViews>
    <sheetView workbookViewId="0">
      <selection activeCell="F13" sqref="F13"/>
    </sheetView>
  </sheetViews>
  <sheetFormatPr baseColWidth="10" defaultRowHeight="15"/>
  <cols>
    <col min="1" max="1" width="26.7109375" style="135" customWidth="1"/>
    <col min="2" max="3" width="13.140625" style="136" customWidth="1"/>
    <col min="4" max="4" width="11.85546875" style="135" customWidth="1"/>
    <col min="5" max="10" width="12" style="135" customWidth="1"/>
    <col min="11" max="16384" width="11.42578125" style="135"/>
  </cols>
  <sheetData>
    <row r="1" spans="1:10" ht="15.75">
      <c r="A1" s="650" t="s">
        <v>273</v>
      </c>
    </row>
    <row r="3" spans="1:10" ht="15.75" thickBot="1">
      <c r="A3" s="131" t="s">
        <v>85</v>
      </c>
    </row>
    <row r="4" spans="1:10" ht="31.5" customHeight="1" thickBot="1">
      <c r="B4" s="487" t="s">
        <v>190</v>
      </c>
      <c r="C4" s="487" t="s">
        <v>113</v>
      </c>
      <c r="D4" s="488">
        <v>2020</v>
      </c>
      <c r="E4" s="489">
        <v>2025</v>
      </c>
      <c r="F4" s="490">
        <v>2030</v>
      </c>
      <c r="G4" s="490">
        <v>2040</v>
      </c>
      <c r="H4" s="490">
        <v>2050</v>
      </c>
      <c r="I4" s="490">
        <v>2060</v>
      </c>
      <c r="J4" s="491">
        <v>2070</v>
      </c>
    </row>
    <row r="5" spans="1:10" ht="15.75">
      <c r="A5" s="515"/>
      <c r="B5" s="826" t="s">
        <v>191</v>
      </c>
      <c r="C5" s="516" t="s">
        <v>202</v>
      </c>
      <c r="D5" s="517">
        <v>62.411580667545508</v>
      </c>
      <c r="E5" s="518">
        <v>62.930503798634639</v>
      </c>
      <c r="F5" s="519">
        <v>63.301361491362343</v>
      </c>
      <c r="G5" s="519">
        <v>63.942466999580404</v>
      </c>
      <c r="H5" s="519">
        <v>63.945329644389076</v>
      </c>
      <c r="I5" s="519">
        <v>64.053046770644144</v>
      </c>
      <c r="J5" s="520">
        <v>63.944660284900387</v>
      </c>
    </row>
    <row r="6" spans="1:10" ht="15.75">
      <c r="A6" s="829"/>
      <c r="B6" s="827"/>
      <c r="C6" s="502" t="s">
        <v>193</v>
      </c>
      <c r="D6" s="503" t="s">
        <v>263</v>
      </c>
      <c r="E6" s="504" t="s">
        <v>253</v>
      </c>
      <c r="F6" s="505" t="s">
        <v>253</v>
      </c>
      <c r="G6" s="505" t="s">
        <v>259</v>
      </c>
      <c r="H6" s="505" t="s">
        <v>255</v>
      </c>
      <c r="I6" s="505" t="s">
        <v>311</v>
      </c>
      <c r="J6" s="506" t="s">
        <v>312</v>
      </c>
    </row>
    <row r="7" spans="1:10" ht="15.75">
      <c r="A7" s="829"/>
      <c r="B7" s="827"/>
      <c r="C7" s="502" t="s">
        <v>194</v>
      </c>
      <c r="D7" s="503" t="s">
        <v>263</v>
      </c>
      <c r="E7" s="504" t="s">
        <v>253</v>
      </c>
      <c r="F7" s="505" t="s">
        <v>262</v>
      </c>
      <c r="G7" s="505" t="s">
        <v>256</v>
      </c>
      <c r="H7" s="505" t="s">
        <v>302</v>
      </c>
      <c r="I7" s="505" t="s">
        <v>313</v>
      </c>
      <c r="J7" s="506" t="s">
        <v>300</v>
      </c>
    </row>
    <row r="8" spans="1:10" ht="15.75">
      <c r="A8" s="829"/>
      <c r="B8" s="827"/>
      <c r="C8" s="502" t="s">
        <v>195</v>
      </c>
      <c r="D8" s="503" t="s">
        <v>263</v>
      </c>
      <c r="E8" s="504" t="s">
        <v>253</v>
      </c>
      <c r="F8" s="505" t="s">
        <v>262</v>
      </c>
      <c r="G8" s="505" t="s">
        <v>258</v>
      </c>
      <c r="H8" s="505" t="s">
        <v>301</v>
      </c>
      <c r="I8" s="505" t="s">
        <v>260</v>
      </c>
      <c r="J8" s="506" t="s">
        <v>314</v>
      </c>
    </row>
    <row r="9" spans="1:10" ht="16.5" thickBot="1">
      <c r="A9" s="829"/>
      <c r="B9" s="828"/>
      <c r="C9" s="507" t="s">
        <v>196</v>
      </c>
      <c r="D9" s="508" t="s">
        <v>263</v>
      </c>
      <c r="E9" s="509" t="s">
        <v>253</v>
      </c>
      <c r="F9" s="510" t="s">
        <v>262</v>
      </c>
      <c r="G9" s="510" t="s">
        <v>253</v>
      </c>
      <c r="H9" s="510" t="s">
        <v>315</v>
      </c>
      <c r="I9" s="510" t="s">
        <v>316</v>
      </c>
      <c r="J9" s="511" t="s">
        <v>301</v>
      </c>
    </row>
    <row r="10" spans="1:10" ht="15.75">
      <c r="A10" s="515"/>
      <c r="B10" s="830" t="s">
        <v>199</v>
      </c>
      <c r="C10" s="516" t="s">
        <v>202</v>
      </c>
      <c r="D10" s="517">
        <v>62.411580667545508</v>
      </c>
      <c r="E10" s="518">
        <v>62.930503798634639</v>
      </c>
      <c r="F10" s="519">
        <v>63.301361491362343</v>
      </c>
      <c r="G10" s="519">
        <v>63.942466999580404</v>
      </c>
      <c r="H10" s="519">
        <v>63.945329644389076</v>
      </c>
      <c r="I10" s="519">
        <v>64.053046770644144</v>
      </c>
      <c r="J10" s="520">
        <v>63.944660284900387</v>
      </c>
    </row>
    <row r="11" spans="1:10" ht="15.75">
      <c r="A11" s="829"/>
      <c r="B11" s="831"/>
      <c r="C11" s="512" t="s">
        <v>193</v>
      </c>
      <c r="D11" s="503" t="s">
        <v>263</v>
      </c>
      <c r="E11" s="504" t="s">
        <v>269</v>
      </c>
      <c r="F11" s="505" t="s">
        <v>266</v>
      </c>
      <c r="G11" s="505" t="s">
        <v>253</v>
      </c>
      <c r="H11" s="505" t="s">
        <v>259</v>
      </c>
      <c r="I11" s="505" t="s">
        <v>255</v>
      </c>
      <c r="J11" s="506" t="s">
        <v>299</v>
      </c>
    </row>
    <row r="12" spans="1:10" ht="15.75">
      <c r="A12" s="829"/>
      <c r="B12" s="831"/>
      <c r="C12" s="512" t="s">
        <v>194</v>
      </c>
      <c r="D12" s="503" t="s">
        <v>263</v>
      </c>
      <c r="E12" s="504" t="s">
        <v>269</v>
      </c>
      <c r="F12" s="505" t="s">
        <v>266</v>
      </c>
      <c r="G12" s="505" t="s">
        <v>264</v>
      </c>
      <c r="H12" s="505" t="s">
        <v>252</v>
      </c>
      <c r="I12" s="505" t="s">
        <v>254</v>
      </c>
      <c r="J12" s="506" t="s">
        <v>261</v>
      </c>
    </row>
    <row r="13" spans="1:10" ht="15.75">
      <c r="A13" s="829"/>
      <c r="B13" s="831"/>
      <c r="C13" s="512" t="s">
        <v>195</v>
      </c>
      <c r="D13" s="503" t="s">
        <v>263</v>
      </c>
      <c r="E13" s="504" t="s">
        <v>269</v>
      </c>
      <c r="F13" s="505" t="s">
        <v>266</v>
      </c>
      <c r="G13" s="505" t="s">
        <v>265</v>
      </c>
      <c r="H13" s="505" t="s">
        <v>262</v>
      </c>
      <c r="I13" s="505" t="s">
        <v>270</v>
      </c>
      <c r="J13" s="506" t="s">
        <v>301</v>
      </c>
    </row>
    <row r="14" spans="1:10" ht="16.5" thickBot="1">
      <c r="A14" s="829"/>
      <c r="B14" s="832"/>
      <c r="C14" s="513" t="s">
        <v>196</v>
      </c>
      <c r="D14" s="508" t="s">
        <v>263</v>
      </c>
      <c r="E14" s="509" t="s">
        <v>269</v>
      </c>
      <c r="F14" s="510" t="s">
        <v>271</v>
      </c>
      <c r="G14" s="510" t="s">
        <v>272</v>
      </c>
      <c r="H14" s="510" t="s">
        <v>271</v>
      </c>
      <c r="I14" s="510" t="s">
        <v>264</v>
      </c>
      <c r="J14" s="511" t="s">
        <v>262</v>
      </c>
    </row>
    <row r="15" spans="1:10" ht="15.75">
      <c r="A15" s="515"/>
      <c r="B15" s="826" t="s">
        <v>200</v>
      </c>
      <c r="C15" s="516" t="s">
        <v>202</v>
      </c>
      <c r="D15" s="517">
        <v>62.411580667545508</v>
      </c>
      <c r="E15" s="518">
        <v>62.930503798634639</v>
      </c>
      <c r="F15" s="519">
        <v>63.301361491362343</v>
      </c>
      <c r="G15" s="519">
        <v>63.942466999580404</v>
      </c>
      <c r="H15" s="519">
        <v>63.945329644389076</v>
      </c>
      <c r="I15" s="519">
        <v>64.053046770644144</v>
      </c>
      <c r="J15" s="520">
        <v>63.944660284900387</v>
      </c>
    </row>
    <row r="16" spans="1:10" ht="15.75">
      <c r="A16" s="829"/>
      <c r="B16" s="827"/>
      <c r="C16" s="512" t="s">
        <v>193</v>
      </c>
      <c r="D16" s="503" t="s">
        <v>263</v>
      </c>
      <c r="E16" s="504" t="s">
        <v>264</v>
      </c>
      <c r="F16" s="505" t="s">
        <v>269</v>
      </c>
      <c r="G16" s="505" t="s">
        <v>263</v>
      </c>
      <c r="H16" s="505" t="s">
        <v>270</v>
      </c>
      <c r="I16" s="505" t="s">
        <v>268</v>
      </c>
      <c r="J16" s="506" t="s">
        <v>257</v>
      </c>
    </row>
    <row r="17" spans="1:10" ht="15.75">
      <c r="A17" s="829"/>
      <c r="B17" s="827"/>
      <c r="C17" s="512" t="s">
        <v>194</v>
      </c>
      <c r="D17" s="503" t="s">
        <v>263</v>
      </c>
      <c r="E17" s="504" t="s">
        <v>264</v>
      </c>
      <c r="F17" s="505" t="s">
        <v>269</v>
      </c>
      <c r="G17" s="505" t="s">
        <v>267</v>
      </c>
      <c r="H17" s="505" t="s">
        <v>262</v>
      </c>
      <c r="I17" s="505" t="s">
        <v>252</v>
      </c>
      <c r="J17" s="506" t="s">
        <v>270</v>
      </c>
    </row>
    <row r="18" spans="1:10" ht="15.75">
      <c r="A18" s="829"/>
      <c r="B18" s="827"/>
      <c r="C18" s="512" t="s">
        <v>195</v>
      </c>
      <c r="D18" s="503" t="s">
        <v>263</v>
      </c>
      <c r="E18" s="504" t="s">
        <v>264</v>
      </c>
      <c r="F18" s="505" t="s">
        <v>269</v>
      </c>
      <c r="G18" s="505" t="s">
        <v>269</v>
      </c>
      <c r="H18" s="505" t="s">
        <v>269</v>
      </c>
      <c r="I18" s="505" t="s">
        <v>267</v>
      </c>
      <c r="J18" s="506" t="s">
        <v>253</v>
      </c>
    </row>
    <row r="19" spans="1:10" ht="16.5" thickBot="1">
      <c r="A19" s="829"/>
      <c r="B19" s="828"/>
      <c r="C19" s="513" t="s">
        <v>196</v>
      </c>
      <c r="D19" s="508" t="s">
        <v>263</v>
      </c>
      <c r="E19" s="509" t="s">
        <v>264</v>
      </c>
      <c r="F19" s="510" t="s">
        <v>269</v>
      </c>
      <c r="G19" s="510" t="s">
        <v>266</v>
      </c>
      <c r="H19" s="510" t="s">
        <v>317</v>
      </c>
      <c r="I19" s="510" t="s">
        <v>317</v>
      </c>
      <c r="J19" s="511" t="s">
        <v>272</v>
      </c>
    </row>
  </sheetData>
  <mergeCells count="6">
    <mergeCell ref="B5:B9"/>
    <mergeCell ref="A6:A9"/>
    <mergeCell ref="B10:B14"/>
    <mergeCell ref="A11:A14"/>
    <mergeCell ref="B15:B19"/>
    <mergeCell ref="A16:A19"/>
  </mergeCells>
  <hyperlinks>
    <hyperlink ref="A3" location="SOMMAIRE!A1" display="Retour au sommaire"/>
  </hyperlinks>
  <pageMargins left="0.7" right="0.7" top="0.75" bottom="0.75" header="0.3" footer="0.3"/>
  <pageSetup paperSize="9" orientation="portrait" r:id="rId1"/>
  <ignoredErrors>
    <ignoredError sqref="C6:C19" numberStoredAsText="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L20"/>
  <sheetViews>
    <sheetView workbookViewId="0">
      <selection activeCell="N30" sqref="N30"/>
    </sheetView>
  </sheetViews>
  <sheetFormatPr baseColWidth="10" defaultRowHeight="15"/>
  <cols>
    <col min="1" max="1" width="26.7109375" style="135" customWidth="1"/>
    <col min="2" max="3" width="13.140625" style="136" customWidth="1"/>
    <col min="4" max="9" width="12" style="135" customWidth="1"/>
    <col min="10" max="16384" width="11.42578125" style="135"/>
  </cols>
  <sheetData>
    <row r="1" spans="1:12" ht="15.75">
      <c r="A1" s="6" t="s">
        <v>274</v>
      </c>
    </row>
    <row r="2" spans="1:12" ht="15.75">
      <c r="A2" s="6"/>
    </row>
    <row r="3" spans="1:12" ht="15.75" thickBot="1">
      <c r="A3" s="131" t="s">
        <v>85</v>
      </c>
    </row>
    <row r="4" spans="1:12" ht="31.5" customHeight="1" thickBot="1">
      <c r="B4" s="487" t="s">
        <v>190</v>
      </c>
      <c r="C4" s="487" t="s">
        <v>113</v>
      </c>
      <c r="D4" s="651">
        <v>2020</v>
      </c>
      <c r="E4" s="490">
        <v>2025</v>
      </c>
      <c r="F4" s="490">
        <v>2030</v>
      </c>
      <c r="G4" s="490">
        <v>2040</v>
      </c>
      <c r="H4" s="490">
        <v>2050</v>
      </c>
      <c r="I4" s="490">
        <v>2060</v>
      </c>
      <c r="J4" s="491">
        <v>2070</v>
      </c>
    </row>
    <row r="5" spans="1:12" ht="15.75">
      <c r="A5" s="829"/>
      <c r="B5" s="833" t="s">
        <v>201</v>
      </c>
      <c r="C5" s="492" t="s">
        <v>193</v>
      </c>
      <c r="D5" s="493">
        <v>0.52244024801740629</v>
      </c>
      <c r="E5" s="494">
        <v>0.48747447863796767</v>
      </c>
      <c r="F5" s="494">
        <v>0.46958078929394392</v>
      </c>
      <c r="G5" s="494">
        <v>0.41537083936365715</v>
      </c>
      <c r="H5" s="494">
        <v>0.3724310500712289</v>
      </c>
      <c r="I5" s="494">
        <v>0.34135964542337865</v>
      </c>
      <c r="J5" s="495">
        <v>0.31587188895544155</v>
      </c>
      <c r="L5" s="501"/>
    </row>
    <row r="6" spans="1:12" ht="15.75">
      <c r="A6" s="829"/>
      <c r="B6" s="834"/>
      <c r="C6" s="492" t="s">
        <v>194</v>
      </c>
      <c r="D6" s="493">
        <v>0.52244024287912205</v>
      </c>
      <c r="E6" s="494">
        <v>0.48748242846640233</v>
      </c>
      <c r="F6" s="494">
        <v>0.47094072940206855</v>
      </c>
      <c r="G6" s="494">
        <v>0.42445095380188547</v>
      </c>
      <c r="H6" s="494">
        <v>0.38621148689070056</v>
      </c>
      <c r="I6" s="494">
        <v>0.35737526623446075</v>
      </c>
      <c r="J6" s="495">
        <v>0.33230070674424633</v>
      </c>
      <c r="L6" s="501"/>
    </row>
    <row r="7" spans="1:12" ht="15.75">
      <c r="A7" s="829"/>
      <c r="B7" s="834"/>
      <c r="C7" s="492" t="s">
        <v>195</v>
      </c>
      <c r="D7" s="493">
        <v>0.52239378040031204</v>
      </c>
      <c r="E7" s="494">
        <v>0.48748219240565216</v>
      </c>
      <c r="F7" s="494">
        <v>0.47193328471576335</v>
      </c>
      <c r="G7" s="494">
        <v>0.43064924060487048</v>
      </c>
      <c r="H7" s="494">
        <v>0.39593728655407034</v>
      </c>
      <c r="I7" s="494">
        <v>0.3688686681881499</v>
      </c>
      <c r="J7" s="495">
        <v>0.34481804015611772</v>
      </c>
      <c r="L7" s="501"/>
    </row>
    <row r="8" spans="1:12" ht="16.5" thickBot="1">
      <c r="A8" s="829"/>
      <c r="B8" s="835"/>
      <c r="C8" s="496" t="s">
        <v>196</v>
      </c>
      <c r="D8" s="497">
        <v>0.5224402351740991</v>
      </c>
      <c r="E8" s="498">
        <v>0.4874824388230663</v>
      </c>
      <c r="F8" s="498">
        <v>0.47332969555363358</v>
      </c>
      <c r="G8" s="498">
        <v>0.44021670174078997</v>
      </c>
      <c r="H8" s="498">
        <v>0.41120117202274425</v>
      </c>
      <c r="I8" s="498">
        <v>0.38772137434301107</v>
      </c>
      <c r="J8" s="499">
        <v>0.36461825834491524</v>
      </c>
      <c r="L8" s="501"/>
    </row>
    <row r="9" spans="1:12" ht="15.75">
      <c r="A9" s="829"/>
      <c r="B9" s="827" t="s">
        <v>191</v>
      </c>
      <c r="C9" s="502" t="s">
        <v>193</v>
      </c>
      <c r="D9" s="503" t="s">
        <v>281</v>
      </c>
      <c r="E9" s="505" t="s">
        <v>232</v>
      </c>
      <c r="F9" s="505" t="s">
        <v>229</v>
      </c>
      <c r="G9" s="505" t="s">
        <v>318</v>
      </c>
      <c r="H9" s="505" t="s">
        <v>319</v>
      </c>
      <c r="I9" s="505" t="s">
        <v>320</v>
      </c>
      <c r="J9" s="506" t="s">
        <v>321</v>
      </c>
      <c r="L9" s="501"/>
    </row>
    <row r="10" spans="1:12" ht="15.75">
      <c r="A10" s="829"/>
      <c r="B10" s="827"/>
      <c r="C10" s="502" t="s">
        <v>194</v>
      </c>
      <c r="D10" s="503" t="s">
        <v>281</v>
      </c>
      <c r="E10" s="505" t="s">
        <v>232</v>
      </c>
      <c r="F10" s="505" t="s">
        <v>232</v>
      </c>
      <c r="G10" s="505" t="s">
        <v>234</v>
      </c>
      <c r="H10" s="505" t="s">
        <v>309</v>
      </c>
      <c r="I10" s="505" t="s">
        <v>322</v>
      </c>
      <c r="J10" s="506" t="s">
        <v>323</v>
      </c>
      <c r="L10" s="501"/>
    </row>
    <row r="11" spans="1:12" ht="15.75">
      <c r="A11" s="829"/>
      <c r="B11" s="827"/>
      <c r="C11" s="502" t="s">
        <v>195</v>
      </c>
      <c r="D11" s="503" t="s">
        <v>281</v>
      </c>
      <c r="E11" s="505" t="s">
        <v>229</v>
      </c>
      <c r="F11" s="505" t="s">
        <v>232</v>
      </c>
      <c r="G11" s="505" t="s">
        <v>225</v>
      </c>
      <c r="H11" s="505" t="s">
        <v>303</v>
      </c>
      <c r="I11" s="505" t="s">
        <v>324</v>
      </c>
      <c r="J11" s="506" t="s">
        <v>325</v>
      </c>
      <c r="L11" s="501"/>
    </row>
    <row r="12" spans="1:12" ht="16.5" thickBot="1">
      <c r="A12" s="829"/>
      <c r="B12" s="828"/>
      <c r="C12" s="507" t="s">
        <v>196</v>
      </c>
      <c r="D12" s="508" t="s">
        <v>281</v>
      </c>
      <c r="E12" s="510" t="s">
        <v>232</v>
      </c>
      <c r="F12" s="510" t="s">
        <v>279</v>
      </c>
      <c r="G12" s="510" t="s">
        <v>227</v>
      </c>
      <c r="H12" s="510" t="s">
        <v>278</v>
      </c>
      <c r="I12" s="510" t="s">
        <v>234</v>
      </c>
      <c r="J12" s="511" t="s">
        <v>280</v>
      </c>
      <c r="L12" s="501"/>
    </row>
    <row r="13" spans="1:12" ht="15.75">
      <c r="A13" s="829"/>
      <c r="B13" s="831" t="s">
        <v>199</v>
      </c>
      <c r="C13" s="512" t="s">
        <v>193</v>
      </c>
      <c r="D13" s="503" t="s">
        <v>281</v>
      </c>
      <c r="E13" s="505" t="s">
        <v>244</v>
      </c>
      <c r="F13" s="505" t="s">
        <v>240</v>
      </c>
      <c r="G13" s="505" t="s">
        <v>227</v>
      </c>
      <c r="H13" s="505" t="s">
        <v>303</v>
      </c>
      <c r="I13" s="505" t="s">
        <v>325</v>
      </c>
      <c r="J13" s="506" t="s">
        <v>319</v>
      </c>
      <c r="L13" s="501"/>
    </row>
    <row r="14" spans="1:12" ht="15.75">
      <c r="A14" s="829"/>
      <c r="B14" s="831"/>
      <c r="C14" s="512" t="s">
        <v>194</v>
      </c>
      <c r="D14" s="503" t="s">
        <v>281</v>
      </c>
      <c r="E14" s="505" t="s">
        <v>244</v>
      </c>
      <c r="F14" s="505" t="s">
        <v>243</v>
      </c>
      <c r="G14" s="505" t="s">
        <v>246</v>
      </c>
      <c r="H14" s="505" t="s">
        <v>282</v>
      </c>
      <c r="I14" s="505" t="s">
        <v>231</v>
      </c>
      <c r="J14" s="506" t="s">
        <v>326</v>
      </c>
      <c r="L14" s="501"/>
    </row>
    <row r="15" spans="1:12" ht="15.75">
      <c r="A15" s="829"/>
      <c r="B15" s="831"/>
      <c r="C15" s="512" t="s">
        <v>195</v>
      </c>
      <c r="D15" s="503" t="s">
        <v>281</v>
      </c>
      <c r="E15" s="505" t="s">
        <v>244</v>
      </c>
      <c r="F15" s="505" t="s">
        <v>327</v>
      </c>
      <c r="G15" s="505" t="s">
        <v>277</v>
      </c>
      <c r="H15" s="505" t="s">
        <v>232</v>
      </c>
      <c r="I15" s="505" t="s">
        <v>230</v>
      </c>
      <c r="J15" s="506" t="s">
        <v>228</v>
      </c>
      <c r="L15" s="501"/>
    </row>
    <row r="16" spans="1:12" ht="16.5" thickBot="1">
      <c r="A16" s="829"/>
      <c r="B16" s="832"/>
      <c r="C16" s="513" t="s">
        <v>196</v>
      </c>
      <c r="D16" s="508" t="s">
        <v>281</v>
      </c>
      <c r="E16" s="510" t="s">
        <v>244</v>
      </c>
      <c r="F16" s="510" t="s">
        <v>307</v>
      </c>
      <c r="G16" s="510" t="s">
        <v>327</v>
      </c>
      <c r="H16" s="510" t="s">
        <v>250</v>
      </c>
      <c r="I16" s="510" t="s">
        <v>239</v>
      </c>
      <c r="J16" s="511" t="s">
        <v>229</v>
      </c>
      <c r="L16" s="501"/>
    </row>
    <row r="17" spans="1:12" ht="15.75">
      <c r="A17" s="829"/>
      <c r="B17" s="827" t="s">
        <v>200</v>
      </c>
      <c r="C17" s="512" t="s">
        <v>193</v>
      </c>
      <c r="D17" s="503" t="s">
        <v>281</v>
      </c>
      <c r="E17" s="505" t="s">
        <v>245</v>
      </c>
      <c r="F17" s="505" t="s">
        <v>241</v>
      </c>
      <c r="G17" s="505" t="s">
        <v>281</v>
      </c>
      <c r="H17" s="505" t="s">
        <v>230</v>
      </c>
      <c r="I17" s="505" t="s">
        <v>328</v>
      </c>
      <c r="J17" s="506" t="s">
        <v>329</v>
      </c>
      <c r="L17" s="501"/>
    </row>
    <row r="18" spans="1:12" ht="15.75">
      <c r="A18" s="829"/>
      <c r="B18" s="827"/>
      <c r="C18" s="512" t="s">
        <v>194</v>
      </c>
      <c r="D18" s="503" t="s">
        <v>281</v>
      </c>
      <c r="E18" s="505" t="s">
        <v>245</v>
      </c>
      <c r="F18" s="505" t="s">
        <v>237</v>
      </c>
      <c r="G18" s="505" t="s">
        <v>239</v>
      </c>
      <c r="H18" s="505" t="s">
        <v>229</v>
      </c>
      <c r="I18" s="505" t="s">
        <v>282</v>
      </c>
      <c r="J18" s="506" t="s">
        <v>230</v>
      </c>
      <c r="L18" s="501"/>
    </row>
    <row r="19" spans="1:12" ht="15.75">
      <c r="A19" s="829"/>
      <c r="B19" s="827"/>
      <c r="C19" s="512" t="s">
        <v>195</v>
      </c>
      <c r="D19" s="503" t="s">
        <v>281</v>
      </c>
      <c r="E19" s="505" t="s">
        <v>245</v>
      </c>
      <c r="F19" s="505" t="s">
        <v>277</v>
      </c>
      <c r="G19" s="505" t="s">
        <v>245</v>
      </c>
      <c r="H19" s="505" t="s">
        <v>330</v>
      </c>
      <c r="I19" s="505" t="s">
        <v>232</v>
      </c>
      <c r="J19" s="506" t="s">
        <v>226</v>
      </c>
      <c r="L19" s="501"/>
    </row>
    <row r="20" spans="1:12" ht="16.5" thickBot="1">
      <c r="A20" s="829"/>
      <c r="B20" s="828"/>
      <c r="C20" s="513" t="s">
        <v>196</v>
      </c>
      <c r="D20" s="508" t="s">
        <v>281</v>
      </c>
      <c r="E20" s="510" t="s">
        <v>245</v>
      </c>
      <c r="F20" s="510" t="s">
        <v>244</v>
      </c>
      <c r="G20" s="510" t="s">
        <v>238</v>
      </c>
      <c r="H20" s="510" t="s">
        <v>327</v>
      </c>
      <c r="I20" s="510" t="s">
        <v>240</v>
      </c>
      <c r="J20" s="511" t="s">
        <v>238</v>
      </c>
      <c r="L20" s="501"/>
    </row>
  </sheetData>
  <mergeCells count="8">
    <mergeCell ref="A17:A20"/>
    <mergeCell ref="B17:B20"/>
    <mergeCell ref="A5:A8"/>
    <mergeCell ref="B5:B8"/>
    <mergeCell ref="A9:A12"/>
    <mergeCell ref="B9:B12"/>
    <mergeCell ref="A13:A16"/>
    <mergeCell ref="B13:B16"/>
  </mergeCells>
  <hyperlinks>
    <hyperlink ref="A3" location="SOMMAIRE!A1" display="Retour au sommaire"/>
  </hyperlinks>
  <pageMargins left="0.7" right="0.7" top="0.75" bottom="0.75" header="0.3" footer="0.3"/>
  <pageSetup paperSize="9" orientation="portrait" r:id="rId1"/>
  <ignoredErrors>
    <ignoredError sqref="C5:C20" numberStoredAsText="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N28"/>
  <sheetViews>
    <sheetView workbookViewId="0">
      <selection activeCell="F40" sqref="F40"/>
    </sheetView>
  </sheetViews>
  <sheetFormatPr baseColWidth="10" defaultRowHeight="15"/>
  <cols>
    <col min="1" max="1" width="26.7109375" style="135" customWidth="1"/>
    <col min="2" max="2" width="4.42578125" style="136" customWidth="1"/>
    <col min="3" max="3" width="13.140625" style="136" customWidth="1"/>
    <col min="4" max="4" width="12" style="135" customWidth="1"/>
    <col min="5" max="5" width="11.85546875" style="135" customWidth="1"/>
    <col min="6" max="9" width="12" style="135" customWidth="1"/>
    <col min="10" max="16384" width="11.42578125" style="135"/>
  </cols>
  <sheetData>
    <row r="1" spans="1:12" ht="15.75">
      <c r="A1" s="650" t="s">
        <v>224</v>
      </c>
    </row>
    <row r="3" spans="1:12" ht="15.75" thickBot="1">
      <c r="A3" s="131" t="s">
        <v>85</v>
      </c>
    </row>
    <row r="4" spans="1:12" ht="31.5" customHeight="1" thickBot="1">
      <c r="B4" s="841" t="s">
        <v>190</v>
      </c>
      <c r="C4" s="842"/>
      <c r="D4" s="487" t="s">
        <v>113</v>
      </c>
      <c r="E4" s="488">
        <v>2020</v>
      </c>
      <c r="F4" s="490">
        <v>2025</v>
      </c>
      <c r="G4" s="490">
        <v>2030</v>
      </c>
      <c r="H4" s="490">
        <v>2040</v>
      </c>
      <c r="I4" s="490">
        <v>2050</v>
      </c>
      <c r="J4" s="490">
        <v>2060</v>
      </c>
      <c r="K4" s="491">
        <v>2070</v>
      </c>
    </row>
    <row r="5" spans="1:12" ht="15.75" customHeight="1">
      <c r="A5" s="829"/>
      <c r="B5" s="839" t="s">
        <v>191</v>
      </c>
      <c r="C5" s="833" t="s">
        <v>201</v>
      </c>
      <c r="D5" s="492" t="s">
        <v>193</v>
      </c>
      <c r="E5" s="493">
        <v>0.32517003691156349</v>
      </c>
      <c r="F5" s="494">
        <v>0.3081223605476528</v>
      </c>
      <c r="G5" s="494">
        <v>0.30895852550934882</v>
      </c>
      <c r="H5" s="494">
        <v>0.3056580322386192</v>
      </c>
      <c r="I5" s="494">
        <v>0.30437981477444309</v>
      </c>
      <c r="J5" s="494">
        <v>0.30346841775108019</v>
      </c>
      <c r="K5" s="495">
        <v>0.30370879288948593</v>
      </c>
      <c r="L5" s="501"/>
    </row>
    <row r="6" spans="1:12" ht="15.75">
      <c r="A6" s="829"/>
      <c r="B6" s="836"/>
      <c r="C6" s="834"/>
      <c r="D6" s="492" t="s">
        <v>194</v>
      </c>
      <c r="E6" s="493">
        <v>0.32517003012041967</v>
      </c>
      <c r="F6" s="494">
        <v>0.30813374290014661</v>
      </c>
      <c r="G6" s="494">
        <v>0.30921452092886031</v>
      </c>
      <c r="H6" s="494">
        <v>0.3063507300380805</v>
      </c>
      <c r="I6" s="494">
        <v>0.30514709364597858</v>
      </c>
      <c r="J6" s="494">
        <v>0.30459048453006571</v>
      </c>
      <c r="K6" s="495">
        <v>0.30509817093934011</v>
      </c>
      <c r="L6" s="501"/>
    </row>
    <row r="7" spans="1:12" ht="15.75">
      <c r="A7" s="829"/>
      <c r="B7" s="836"/>
      <c r="C7" s="834"/>
      <c r="D7" s="492" t="s">
        <v>195</v>
      </c>
      <c r="E7" s="493">
        <v>0.32518400489551563</v>
      </c>
      <c r="F7" s="494">
        <v>0.30815822539866305</v>
      </c>
      <c r="G7" s="494">
        <v>0.30936369637102823</v>
      </c>
      <c r="H7" s="494">
        <v>0.30708048895253437</v>
      </c>
      <c r="I7" s="494">
        <v>0.30619889898257896</v>
      </c>
      <c r="J7" s="494">
        <v>0.3057722453610105</v>
      </c>
      <c r="K7" s="495">
        <v>0.30643445115760348</v>
      </c>
      <c r="L7" s="501"/>
    </row>
    <row r="8" spans="1:12" ht="16.5" thickBot="1">
      <c r="A8" s="829"/>
      <c r="B8" s="836"/>
      <c r="C8" s="835"/>
      <c r="D8" s="496" t="s">
        <v>196</v>
      </c>
      <c r="E8" s="497">
        <v>0.32517003691156349</v>
      </c>
      <c r="F8" s="498">
        <v>0.30811910811471799</v>
      </c>
      <c r="G8" s="498">
        <v>0.30951761301602876</v>
      </c>
      <c r="H8" s="498">
        <v>0.30809394019954256</v>
      </c>
      <c r="I8" s="498">
        <v>0.3078616186476747</v>
      </c>
      <c r="J8" s="498">
        <v>0.30776615965156218</v>
      </c>
      <c r="K8" s="499">
        <v>0.30872276591933828</v>
      </c>
      <c r="L8" s="501"/>
    </row>
    <row r="9" spans="1:12" ht="15.75">
      <c r="A9" s="829"/>
      <c r="B9" s="836"/>
      <c r="C9" s="837" t="s">
        <v>203</v>
      </c>
      <c r="D9" s="502" t="s">
        <v>193</v>
      </c>
      <c r="E9" s="503" t="s">
        <v>236</v>
      </c>
      <c r="F9" s="505" t="s">
        <v>278</v>
      </c>
      <c r="G9" s="505" t="s">
        <v>248</v>
      </c>
      <c r="H9" s="505" t="s">
        <v>237</v>
      </c>
      <c r="I9" s="505" t="s">
        <v>331</v>
      </c>
      <c r="J9" s="505" t="s">
        <v>332</v>
      </c>
      <c r="K9" s="506" t="s">
        <v>333</v>
      </c>
      <c r="L9" s="501"/>
    </row>
    <row r="10" spans="1:12" ht="15.75">
      <c r="A10" s="829"/>
      <c r="B10" s="836"/>
      <c r="C10" s="837"/>
      <c r="D10" s="502" t="s">
        <v>194</v>
      </c>
      <c r="E10" s="503" t="s">
        <v>236</v>
      </c>
      <c r="F10" s="505" t="s">
        <v>278</v>
      </c>
      <c r="G10" s="505" t="s">
        <v>278</v>
      </c>
      <c r="H10" s="505" t="s">
        <v>239</v>
      </c>
      <c r="I10" s="505" t="s">
        <v>305</v>
      </c>
      <c r="J10" s="505" t="s">
        <v>334</v>
      </c>
      <c r="K10" s="506" t="s">
        <v>335</v>
      </c>
      <c r="L10" s="501"/>
    </row>
    <row r="11" spans="1:12" ht="15.75">
      <c r="A11" s="829"/>
      <c r="B11" s="836"/>
      <c r="C11" s="837"/>
      <c r="D11" s="502" t="s">
        <v>195</v>
      </c>
      <c r="E11" s="503" t="s">
        <v>236</v>
      </c>
      <c r="F11" s="505" t="s">
        <v>278</v>
      </c>
      <c r="G11" s="505" t="s">
        <v>282</v>
      </c>
      <c r="H11" s="505" t="s">
        <v>229</v>
      </c>
      <c r="I11" s="505" t="s">
        <v>245</v>
      </c>
      <c r="J11" s="505" t="s">
        <v>327</v>
      </c>
      <c r="K11" s="506" t="s">
        <v>251</v>
      </c>
      <c r="L11" s="501"/>
    </row>
    <row r="12" spans="1:12" ht="16.5" thickBot="1">
      <c r="A12" s="829"/>
      <c r="B12" s="840"/>
      <c r="C12" s="838"/>
      <c r="D12" s="507" t="s">
        <v>196</v>
      </c>
      <c r="E12" s="508" t="s">
        <v>236</v>
      </c>
      <c r="F12" s="510" t="s">
        <v>278</v>
      </c>
      <c r="G12" s="510" t="s">
        <v>282</v>
      </c>
      <c r="H12" s="510" t="s">
        <v>236</v>
      </c>
      <c r="I12" s="510" t="s">
        <v>227</v>
      </c>
      <c r="J12" s="510" t="s">
        <v>249</v>
      </c>
      <c r="K12" s="511" t="s">
        <v>330</v>
      </c>
      <c r="L12" s="501"/>
    </row>
    <row r="13" spans="1:12" ht="15.75">
      <c r="A13" s="515"/>
      <c r="B13" s="836" t="s">
        <v>199</v>
      </c>
      <c r="C13" s="833" t="s">
        <v>201</v>
      </c>
      <c r="D13" s="492" t="s">
        <v>193</v>
      </c>
      <c r="E13" s="493">
        <v>0.32517003691156349</v>
      </c>
      <c r="F13" s="494">
        <v>0.30108002235554288</v>
      </c>
      <c r="G13" s="494">
        <v>0.2979525004477146</v>
      </c>
      <c r="H13" s="494">
        <v>0.29020532373692115</v>
      </c>
      <c r="I13" s="494">
        <v>0.2881817567829682</v>
      </c>
      <c r="J13" s="494">
        <v>0.28705179983104118</v>
      </c>
      <c r="K13" s="495">
        <v>0.28757275429560814</v>
      </c>
      <c r="L13" s="501"/>
    </row>
    <row r="14" spans="1:12" ht="15.75">
      <c r="A14" s="515"/>
      <c r="B14" s="836"/>
      <c r="C14" s="834"/>
      <c r="D14" s="492" t="s">
        <v>194</v>
      </c>
      <c r="E14" s="493">
        <v>0.32517003012041967</v>
      </c>
      <c r="F14" s="494">
        <v>0.3010914047080368</v>
      </c>
      <c r="G14" s="494">
        <v>0.29832365160123231</v>
      </c>
      <c r="H14" s="494">
        <v>0.29132226222066127</v>
      </c>
      <c r="I14" s="494">
        <v>0.28937767988564106</v>
      </c>
      <c r="J14" s="494">
        <v>0.28860669733582733</v>
      </c>
      <c r="K14" s="495">
        <v>0.28940088615483883</v>
      </c>
      <c r="L14" s="501"/>
    </row>
    <row r="15" spans="1:12" ht="15.75">
      <c r="A15" s="515"/>
      <c r="B15" s="836"/>
      <c r="C15" s="834"/>
      <c r="D15" s="492" t="s">
        <v>195</v>
      </c>
      <c r="E15" s="493">
        <v>0.32518400489551563</v>
      </c>
      <c r="F15" s="494">
        <v>0.30110162249631295</v>
      </c>
      <c r="G15" s="494">
        <v>0.29852336250008527</v>
      </c>
      <c r="H15" s="494">
        <v>0.29230517650396248</v>
      </c>
      <c r="I15" s="494">
        <v>0.29068612648601022</v>
      </c>
      <c r="J15" s="494">
        <v>0.29004841976709844</v>
      </c>
      <c r="K15" s="495">
        <v>0.29100182325477303</v>
      </c>
      <c r="L15" s="501"/>
    </row>
    <row r="16" spans="1:12" ht="16.5" thickBot="1">
      <c r="A16" s="515"/>
      <c r="B16" s="836"/>
      <c r="C16" s="835"/>
      <c r="D16" s="496" t="s">
        <v>196</v>
      </c>
      <c r="E16" s="497">
        <v>0.32517003691156349</v>
      </c>
      <c r="F16" s="498">
        <v>0.30107676992260818</v>
      </c>
      <c r="G16" s="498">
        <v>0.29881219723058355</v>
      </c>
      <c r="H16" s="498">
        <v>0.29378633183924929</v>
      </c>
      <c r="I16" s="498">
        <v>0.29281588754437538</v>
      </c>
      <c r="J16" s="498">
        <v>0.29251317075317623</v>
      </c>
      <c r="K16" s="499">
        <v>0.2937616865995305</v>
      </c>
      <c r="L16" s="501"/>
    </row>
    <row r="17" spans="1:14" ht="15.75">
      <c r="A17" s="829"/>
      <c r="B17" s="836"/>
      <c r="C17" s="837" t="s">
        <v>203</v>
      </c>
      <c r="D17" s="521" t="s">
        <v>193</v>
      </c>
      <c r="E17" s="503" t="s">
        <v>236</v>
      </c>
      <c r="F17" s="505" t="s">
        <v>304</v>
      </c>
      <c r="G17" s="505" t="s">
        <v>228</v>
      </c>
      <c r="H17" s="505" t="s">
        <v>248</v>
      </c>
      <c r="I17" s="505" t="s">
        <v>245</v>
      </c>
      <c r="J17" s="505" t="s">
        <v>336</v>
      </c>
      <c r="K17" s="506" t="s">
        <v>306</v>
      </c>
      <c r="L17" s="501"/>
    </row>
    <row r="18" spans="1:14" ht="15.75">
      <c r="A18" s="829"/>
      <c r="B18" s="836"/>
      <c r="C18" s="837"/>
      <c r="D18" s="512" t="s">
        <v>194</v>
      </c>
      <c r="E18" s="503" t="s">
        <v>236</v>
      </c>
      <c r="F18" s="505" t="s">
        <v>304</v>
      </c>
      <c r="G18" s="505" t="s">
        <v>280</v>
      </c>
      <c r="H18" s="505" t="s">
        <v>235</v>
      </c>
      <c r="I18" s="505" t="s">
        <v>226</v>
      </c>
      <c r="J18" s="505" t="s">
        <v>237</v>
      </c>
      <c r="K18" s="506" t="s">
        <v>238</v>
      </c>
      <c r="L18" s="501"/>
    </row>
    <row r="19" spans="1:14" ht="15.75">
      <c r="A19" s="829"/>
      <c r="B19" s="836"/>
      <c r="C19" s="837"/>
      <c r="D19" s="512" t="s">
        <v>195</v>
      </c>
      <c r="E19" s="503" t="s">
        <v>236</v>
      </c>
      <c r="F19" s="505" t="s">
        <v>304</v>
      </c>
      <c r="G19" s="505" t="s">
        <v>280</v>
      </c>
      <c r="H19" s="505" t="s">
        <v>304</v>
      </c>
      <c r="I19" s="505" t="s">
        <v>278</v>
      </c>
      <c r="J19" s="505" t="s">
        <v>247</v>
      </c>
      <c r="K19" s="506" t="s">
        <v>246</v>
      </c>
      <c r="L19" s="501"/>
    </row>
    <row r="20" spans="1:14" ht="16.5" thickBot="1">
      <c r="A20" s="829"/>
      <c r="B20" s="836"/>
      <c r="C20" s="838"/>
      <c r="D20" s="513" t="s">
        <v>196</v>
      </c>
      <c r="E20" s="508" t="s">
        <v>236</v>
      </c>
      <c r="F20" s="510" t="s">
        <v>304</v>
      </c>
      <c r="G20" s="510" t="s">
        <v>283</v>
      </c>
      <c r="H20" s="510" t="s">
        <v>303</v>
      </c>
      <c r="I20" s="510" t="s">
        <v>228</v>
      </c>
      <c r="J20" s="510" t="s">
        <v>225</v>
      </c>
      <c r="K20" s="511" t="s">
        <v>278</v>
      </c>
      <c r="L20" s="501"/>
      <c r="M20" s="514"/>
      <c r="N20" s="191"/>
    </row>
    <row r="21" spans="1:14" ht="15.75">
      <c r="A21" s="515"/>
      <c r="B21" s="839" t="s">
        <v>200</v>
      </c>
      <c r="C21" s="833" t="s">
        <v>201</v>
      </c>
      <c r="D21" s="492" t="s">
        <v>193</v>
      </c>
      <c r="E21" s="493">
        <v>0.32517003691156349</v>
      </c>
      <c r="F21" s="494">
        <v>0.30351462023609493</v>
      </c>
      <c r="G21" s="494">
        <v>0.30252953455609072</v>
      </c>
      <c r="H21" s="494">
        <v>0.2911453607468481</v>
      </c>
      <c r="I21" s="494">
        <v>0.28193992695100972</v>
      </c>
      <c r="J21" s="494">
        <v>0.27577671616131438</v>
      </c>
      <c r="K21" s="495">
        <v>0.27387447692278938</v>
      </c>
      <c r="L21" s="501"/>
      <c r="M21" s="514"/>
      <c r="N21" s="191"/>
    </row>
    <row r="22" spans="1:14" ht="15.75">
      <c r="A22" s="515"/>
      <c r="B22" s="836"/>
      <c r="C22" s="834"/>
      <c r="D22" s="492" t="s">
        <v>194</v>
      </c>
      <c r="E22" s="493">
        <v>0.32517003012041967</v>
      </c>
      <c r="F22" s="494">
        <v>0.3035214839077503</v>
      </c>
      <c r="G22" s="494">
        <v>0.3029331311840866</v>
      </c>
      <c r="H22" s="494">
        <v>0.29284833563018281</v>
      </c>
      <c r="I22" s="494">
        <v>0.28399526531987201</v>
      </c>
      <c r="J22" s="494">
        <v>0.27813876153148959</v>
      </c>
      <c r="K22" s="495">
        <v>0.27639615763397923</v>
      </c>
      <c r="L22" s="501"/>
      <c r="M22" s="514"/>
      <c r="N22" s="191"/>
    </row>
    <row r="23" spans="1:14" ht="15.75">
      <c r="A23" s="515"/>
      <c r="B23" s="836"/>
      <c r="C23" s="834"/>
      <c r="D23" s="492" t="s">
        <v>195</v>
      </c>
      <c r="E23" s="493">
        <v>0.32518400489551563</v>
      </c>
      <c r="F23" s="494">
        <v>0.30360346384907638</v>
      </c>
      <c r="G23" s="494">
        <v>0.30323604689175393</v>
      </c>
      <c r="H23" s="494">
        <v>0.29432185785973008</v>
      </c>
      <c r="I23" s="494">
        <v>0.28600106632046207</v>
      </c>
      <c r="J23" s="494">
        <v>0.28024643740174499</v>
      </c>
      <c r="K23" s="495">
        <v>0.27857737499368873</v>
      </c>
      <c r="L23" s="501"/>
      <c r="M23" s="514"/>
      <c r="N23" s="191"/>
    </row>
    <row r="24" spans="1:14" ht="16.5" thickBot="1">
      <c r="A24" s="515"/>
      <c r="B24" s="836"/>
      <c r="C24" s="835"/>
      <c r="D24" s="496" t="s">
        <v>196</v>
      </c>
      <c r="E24" s="497">
        <v>0.32517003691156349</v>
      </c>
      <c r="F24" s="498">
        <v>0.3035148308321885</v>
      </c>
      <c r="G24" s="498">
        <v>0.30348858399254686</v>
      </c>
      <c r="H24" s="498">
        <v>0.29631652255553043</v>
      </c>
      <c r="I24" s="498">
        <v>0.28898776124764586</v>
      </c>
      <c r="J24" s="498">
        <v>0.28355070026491092</v>
      </c>
      <c r="K24" s="499">
        <v>0.28207109115868656</v>
      </c>
      <c r="L24" s="501"/>
      <c r="M24" s="514"/>
      <c r="N24" s="191"/>
    </row>
    <row r="25" spans="1:14" ht="15.75">
      <c r="A25" s="829"/>
      <c r="B25" s="836"/>
      <c r="C25" s="837" t="s">
        <v>203</v>
      </c>
      <c r="D25" s="521" t="s">
        <v>193</v>
      </c>
      <c r="E25" s="503" t="s">
        <v>236</v>
      </c>
      <c r="F25" s="505" t="s">
        <v>235</v>
      </c>
      <c r="G25" s="505" t="s">
        <v>242</v>
      </c>
      <c r="H25" s="505" t="s">
        <v>236</v>
      </c>
      <c r="I25" s="505" t="s">
        <v>247</v>
      </c>
      <c r="J25" s="505" t="s">
        <v>241</v>
      </c>
      <c r="K25" s="506" t="s">
        <v>250</v>
      </c>
      <c r="L25" s="501"/>
    </row>
    <row r="26" spans="1:14" ht="15.75">
      <c r="A26" s="829"/>
      <c r="B26" s="836"/>
      <c r="C26" s="837"/>
      <c r="D26" s="512" t="s">
        <v>194</v>
      </c>
      <c r="E26" s="503" t="s">
        <v>236</v>
      </c>
      <c r="F26" s="505" t="s">
        <v>235</v>
      </c>
      <c r="G26" s="505" t="s">
        <v>242</v>
      </c>
      <c r="H26" s="505" t="s">
        <v>233</v>
      </c>
      <c r="I26" s="505" t="s">
        <v>278</v>
      </c>
      <c r="J26" s="505" t="s">
        <v>226</v>
      </c>
      <c r="K26" s="506" t="s">
        <v>247</v>
      </c>
      <c r="L26" s="501"/>
    </row>
    <row r="27" spans="1:14" ht="15.75">
      <c r="A27" s="829"/>
      <c r="B27" s="836"/>
      <c r="C27" s="837"/>
      <c r="D27" s="512" t="s">
        <v>195</v>
      </c>
      <c r="E27" s="503" t="s">
        <v>236</v>
      </c>
      <c r="F27" s="505" t="s">
        <v>235</v>
      </c>
      <c r="G27" s="505" t="s">
        <v>304</v>
      </c>
      <c r="H27" s="505" t="s">
        <v>230</v>
      </c>
      <c r="I27" s="505" t="s">
        <v>230</v>
      </c>
      <c r="J27" s="505" t="s">
        <v>282</v>
      </c>
      <c r="K27" s="506" t="s">
        <v>248</v>
      </c>
      <c r="L27" s="501"/>
    </row>
    <row r="28" spans="1:14" ht="16.5" thickBot="1">
      <c r="A28" s="829"/>
      <c r="B28" s="840"/>
      <c r="C28" s="838"/>
      <c r="D28" s="513" t="s">
        <v>196</v>
      </c>
      <c r="E28" s="508" t="s">
        <v>236</v>
      </c>
      <c r="F28" s="510" t="s">
        <v>235</v>
      </c>
      <c r="G28" s="510" t="s">
        <v>304</v>
      </c>
      <c r="H28" s="510" t="s">
        <v>228</v>
      </c>
      <c r="I28" s="510" t="s">
        <v>328</v>
      </c>
      <c r="J28" s="510" t="s">
        <v>283</v>
      </c>
      <c r="K28" s="511" t="s">
        <v>283</v>
      </c>
      <c r="L28" s="501"/>
    </row>
  </sheetData>
  <mergeCells count="14">
    <mergeCell ref="B4:C4"/>
    <mergeCell ref="A5:A8"/>
    <mergeCell ref="B5:B12"/>
    <mergeCell ref="C5:C8"/>
    <mergeCell ref="A9:A12"/>
    <mergeCell ref="C9:C12"/>
    <mergeCell ref="B13:B20"/>
    <mergeCell ref="C13:C16"/>
    <mergeCell ref="A17:A20"/>
    <mergeCell ref="C17:C20"/>
    <mergeCell ref="B21:B28"/>
    <mergeCell ref="C21:C24"/>
    <mergeCell ref="A25:A28"/>
    <mergeCell ref="C25:C28"/>
  </mergeCells>
  <hyperlinks>
    <hyperlink ref="A3" location="SOMMAIRE!A1" display="Retour au sommaire"/>
  </hyperlinks>
  <pageMargins left="0.7" right="0.7" top="0.75" bottom="0.75" header="0.3" footer="0.3"/>
  <pageSetup paperSize="9" orientation="portrait" r:id="rId1"/>
  <ignoredErrors>
    <ignoredError sqref="D5:D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T7"/>
  <sheetViews>
    <sheetView zoomScaleNormal="100" workbookViewId="0"/>
  </sheetViews>
  <sheetFormatPr baseColWidth="10" defaultRowHeight="15"/>
  <cols>
    <col min="1" max="1" width="26.7109375" style="652" customWidth="1"/>
    <col min="2" max="2" width="16.7109375" style="652" customWidth="1"/>
    <col min="3" max="3" width="2" style="652" customWidth="1"/>
    <col min="4" max="5" width="11.42578125" style="652"/>
    <col min="6" max="7" width="2" style="652" customWidth="1"/>
    <col min="8" max="9" width="11.42578125" style="652"/>
    <col min="10" max="11" width="2" style="652" customWidth="1"/>
    <col min="12" max="13" width="11.42578125" style="652"/>
    <col min="14" max="15" width="2" style="652" customWidth="1"/>
    <col min="16" max="17" width="11.42578125" style="652"/>
    <col min="18" max="19" width="2" style="652" customWidth="1"/>
    <col min="20" max="21" width="11.42578125" style="652"/>
    <col min="22" max="23" width="2" style="652" customWidth="1"/>
    <col min="24" max="25" width="11.42578125" style="652"/>
    <col min="26" max="27" width="2" style="652" customWidth="1"/>
    <col min="28" max="29" width="11.42578125" style="652"/>
    <col min="30" max="31" width="2" style="652" customWidth="1"/>
    <col min="32" max="33" width="11.42578125" style="652"/>
    <col min="34" max="35" width="2" style="652" customWidth="1"/>
    <col min="36" max="37" width="11.42578125" style="652"/>
    <col min="38" max="39" width="2" style="652" customWidth="1"/>
    <col min="40" max="41" width="11.42578125" style="652"/>
    <col min="42" max="43" width="2" style="652" customWidth="1"/>
    <col min="44" max="45" width="11.42578125" style="652"/>
    <col min="46" max="46" width="2" style="652" customWidth="1"/>
    <col min="47" max="16384" width="11.42578125" style="652"/>
  </cols>
  <sheetData>
    <row r="1" spans="1:46" ht="15.75">
      <c r="A1" s="659" t="s">
        <v>310</v>
      </c>
    </row>
    <row r="3" spans="1:46" s="653" customFormat="1">
      <c r="A3" s="131" t="s">
        <v>85</v>
      </c>
      <c r="C3" s="747" t="s">
        <v>296</v>
      </c>
      <c r="D3" s="747"/>
      <c r="E3" s="747"/>
      <c r="F3" s="747"/>
      <c r="G3" s="747" t="s">
        <v>295</v>
      </c>
      <c r="H3" s="747"/>
      <c r="I3" s="747"/>
      <c r="J3" s="747"/>
      <c r="K3" s="747" t="s">
        <v>294</v>
      </c>
      <c r="L3" s="747"/>
      <c r="M3" s="747"/>
      <c r="N3" s="747"/>
      <c r="O3" s="747" t="s">
        <v>293</v>
      </c>
      <c r="P3" s="747"/>
      <c r="Q3" s="747"/>
      <c r="R3" s="747"/>
      <c r="S3" s="747" t="s">
        <v>292</v>
      </c>
      <c r="T3" s="747"/>
      <c r="U3" s="747"/>
      <c r="V3" s="747"/>
      <c r="W3" s="747" t="s">
        <v>291</v>
      </c>
      <c r="X3" s="747"/>
      <c r="Y3" s="747"/>
      <c r="Z3" s="747"/>
      <c r="AA3" s="747" t="s">
        <v>290</v>
      </c>
      <c r="AB3" s="747"/>
      <c r="AC3" s="747"/>
      <c r="AD3" s="747"/>
      <c r="AE3" s="747" t="s">
        <v>289</v>
      </c>
      <c r="AF3" s="747"/>
      <c r="AG3" s="747"/>
      <c r="AH3" s="747"/>
      <c r="AI3" s="747" t="s">
        <v>288</v>
      </c>
      <c r="AJ3" s="747"/>
      <c r="AK3" s="747"/>
      <c r="AL3" s="747"/>
      <c r="AM3" s="747" t="s">
        <v>287</v>
      </c>
      <c r="AN3" s="747"/>
      <c r="AO3" s="747"/>
      <c r="AP3" s="747"/>
      <c r="AQ3" s="747" t="s">
        <v>286</v>
      </c>
      <c r="AR3" s="747"/>
      <c r="AS3" s="747"/>
      <c r="AT3" s="747"/>
    </row>
    <row r="4" spans="1:46" s="653" customFormat="1">
      <c r="D4" s="654">
        <v>2002</v>
      </c>
      <c r="E4" s="655">
        <v>2017</v>
      </c>
      <c r="F4" s="655"/>
      <c r="G4" s="655"/>
      <c r="H4" s="654">
        <v>2002</v>
      </c>
      <c r="I4" s="655">
        <f>E4</f>
        <v>2017</v>
      </c>
      <c r="J4" s="655"/>
      <c r="K4" s="655"/>
      <c r="L4" s="654">
        <v>2002</v>
      </c>
      <c r="M4" s="655">
        <f>I4</f>
        <v>2017</v>
      </c>
      <c r="N4" s="655"/>
      <c r="O4" s="655"/>
      <c r="P4" s="654">
        <v>2002</v>
      </c>
      <c r="Q4" s="655">
        <f>M4</f>
        <v>2017</v>
      </c>
      <c r="R4" s="655"/>
      <c r="S4" s="655"/>
      <c r="T4" s="654">
        <v>2002</v>
      </c>
      <c r="U4" s="655">
        <f>Q4</f>
        <v>2017</v>
      </c>
      <c r="V4" s="655"/>
      <c r="W4" s="655"/>
      <c r="X4" s="654">
        <v>2002</v>
      </c>
      <c r="Y4" s="655">
        <f>U4</f>
        <v>2017</v>
      </c>
      <c r="Z4" s="655"/>
      <c r="AA4" s="655"/>
      <c r="AB4" s="654">
        <v>2002</v>
      </c>
      <c r="AC4" s="655">
        <f>Y4</f>
        <v>2017</v>
      </c>
      <c r="AD4" s="655"/>
      <c r="AE4" s="655"/>
      <c r="AF4" s="654">
        <v>2002</v>
      </c>
      <c r="AG4" s="655">
        <f>AC4</f>
        <v>2017</v>
      </c>
      <c r="AH4" s="655"/>
      <c r="AI4" s="655"/>
      <c r="AJ4" s="654">
        <v>2002</v>
      </c>
      <c r="AK4" s="655">
        <f>AG4</f>
        <v>2017</v>
      </c>
      <c r="AL4" s="655"/>
      <c r="AM4" s="655"/>
      <c r="AN4" s="654">
        <v>2002</v>
      </c>
      <c r="AO4" s="655">
        <f>AK4</f>
        <v>2017</v>
      </c>
      <c r="AP4" s="655"/>
      <c r="AQ4" s="655"/>
      <c r="AR4" s="654">
        <v>2002</v>
      </c>
      <c r="AS4" s="748">
        <f>AO4</f>
        <v>2017</v>
      </c>
      <c r="AT4" s="748"/>
    </row>
    <row r="5" spans="1:46" s="653" customFormat="1">
      <c r="B5" s="653" t="s">
        <v>285</v>
      </c>
      <c r="D5" s="656">
        <v>0.11161</v>
      </c>
      <c r="E5" s="656">
        <v>0.10202</v>
      </c>
      <c r="F5" s="656"/>
      <c r="G5" s="656"/>
      <c r="H5" s="656">
        <v>8.9410000000000003E-2</v>
      </c>
      <c r="I5" s="656">
        <v>0.1051</v>
      </c>
      <c r="J5" s="656"/>
      <c r="K5" s="656"/>
      <c r="L5" s="656">
        <v>4.1689999999999998E-2</v>
      </c>
      <c r="M5" s="656">
        <v>4.8070000000000002E-2</v>
      </c>
      <c r="N5" s="656"/>
      <c r="O5" s="656"/>
      <c r="P5" s="656">
        <v>8.1039999999999987E-2</v>
      </c>
      <c r="Q5" s="656">
        <v>0.10903</v>
      </c>
      <c r="R5" s="656"/>
      <c r="S5" s="656"/>
      <c r="T5" s="656">
        <v>5.8570000000000004E-2</v>
      </c>
      <c r="U5" s="656">
        <v>7.077E-2</v>
      </c>
      <c r="V5" s="656"/>
      <c r="W5" s="656"/>
      <c r="X5" s="656">
        <v>0.11622</v>
      </c>
      <c r="Y5" s="656">
        <v>0.13641</v>
      </c>
      <c r="Z5" s="656"/>
      <c r="AA5" s="656"/>
      <c r="AB5" s="656">
        <v>0.13417999999999999</v>
      </c>
      <c r="AC5" s="656">
        <v>0.15640000000000001</v>
      </c>
      <c r="AD5" s="656"/>
      <c r="AE5" s="656"/>
      <c r="AF5" s="656">
        <v>7.5869999999999993E-2</v>
      </c>
      <c r="AG5" s="656">
        <v>9.358000000000001E-2</v>
      </c>
      <c r="AH5" s="656"/>
      <c r="AI5" s="656"/>
      <c r="AJ5" s="656">
        <v>4.6420000000000003E-2</v>
      </c>
      <c r="AK5" s="656">
        <v>5.1859999999999996E-2</v>
      </c>
      <c r="AL5" s="656"/>
      <c r="AM5" s="656"/>
      <c r="AN5" s="656">
        <v>4.9089999999999995E-2</v>
      </c>
      <c r="AO5" s="656">
        <v>5.6289999999999993E-2</v>
      </c>
      <c r="AP5" s="656"/>
      <c r="AQ5" s="656"/>
      <c r="AR5" s="656">
        <v>6.7739999999999995E-2</v>
      </c>
      <c r="AS5" s="656">
        <v>7.1859999999999993E-2</v>
      </c>
    </row>
    <row r="6" spans="1:46" s="653" customFormat="1">
      <c r="B6" s="653" t="s">
        <v>284</v>
      </c>
      <c r="D6" s="656">
        <v>6.5200000000000006E-3</v>
      </c>
      <c r="E6" s="656">
        <v>7.5799999999999999E-3</v>
      </c>
      <c r="F6" s="656"/>
      <c r="G6" s="656"/>
      <c r="H6" s="656">
        <v>1.413E-2</v>
      </c>
      <c r="I6" s="656">
        <v>1.064E-2</v>
      </c>
      <c r="J6" s="656"/>
      <c r="K6" s="656"/>
      <c r="L6" s="656">
        <v>4.0629999999999999E-2</v>
      </c>
      <c r="M6" s="656">
        <v>5.4740000000000004E-2</v>
      </c>
      <c r="N6" s="656"/>
      <c r="O6" s="656"/>
      <c r="P6" s="656">
        <v>3.0223809523809496E-3</v>
      </c>
      <c r="Q6" s="656">
        <v>3.32E-3</v>
      </c>
      <c r="R6" s="656"/>
      <c r="S6" s="656"/>
      <c r="T6" s="656">
        <v>3.6600000000000001E-2</v>
      </c>
      <c r="U6" s="656">
        <v>5.2999999999999999E-2</v>
      </c>
      <c r="V6" s="656"/>
      <c r="W6" s="656"/>
      <c r="X6" s="656">
        <v>1.4099999999999998E-3</v>
      </c>
      <c r="Y6" s="656">
        <v>2.5700000000000002E-3</v>
      </c>
      <c r="Z6" s="656"/>
      <c r="AA6" s="656"/>
      <c r="AB6" s="656">
        <v>1.1120000000000001E-2</v>
      </c>
      <c r="AC6" s="656">
        <v>1.106E-2</v>
      </c>
      <c r="AD6" s="656"/>
      <c r="AE6" s="656"/>
      <c r="AF6" s="656">
        <v>3.6889999999999999E-2</v>
      </c>
      <c r="AG6" s="656">
        <v>2.5329999999999998E-2</v>
      </c>
      <c r="AH6" s="656"/>
      <c r="AI6" s="656"/>
      <c r="AJ6" s="656">
        <v>2.9919999999999999E-2</v>
      </c>
      <c r="AK6" s="656">
        <v>4.6059999999999997E-2</v>
      </c>
      <c r="AL6" s="656"/>
      <c r="AM6" s="656"/>
      <c r="AN6" s="656">
        <v>4.1149999999999999E-2</v>
      </c>
      <c r="AO6" s="656">
        <v>5.2130000000000003E-2</v>
      </c>
      <c r="AP6" s="656"/>
      <c r="AQ6" s="656"/>
      <c r="AR6" s="656">
        <v>1.7390000000000003E-2</v>
      </c>
      <c r="AS6" s="656">
        <v>3.0880000000000001E-2</v>
      </c>
    </row>
    <row r="7" spans="1:46" s="657" customFormat="1">
      <c r="D7" s="658">
        <f>D5+D6</f>
        <v>0.11813</v>
      </c>
      <c r="E7" s="658">
        <f>E5+E6</f>
        <v>0.1096</v>
      </c>
      <c r="F7" s="658"/>
      <c r="G7" s="658"/>
      <c r="H7" s="658">
        <f>H5+H6</f>
        <v>0.10354000000000001</v>
      </c>
      <c r="I7" s="658">
        <f>I5+I6</f>
        <v>0.11574</v>
      </c>
      <c r="J7" s="658"/>
      <c r="K7" s="658"/>
      <c r="L7" s="658">
        <f>L5+L6</f>
        <v>8.2320000000000004E-2</v>
      </c>
      <c r="M7" s="658">
        <f>M5+M6</f>
        <v>0.10281000000000001</v>
      </c>
      <c r="N7" s="658"/>
      <c r="O7" s="658"/>
      <c r="P7" s="658">
        <f>P5+P6</f>
        <v>8.406238095238093E-2</v>
      </c>
      <c r="Q7" s="658">
        <f>Q5+Q6</f>
        <v>0.11235000000000001</v>
      </c>
      <c r="R7" s="658"/>
      <c r="S7" s="658"/>
      <c r="T7" s="658">
        <f>T5+T6</f>
        <v>9.5170000000000005E-2</v>
      </c>
      <c r="U7" s="658">
        <f>U5+U6</f>
        <v>0.12376999999999999</v>
      </c>
      <c r="V7" s="658"/>
      <c r="W7" s="658"/>
      <c r="X7" s="658">
        <f>X5+X6</f>
        <v>0.11763</v>
      </c>
      <c r="Y7" s="658">
        <f>Y5+Y6</f>
        <v>0.13897999999999999</v>
      </c>
      <c r="Z7" s="658"/>
      <c r="AA7" s="658"/>
      <c r="AB7" s="658">
        <f>AB5+AB6</f>
        <v>0.14529999999999998</v>
      </c>
      <c r="AC7" s="658">
        <f>AC5+AC6</f>
        <v>0.16746</v>
      </c>
      <c r="AD7" s="658"/>
      <c r="AE7" s="658"/>
      <c r="AF7" s="658">
        <f>AF5+AF6</f>
        <v>0.11276</v>
      </c>
      <c r="AG7" s="658">
        <f>AG5+AG6</f>
        <v>0.11891000000000002</v>
      </c>
      <c r="AH7" s="658"/>
      <c r="AI7" s="658"/>
      <c r="AJ7" s="658">
        <f>AJ5+AJ6</f>
        <v>7.6340000000000005E-2</v>
      </c>
      <c r="AK7" s="658">
        <f>AK5+AK6</f>
        <v>9.7919999999999993E-2</v>
      </c>
      <c r="AL7" s="658"/>
      <c r="AM7" s="658"/>
      <c r="AN7" s="658">
        <f>AN5+AN6</f>
        <v>9.0239999999999987E-2</v>
      </c>
      <c r="AO7" s="658">
        <f>AO5+AO6</f>
        <v>0.10841999999999999</v>
      </c>
      <c r="AP7" s="658"/>
      <c r="AQ7" s="658"/>
      <c r="AR7" s="658">
        <f>AR5+AR6</f>
        <v>8.5129999999999997E-2</v>
      </c>
      <c r="AS7" s="658">
        <f>AS5+AS6</f>
        <v>0.10274</v>
      </c>
    </row>
  </sheetData>
  <mergeCells count="12">
    <mergeCell ref="AI3:AL3"/>
    <mergeCell ref="AM3:AP3"/>
    <mergeCell ref="AS4:AT4"/>
    <mergeCell ref="C3:F3"/>
    <mergeCell ref="G3:J3"/>
    <mergeCell ref="K3:N3"/>
    <mergeCell ref="O3:R3"/>
    <mergeCell ref="S3:V3"/>
    <mergeCell ref="W3:Z3"/>
    <mergeCell ref="AQ3:AT3"/>
    <mergeCell ref="AA3:AD3"/>
    <mergeCell ref="AE3:AH3"/>
  </mergeCells>
  <hyperlinks>
    <hyperlink ref="A3" location="SOMMAIRE!A1" display="Retour au sommaire"/>
  </hyperlink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H17"/>
  <sheetViews>
    <sheetView workbookViewId="0"/>
  </sheetViews>
  <sheetFormatPr baseColWidth="10" defaultColWidth="10.85546875" defaultRowHeight="15.75"/>
  <cols>
    <col min="1" max="1" width="26.7109375" style="229" customWidth="1"/>
    <col min="2" max="2" width="20.42578125" style="229" customWidth="1"/>
    <col min="3" max="4" width="17.85546875" style="229" customWidth="1"/>
    <col min="5" max="16384" width="10.85546875" style="229"/>
  </cols>
  <sheetData>
    <row r="1" spans="1:8">
      <c r="A1" s="725" t="s">
        <v>350</v>
      </c>
      <c r="B1" s="132"/>
    </row>
    <row r="3" spans="1:8" ht="16.5" thickBot="1">
      <c r="A3" s="131" t="s">
        <v>85</v>
      </c>
    </row>
    <row r="4" spans="1:8" ht="28.5" customHeight="1">
      <c r="B4" s="843" t="s">
        <v>204</v>
      </c>
      <c r="C4" s="801" t="s">
        <v>175</v>
      </c>
      <c r="D4" s="439" t="s">
        <v>176</v>
      </c>
      <c r="E4" s="440">
        <v>0.01</v>
      </c>
      <c r="F4" s="441">
        <v>1.2999999999999999E-2</v>
      </c>
      <c r="G4" s="441">
        <v>1.4999999999999999E-2</v>
      </c>
      <c r="H4" s="442">
        <v>1.7999999999999999E-2</v>
      </c>
    </row>
    <row r="5" spans="1:8" ht="28.5" customHeight="1" thickBot="1">
      <c r="B5" s="844"/>
      <c r="C5" s="846"/>
      <c r="D5" s="443" t="s">
        <v>177</v>
      </c>
      <c r="E5" s="444">
        <v>1.004406544113623E-2</v>
      </c>
      <c r="F5" s="445">
        <v>1.2455366724515526E-2</v>
      </c>
      <c r="G5" s="445">
        <v>1.4066137742003049E-2</v>
      </c>
      <c r="H5" s="446">
        <v>1.6475350887006579E-2</v>
      </c>
    </row>
    <row r="6" spans="1:8" ht="18" customHeight="1">
      <c r="B6" s="844"/>
      <c r="C6" s="803" t="s">
        <v>178</v>
      </c>
      <c r="D6" s="804"/>
      <c r="E6" s="805"/>
      <c r="F6" s="806"/>
      <c r="G6" s="806"/>
      <c r="H6" s="807"/>
    </row>
    <row r="7" spans="1:8" ht="18" customHeight="1" thickBot="1">
      <c r="B7" s="845"/>
      <c r="C7" s="447" t="s">
        <v>179</v>
      </c>
      <c r="D7" s="448" t="s">
        <v>180</v>
      </c>
      <c r="E7" s="808"/>
      <c r="F7" s="809"/>
      <c r="G7" s="809"/>
      <c r="H7" s="810"/>
    </row>
    <row r="8" spans="1:8">
      <c r="B8" s="449" t="s">
        <v>123</v>
      </c>
      <c r="C8" s="450">
        <v>7.0000000000000007E-2</v>
      </c>
      <c r="D8" s="451">
        <v>7.5707999999999998E-2</v>
      </c>
      <c r="E8" s="452">
        <v>-1.229516750318598E-3</v>
      </c>
      <c r="F8" s="453">
        <v>1.6836593486744748E-3</v>
      </c>
      <c r="G8" s="453">
        <v>3.5166374052154965E-3</v>
      </c>
      <c r="H8" s="454">
        <v>6.3288850101371709E-3</v>
      </c>
    </row>
    <row r="9" spans="1:8">
      <c r="B9" s="455" t="s">
        <v>124</v>
      </c>
      <c r="C9" s="456">
        <v>7.0000000000000007E-2</v>
      </c>
      <c r="D9" s="457">
        <v>7.5707999999999998E-2</v>
      </c>
      <c r="E9" s="458">
        <v>-1.227767319514406E-2</v>
      </c>
      <c r="F9" s="459">
        <v>-9.631885952675728E-3</v>
      </c>
      <c r="G9" s="459">
        <v>-7.933294329270358E-3</v>
      </c>
      <c r="H9" s="460">
        <v>-5.3596715571565881E-3</v>
      </c>
    </row>
    <row r="10" spans="1:8" ht="16.5" thickBot="1">
      <c r="B10" s="461" t="s">
        <v>125</v>
      </c>
      <c r="C10" s="462">
        <v>7.0000000000000007E-2</v>
      </c>
      <c r="D10" s="463">
        <v>7.5707999999999998E-2</v>
      </c>
      <c r="E10" s="464">
        <v>-9.3512105088055016E-3</v>
      </c>
      <c r="F10" s="465">
        <v>-6.8750462394407035E-3</v>
      </c>
      <c r="G10" s="465">
        <v>-5.4496636877673019E-3</v>
      </c>
      <c r="H10" s="466">
        <v>-3.1359557777060777E-3</v>
      </c>
    </row>
    <row r="11" spans="1:8" ht="9.75" customHeight="1" thickBot="1">
      <c r="B11" s="522"/>
      <c r="C11" s="523"/>
      <c r="D11" s="523"/>
      <c r="E11" s="524"/>
      <c r="F11" s="524"/>
      <c r="G11" s="524"/>
      <c r="H11" s="524"/>
    </row>
    <row r="12" spans="1:8" ht="15.75" customHeight="1">
      <c r="B12" s="843" t="s">
        <v>205</v>
      </c>
      <c r="C12" s="803"/>
      <c r="D12" s="804"/>
      <c r="E12" s="805"/>
      <c r="F12" s="806"/>
      <c r="G12" s="806"/>
      <c r="H12" s="807"/>
    </row>
    <row r="13" spans="1:8" ht="16.5" thickBot="1">
      <c r="B13" s="845"/>
      <c r="C13" s="447"/>
      <c r="D13" s="448"/>
      <c r="E13" s="808"/>
      <c r="F13" s="809"/>
      <c r="G13" s="809"/>
      <c r="H13" s="810"/>
    </row>
    <row r="14" spans="1:8">
      <c r="B14" s="449" t="s">
        <v>123</v>
      </c>
      <c r="C14" s="450">
        <v>7.0000000000000007E-2</v>
      </c>
      <c r="D14" s="451">
        <v>7.5707999999999998E-2</v>
      </c>
      <c r="E14" s="452">
        <v>-4.1145854734169806E-3</v>
      </c>
      <c r="F14" s="453">
        <v>5.6968189777117477E-3</v>
      </c>
      <c r="G14" s="453">
        <v>1.1986426347657049E-2</v>
      </c>
      <c r="H14" s="454">
        <v>2.179988911027116E-2</v>
      </c>
    </row>
    <row r="15" spans="1:8">
      <c r="B15" s="455" t="s">
        <v>124</v>
      </c>
      <c r="C15" s="456">
        <v>7.0000000000000007E-2</v>
      </c>
      <c r="D15" s="457">
        <v>7.5707999999999998E-2</v>
      </c>
      <c r="E15" s="458">
        <v>-4.1087309923195814E-2</v>
      </c>
      <c r="F15" s="459">
        <v>-3.2590387556460071E-2</v>
      </c>
      <c r="G15" s="459">
        <v>-2.7040560971982645E-2</v>
      </c>
      <c r="H15" s="460">
        <v>-1.846142652715942E-2</v>
      </c>
    </row>
    <row r="16" spans="1:8" ht="16.5" thickBot="1">
      <c r="B16" s="461" t="s">
        <v>125</v>
      </c>
      <c r="C16" s="462">
        <v>7.0000000000000007E-2</v>
      </c>
      <c r="D16" s="463">
        <v>7.5707999999999998E-2</v>
      </c>
      <c r="E16" s="464">
        <v>-3.1293884291064084E-2</v>
      </c>
      <c r="F16" s="465">
        <v>-2.3262362377714011E-2</v>
      </c>
      <c r="G16" s="465">
        <v>-1.8575128705633777E-2</v>
      </c>
      <c r="H16" s="466">
        <v>-1.0801821821569951E-2</v>
      </c>
    </row>
    <row r="17" spans="2:8">
      <c r="B17" s="522"/>
      <c r="C17" s="523"/>
      <c r="D17" s="523"/>
      <c r="E17" s="524"/>
      <c r="F17" s="524"/>
      <c r="G17" s="524"/>
      <c r="H17" s="524"/>
    </row>
  </sheetData>
  <mergeCells count="7">
    <mergeCell ref="B4:B7"/>
    <mergeCell ref="C4:C5"/>
    <mergeCell ref="C6:D6"/>
    <mergeCell ref="E6:H7"/>
    <mergeCell ref="B12:B13"/>
    <mergeCell ref="C12:D12"/>
    <mergeCell ref="E12:H13"/>
  </mergeCells>
  <hyperlinks>
    <hyperlink ref="A3" location="SOMMAIRE!A1" display="Retour au sommaire"/>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H17"/>
  <sheetViews>
    <sheetView workbookViewId="0"/>
  </sheetViews>
  <sheetFormatPr baseColWidth="10" defaultColWidth="10.85546875" defaultRowHeight="15.75"/>
  <cols>
    <col min="1" max="1" width="26.7109375" style="229" customWidth="1"/>
    <col min="2" max="2" width="20.42578125" style="229" customWidth="1"/>
    <col min="3" max="4" width="17.85546875" style="229" customWidth="1"/>
    <col min="5" max="16384" width="10.85546875" style="229"/>
  </cols>
  <sheetData>
    <row r="1" spans="1:8">
      <c r="A1" s="725" t="s">
        <v>349</v>
      </c>
      <c r="B1" s="132"/>
    </row>
    <row r="3" spans="1:8" ht="16.5" thickBot="1">
      <c r="A3" s="131" t="s">
        <v>85</v>
      </c>
    </row>
    <row r="4" spans="1:8" ht="28.5" customHeight="1">
      <c r="B4" s="843" t="s">
        <v>204</v>
      </c>
      <c r="C4" s="801" t="s">
        <v>175</v>
      </c>
      <c r="D4" s="439" t="s">
        <v>176</v>
      </c>
      <c r="E4" s="440">
        <v>0.01</v>
      </c>
      <c r="F4" s="441">
        <v>1.2999999999999999E-2</v>
      </c>
      <c r="G4" s="441">
        <v>1.4999999999999999E-2</v>
      </c>
      <c r="H4" s="442">
        <v>1.7999999999999999E-2</v>
      </c>
    </row>
    <row r="5" spans="1:8" ht="28.5" customHeight="1" thickBot="1">
      <c r="B5" s="844"/>
      <c r="C5" s="802"/>
      <c r="D5" s="443" t="s">
        <v>177</v>
      </c>
      <c r="E5" s="444">
        <v>1.004406544113623E-2</v>
      </c>
      <c r="F5" s="445">
        <v>1.2455366724515526E-2</v>
      </c>
      <c r="G5" s="445">
        <v>1.4066137742003049E-2</v>
      </c>
      <c r="H5" s="446">
        <v>1.6475350887006579E-2</v>
      </c>
    </row>
    <row r="6" spans="1:8" ht="18" customHeight="1">
      <c r="B6" s="844"/>
      <c r="C6" s="803" t="s">
        <v>178</v>
      </c>
      <c r="D6" s="804"/>
      <c r="E6" s="805"/>
      <c r="F6" s="806"/>
      <c r="G6" s="806"/>
      <c r="H6" s="807"/>
    </row>
    <row r="7" spans="1:8" ht="18" customHeight="1" thickBot="1">
      <c r="B7" s="847"/>
      <c r="C7" s="447" t="s">
        <v>179</v>
      </c>
      <c r="D7" s="448" t="s">
        <v>180</v>
      </c>
      <c r="E7" s="808"/>
      <c r="F7" s="809"/>
      <c r="G7" s="809"/>
      <c r="H7" s="810"/>
    </row>
    <row r="8" spans="1:8">
      <c r="B8" s="449" t="s">
        <v>123</v>
      </c>
      <c r="C8" s="450">
        <v>7.0000000000000007E-2</v>
      </c>
      <c r="D8" s="451">
        <v>7.2798039215686269E-2</v>
      </c>
      <c r="E8" s="452">
        <v>3.5452220442765271E-3</v>
      </c>
      <c r="F8" s="453">
        <v>1.0927195299183569E-2</v>
      </c>
      <c r="G8" s="453">
        <v>1.5538451051004895E-2</v>
      </c>
      <c r="H8" s="454">
        <v>2.2384968865979873E-2</v>
      </c>
    </row>
    <row r="9" spans="1:8">
      <c r="B9" s="455" t="s">
        <v>124</v>
      </c>
      <c r="C9" s="456">
        <v>7.0000000000000007E-2</v>
      </c>
      <c r="D9" s="457">
        <v>7.2798039215686269E-2</v>
      </c>
      <c r="E9" s="458">
        <v>-9.4803126483489555E-3</v>
      </c>
      <c r="F9" s="459">
        <v>-2.4652737287370469E-3</v>
      </c>
      <c r="G9" s="459">
        <v>1.9514679478470983E-3</v>
      </c>
      <c r="H9" s="460">
        <v>8.4641712937992986E-3</v>
      </c>
    </row>
    <row r="10" spans="1:8" ht="16.5" thickBot="1">
      <c r="B10" s="461" t="s">
        <v>125</v>
      </c>
      <c r="C10" s="462">
        <v>7.0000000000000007E-2</v>
      </c>
      <c r="D10" s="463">
        <v>7.2798039215686269E-2</v>
      </c>
      <c r="E10" s="464">
        <v>-1.1758695500058952E-2</v>
      </c>
      <c r="F10" s="465">
        <v>-5.2372186435930132E-3</v>
      </c>
      <c r="G10" s="465">
        <v>-1.2836517025549611E-3</v>
      </c>
      <c r="H10" s="466">
        <v>4.7005949417425041E-3</v>
      </c>
    </row>
    <row r="11" spans="1:8" ht="9.75" customHeight="1" thickBot="1">
      <c r="B11" s="522"/>
      <c r="C11" s="523"/>
      <c r="D11" s="523"/>
      <c r="E11" s="524"/>
      <c r="F11" s="524"/>
      <c r="G11" s="524"/>
      <c r="H11" s="524"/>
    </row>
    <row r="12" spans="1:8" ht="15.75" customHeight="1">
      <c r="B12" s="843" t="s">
        <v>205</v>
      </c>
      <c r="C12" s="803"/>
      <c r="D12" s="804"/>
      <c r="E12" s="805"/>
      <c r="F12" s="806"/>
      <c r="G12" s="806"/>
      <c r="H12" s="807"/>
    </row>
    <row r="13" spans="1:8" ht="16.5" thickBot="1">
      <c r="B13" s="847"/>
      <c r="C13" s="447"/>
      <c r="D13" s="448"/>
      <c r="E13" s="808"/>
      <c r="F13" s="809"/>
      <c r="G13" s="809"/>
      <c r="H13" s="810"/>
    </row>
    <row r="14" spans="1:8">
      <c r="B14" s="449" t="s">
        <v>123</v>
      </c>
      <c r="C14" s="450">
        <v>7.0000000000000007E-2</v>
      </c>
      <c r="D14" s="451">
        <v>7.2798039215686269E-2</v>
      </c>
      <c r="E14" s="452">
        <v>1.2019771216011903E-2</v>
      </c>
      <c r="F14" s="453">
        <v>3.8108529038088944E-2</v>
      </c>
      <c r="G14" s="453">
        <v>5.5189675666836205E-2</v>
      </c>
      <c r="H14" s="454">
        <v>8.1597474748037441E-2</v>
      </c>
    </row>
    <row r="15" spans="1:8">
      <c r="B15" s="455" t="s">
        <v>124</v>
      </c>
      <c r="C15" s="456">
        <v>7.0000000000000007E-2</v>
      </c>
      <c r="D15" s="457">
        <v>7.2798039215686269E-2</v>
      </c>
      <c r="E15" s="458">
        <v>-3.2142186770327486E-2</v>
      </c>
      <c r="F15" s="459">
        <v>-8.5976275618898229E-3</v>
      </c>
      <c r="G15" s="459">
        <v>6.9312496311492132E-3</v>
      </c>
      <c r="H15" s="460">
        <v>3.0853516372698297E-2</v>
      </c>
    </row>
    <row r="16" spans="1:8" ht="16.5" thickBot="1">
      <c r="B16" s="461" t="s">
        <v>125</v>
      </c>
      <c r="C16" s="462">
        <v>7.0000000000000007E-2</v>
      </c>
      <c r="D16" s="463">
        <v>7.2798039215686269E-2</v>
      </c>
      <c r="E16" s="464">
        <v>-3.9866848379111849E-2</v>
      </c>
      <c r="F16" s="465">
        <v>-1.8264769073276937E-2</v>
      </c>
      <c r="G16" s="465">
        <v>-4.559291070946791E-3</v>
      </c>
      <c r="H16" s="466">
        <v>1.7134563793944183E-2</v>
      </c>
    </row>
    <row r="17" spans="2:8">
      <c r="B17" s="522"/>
      <c r="C17" s="523"/>
      <c r="D17" s="523"/>
      <c r="E17" s="524"/>
      <c r="F17" s="524"/>
      <c r="G17" s="524"/>
      <c r="H17" s="524"/>
    </row>
  </sheetData>
  <mergeCells count="7">
    <mergeCell ref="B4:B7"/>
    <mergeCell ref="C4:C5"/>
    <mergeCell ref="C6:D6"/>
    <mergeCell ref="E6:H7"/>
    <mergeCell ref="B12:B13"/>
    <mergeCell ref="C12:D12"/>
    <mergeCell ref="E12:H13"/>
  </mergeCells>
  <hyperlinks>
    <hyperlink ref="A3" location="SOMMAIRE!A1" display="Retour au sommair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E34"/>
  <sheetViews>
    <sheetView workbookViewId="0">
      <selection activeCell="A3" sqref="A3"/>
    </sheetView>
  </sheetViews>
  <sheetFormatPr baseColWidth="10" defaultColWidth="10.85546875" defaultRowHeight="15.75"/>
  <cols>
    <col min="1" max="1" width="26.7109375" style="532" customWidth="1"/>
    <col min="2" max="2" width="37" style="532" bestFit="1" customWidth="1"/>
    <col min="3" max="162" width="7.28515625" style="532" customWidth="1"/>
    <col min="163" max="16384" width="10.85546875" style="532"/>
  </cols>
  <sheetData>
    <row r="1" spans="1:161">
      <c r="A1" s="132" t="s">
        <v>353</v>
      </c>
    </row>
    <row r="3" spans="1:161" s="546" customFormat="1" ht="16.5" thickBot="1">
      <c r="A3" s="131" t="s">
        <v>85</v>
      </c>
      <c r="C3" s="625" t="s">
        <v>92</v>
      </c>
      <c r="D3" s="534"/>
      <c r="E3" s="534"/>
      <c r="F3" s="534"/>
      <c r="G3" s="534"/>
      <c r="H3" s="534"/>
      <c r="I3" s="534"/>
      <c r="J3" s="534"/>
      <c r="K3" s="534"/>
      <c r="L3" s="534"/>
      <c r="M3" s="534"/>
      <c r="N3" s="534"/>
      <c r="O3" s="534"/>
      <c r="P3" s="534"/>
      <c r="Q3" s="534"/>
      <c r="R3" s="534"/>
      <c r="S3" s="534"/>
      <c r="T3" s="534"/>
      <c r="U3" s="534"/>
      <c r="BE3" s="624" t="s">
        <v>93</v>
      </c>
      <c r="DG3" s="546" t="s">
        <v>94</v>
      </c>
    </row>
    <row r="4" spans="1:161" s="546" customFormat="1" ht="16.5" thickBot="1">
      <c r="B4" s="533"/>
      <c r="C4" s="586">
        <v>2010</v>
      </c>
      <c r="D4" s="547">
        <v>2011</v>
      </c>
      <c r="E4" s="547">
        <v>2012</v>
      </c>
      <c r="F4" s="547">
        <v>2013</v>
      </c>
      <c r="G4" s="547">
        <v>2014</v>
      </c>
      <c r="H4" s="547">
        <v>2015</v>
      </c>
      <c r="I4" s="547">
        <v>2016</v>
      </c>
      <c r="J4" s="547">
        <v>2017</v>
      </c>
      <c r="K4" s="547">
        <v>2018</v>
      </c>
      <c r="L4" s="547">
        <v>2019</v>
      </c>
      <c r="M4" s="547">
        <v>2020</v>
      </c>
      <c r="N4" s="547">
        <v>2021</v>
      </c>
      <c r="O4" s="547">
        <v>2022</v>
      </c>
      <c r="P4" s="547">
        <v>2023</v>
      </c>
      <c r="Q4" s="547">
        <v>2024</v>
      </c>
      <c r="R4" s="547">
        <v>2025</v>
      </c>
      <c r="S4" s="547">
        <v>2026</v>
      </c>
      <c r="T4" s="547">
        <v>2027</v>
      </c>
      <c r="U4" s="547">
        <v>2028</v>
      </c>
      <c r="V4" s="582">
        <v>2029</v>
      </c>
      <c r="W4" s="547">
        <v>2030</v>
      </c>
      <c r="X4" s="547">
        <v>2031</v>
      </c>
      <c r="Y4" s="547">
        <v>2032</v>
      </c>
      <c r="Z4" s="547">
        <v>2033</v>
      </c>
      <c r="AA4" s="547">
        <v>2034</v>
      </c>
      <c r="AB4" s="547">
        <v>2035</v>
      </c>
      <c r="AC4" s="547">
        <v>2036</v>
      </c>
      <c r="AD4" s="547">
        <v>2037</v>
      </c>
      <c r="AE4" s="547">
        <v>2038</v>
      </c>
      <c r="AF4" s="547">
        <v>2039</v>
      </c>
      <c r="AG4" s="547">
        <v>2040</v>
      </c>
      <c r="AH4" s="547">
        <v>2041</v>
      </c>
      <c r="AI4" s="547">
        <v>2042</v>
      </c>
      <c r="AJ4" s="547">
        <v>2043</v>
      </c>
      <c r="AK4" s="547">
        <v>2044</v>
      </c>
      <c r="AL4" s="547">
        <v>2045</v>
      </c>
      <c r="AM4" s="547">
        <v>2046</v>
      </c>
      <c r="AN4" s="547">
        <v>2047</v>
      </c>
      <c r="AO4" s="547">
        <v>2048</v>
      </c>
      <c r="AP4" s="547">
        <v>2049</v>
      </c>
      <c r="AQ4" s="547">
        <v>2050</v>
      </c>
      <c r="AR4" s="547">
        <v>2051</v>
      </c>
      <c r="AS4" s="547">
        <v>2052</v>
      </c>
      <c r="AT4" s="547">
        <v>2053</v>
      </c>
      <c r="AU4" s="547">
        <v>2054</v>
      </c>
      <c r="AV4" s="547">
        <v>2055</v>
      </c>
      <c r="AW4" s="547">
        <v>2056</v>
      </c>
      <c r="AX4" s="547">
        <v>2057</v>
      </c>
      <c r="AY4" s="547">
        <v>2058</v>
      </c>
      <c r="AZ4" s="547">
        <v>2059</v>
      </c>
      <c r="BA4" s="587">
        <v>2060</v>
      </c>
      <c r="BB4" s="536"/>
      <c r="BC4" s="536"/>
      <c r="BD4" s="537"/>
      <c r="BE4" s="586">
        <v>2010</v>
      </c>
      <c r="BF4" s="535">
        <v>2011</v>
      </c>
      <c r="BG4" s="535">
        <v>2012</v>
      </c>
      <c r="BH4" s="535">
        <v>2013</v>
      </c>
      <c r="BI4" s="535">
        <v>2014</v>
      </c>
      <c r="BJ4" s="535">
        <v>2015</v>
      </c>
      <c r="BK4" s="535">
        <v>2016</v>
      </c>
      <c r="BL4" s="535">
        <v>2017</v>
      </c>
      <c r="BM4" s="535">
        <v>2018</v>
      </c>
      <c r="BN4" s="535">
        <v>2019</v>
      </c>
      <c r="BO4" s="535">
        <v>2020</v>
      </c>
      <c r="BP4" s="535">
        <v>2021</v>
      </c>
      <c r="BQ4" s="535">
        <v>2022</v>
      </c>
      <c r="BR4" s="535">
        <v>2023</v>
      </c>
      <c r="BS4" s="535">
        <v>2024</v>
      </c>
      <c r="BT4" s="535">
        <v>2025</v>
      </c>
      <c r="BU4" s="535">
        <v>2026</v>
      </c>
      <c r="BV4" s="535">
        <v>2027</v>
      </c>
      <c r="BW4" s="535">
        <v>2028</v>
      </c>
      <c r="BX4" s="535">
        <v>2029</v>
      </c>
      <c r="BY4" s="535">
        <v>2030</v>
      </c>
      <c r="BZ4" s="535">
        <v>2031</v>
      </c>
      <c r="CA4" s="535">
        <v>2032</v>
      </c>
      <c r="CB4" s="535">
        <v>2033</v>
      </c>
      <c r="CC4" s="535">
        <v>2034</v>
      </c>
      <c r="CD4" s="535">
        <v>2035</v>
      </c>
      <c r="CE4" s="535">
        <v>2036</v>
      </c>
      <c r="CF4" s="535">
        <v>2037</v>
      </c>
      <c r="CG4" s="535">
        <v>2038</v>
      </c>
      <c r="CH4" s="535">
        <v>2039</v>
      </c>
      <c r="CI4" s="535">
        <v>2040</v>
      </c>
      <c r="CJ4" s="535">
        <v>2041</v>
      </c>
      <c r="CK4" s="535">
        <v>2042</v>
      </c>
      <c r="CL4" s="535">
        <v>2043</v>
      </c>
      <c r="CM4" s="535">
        <v>2044</v>
      </c>
      <c r="CN4" s="535">
        <v>2045</v>
      </c>
      <c r="CO4" s="535">
        <v>2046</v>
      </c>
      <c r="CP4" s="535">
        <v>2047</v>
      </c>
      <c r="CQ4" s="535">
        <v>2048</v>
      </c>
      <c r="CR4" s="535">
        <v>2049</v>
      </c>
      <c r="CS4" s="535">
        <v>2050</v>
      </c>
      <c r="CT4" s="535">
        <v>2051</v>
      </c>
      <c r="CU4" s="535">
        <v>2052</v>
      </c>
      <c r="CV4" s="535">
        <v>2053</v>
      </c>
      <c r="CW4" s="535">
        <v>2054</v>
      </c>
      <c r="CX4" s="535">
        <v>2055</v>
      </c>
      <c r="CY4" s="535">
        <v>2056</v>
      </c>
      <c r="CZ4" s="535">
        <v>2057</v>
      </c>
      <c r="DA4" s="535">
        <v>2058</v>
      </c>
      <c r="DB4" s="535">
        <v>2059</v>
      </c>
      <c r="DC4" s="596">
        <v>2060</v>
      </c>
      <c r="DG4" s="535">
        <v>2010</v>
      </c>
      <c r="DH4" s="535">
        <v>2011</v>
      </c>
      <c r="DI4" s="535">
        <v>2012</v>
      </c>
      <c r="DJ4" s="535">
        <v>2013</v>
      </c>
      <c r="DK4" s="535">
        <v>2014</v>
      </c>
      <c r="DL4" s="535">
        <v>2015</v>
      </c>
      <c r="DM4" s="535">
        <v>2016</v>
      </c>
      <c r="DN4" s="535">
        <v>2017</v>
      </c>
      <c r="DO4" s="535">
        <v>2018</v>
      </c>
      <c r="DP4" s="535">
        <v>2019</v>
      </c>
      <c r="DQ4" s="535">
        <v>2020</v>
      </c>
      <c r="DR4" s="535">
        <v>2021</v>
      </c>
      <c r="DS4" s="535">
        <v>2022</v>
      </c>
      <c r="DT4" s="535">
        <v>2023</v>
      </c>
      <c r="DU4" s="535">
        <v>2024</v>
      </c>
      <c r="DV4" s="535">
        <v>2025</v>
      </c>
      <c r="DW4" s="535">
        <v>2026</v>
      </c>
      <c r="DX4" s="535">
        <v>2027</v>
      </c>
      <c r="DY4" s="535">
        <v>2028</v>
      </c>
      <c r="DZ4" s="535">
        <v>2029</v>
      </c>
      <c r="EA4" s="535">
        <v>2030</v>
      </c>
      <c r="EB4" s="535">
        <v>2031</v>
      </c>
      <c r="EC4" s="535">
        <v>2032</v>
      </c>
      <c r="ED4" s="535">
        <v>2033</v>
      </c>
      <c r="EE4" s="535">
        <v>2034</v>
      </c>
      <c r="EF4" s="535">
        <v>2035</v>
      </c>
      <c r="EG4" s="535">
        <v>2036</v>
      </c>
      <c r="EH4" s="535">
        <v>2037</v>
      </c>
      <c r="EI4" s="535">
        <v>2038</v>
      </c>
      <c r="EJ4" s="535">
        <v>2039</v>
      </c>
      <c r="EK4" s="535">
        <v>2040</v>
      </c>
      <c r="EL4" s="535">
        <v>2041</v>
      </c>
      <c r="EM4" s="535">
        <v>2042</v>
      </c>
      <c r="EN4" s="535">
        <v>2043</v>
      </c>
      <c r="EO4" s="535">
        <v>2044</v>
      </c>
      <c r="EP4" s="535">
        <v>2045</v>
      </c>
      <c r="EQ4" s="535">
        <v>2046</v>
      </c>
      <c r="ER4" s="535">
        <v>2047</v>
      </c>
      <c r="ES4" s="535">
        <v>2048</v>
      </c>
      <c r="ET4" s="535">
        <v>2049</v>
      </c>
      <c r="EU4" s="535">
        <v>2050</v>
      </c>
      <c r="EV4" s="535">
        <v>2051</v>
      </c>
      <c r="EW4" s="535">
        <v>2052</v>
      </c>
      <c r="EX4" s="535">
        <v>2053</v>
      </c>
      <c r="EY4" s="535">
        <v>2054</v>
      </c>
      <c r="EZ4" s="535">
        <v>2055</v>
      </c>
      <c r="FA4" s="535">
        <v>2056</v>
      </c>
      <c r="FB4" s="535">
        <v>2057</v>
      </c>
      <c r="FC4" s="535">
        <v>2058</v>
      </c>
      <c r="FD4" s="535">
        <v>2059</v>
      </c>
      <c r="FE4" s="535">
        <v>2060</v>
      </c>
    </row>
    <row r="5" spans="1:161" s="546" customFormat="1" ht="16.5" thickBot="1">
      <c r="B5" s="555" t="s">
        <v>95</v>
      </c>
      <c r="C5" s="552">
        <v>0.15593831699302479</v>
      </c>
      <c r="D5" s="548">
        <v>0.15802679245826229</v>
      </c>
      <c r="E5" s="548">
        <v>0.16206334304564271</v>
      </c>
      <c r="F5" s="548">
        <v>0.16441297654760714</v>
      </c>
      <c r="G5" s="548">
        <v>0.16689705921295378</v>
      </c>
      <c r="H5" s="548">
        <v>0.16877357222901779</v>
      </c>
      <c r="I5" s="548">
        <v>0.17023578545738169</v>
      </c>
      <c r="J5" s="548">
        <v>0.17175244654228433</v>
      </c>
      <c r="K5" s="548">
        <v>0.17327460056231264</v>
      </c>
      <c r="L5" s="548">
        <v>0.17480507672175682</v>
      </c>
      <c r="M5" s="548">
        <v>0.17620089563772939</v>
      </c>
      <c r="N5" s="548">
        <v>0.17745163157810245</v>
      </c>
      <c r="O5" s="548">
        <v>0.17846384808305318</v>
      </c>
      <c r="P5" s="548">
        <v>0.17939463663194696</v>
      </c>
      <c r="Q5" s="548">
        <v>0.18016367581053419</v>
      </c>
      <c r="R5" s="548">
        <v>0.18106520029369633</v>
      </c>
      <c r="S5" s="548">
        <v>0.18212450099632407</v>
      </c>
      <c r="T5" s="548">
        <v>0.18342994554272476</v>
      </c>
      <c r="U5" s="548">
        <v>0.1847966325282723</v>
      </c>
      <c r="V5" s="579">
        <v>0.18625918455146401</v>
      </c>
      <c r="W5" s="548">
        <v>0.18780443125628676</v>
      </c>
      <c r="X5" s="548">
        <v>0.18946137760135037</v>
      </c>
      <c r="Y5" s="548">
        <v>0.19102014358206867</v>
      </c>
      <c r="Z5" s="548">
        <v>0.19257512502610519</v>
      </c>
      <c r="AA5" s="548">
        <v>0.19402297111988892</v>
      </c>
      <c r="AB5" s="548">
        <v>0.19532754155213014</v>
      </c>
      <c r="AC5" s="548">
        <v>0.19621134398453327</v>
      </c>
      <c r="AD5" s="548">
        <v>0.19694015265762921</v>
      </c>
      <c r="AE5" s="548">
        <v>0.19749016365349925</v>
      </c>
      <c r="AF5" s="548">
        <v>0.19788374194464217</v>
      </c>
      <c r="AG5" s="548">
        <v>0.19822519367427743</v>
      </c>
      <c r="AH5" s="548">
        <v>0.1985584180336733</v>
      </c>
      <c r="AI5" s="548">
        <v>0.19884464297411431</v>
      </c>
      <c r="AJ5" s="548">
        <v>0.19914033111391616</v>
      </c>
      <c r="AK5" s="548">
        <v>0.19946808606842267</v>
      </c>
      <c r="AL5" s="548">
        <v>0.19982896978497308</v>
      </c>
      <c r="AM5" s="548">
        <v>0.20006054990071803</v>
      </c>
      <c r="AN5" s="548">
        <v>0.20023115244576423</v>
      </c>
      <c r="AO5" s="548">
        <v>0.20029414676692653</v>
      </c>
      <c r="AP5" s="548">
        <v>0.20052325272945587</v>
      </c>
      <c r="AQ5" s="548">
        <v>0.200785292238603</v>
      </c>
      <c r="AR5" s="548">
        <v>0.20131524253821342</v>
      </c>
      <c r="AS5" s="548">
        <v>0.20192568132721775</v>
      </c>
      <c r="AT5" s="548">
        <v>0.20252148109107243</v>
      </c>
      <c r="AU5" s="548">
        <v>0.20292372054474858</v>
      </c>
      <c r="AV5" s="548">
        <v>0.20327027799406783</v>
      </c>
      <c r="AW5" s="548">
        <v>0.20351513828682727</v>
      </c>
      <c r="AX5" s="548">
        <v>0.20384678266143016</v>
      </c>
      <c r="AY5" s="548">
        <v>0.2043277112831455</v>
      </c>
      <c r="AZ5" s="548">
        <v>0.2045821603910441</v>
      </c>
      <c r="BA5" s="549">
        <v>0.20481728946362179</v>
      </c>
      <c r="BB5" s="539"/>
      <c r="BC5" s="539"/>
      <c r="BD5" s="534"/>
      <c r="BE5" s="597">
        <v>0.15601179271609744</v>
      </c>
      <c r="BF5" s="538">
        <v>0.15809688948594602</v>
      </c>
      <c r="BG5" s="538">
        <v>0.16211733773887468</v>
      </c>
      <c r="BH5" s="538">
        <v>0.16445232875933452</v>
      </c>
      <c r="BI5" s="538">
        <v>0.16692501194878417</v>
      </c>
      <c r="BJ5" s="538">
        <v>0.16879900039071222</v>
      </c>
      <c r="BK5" s="538">
        <v>0.17030989570780625</v>
      </c>
      <c r="BL5" s="538">
        <v>0.17195871951923833</v>
      </c>
      <c r="BM5" s="538">
        <v>0.17370372882692675</v>
      </c>
      <c r="BN5" s="538">
        <v>0.17556296444873259</v>
      </c>
      <c r="BO5" s="538">
        <v>0.17737038301303457</v>
      </c>
      <c r="BP5" s="538">
        <v>0.17909270972716052</v>
      </c>
      <c r="BQ5" s="538">
        <v>0.18059891666406153</v>
      </c>
      <c r="BR5" s="538">
        <v>0.1820735649987946</v>
      </c>
      <c r="BS5" s="538">
        <v>0.1834556369059229</v>
      </c>
      <c r="BT5" s="538">
        <v>0.18507364922752745</v>
      </c>
      <c r="BU5" s="538">
        <v>0.18675708943812258</v>
      </c>
      <c r="BV5" s="538">
        <v>0.18863817821680004</v>
      </c>
      <c r="BW5" s="538">
        <v>0.1904947940670495</v>
      </c>
      <c r="BX5" s="538">
        <v>0.19228299362086551</v>
      </c>
      <c r="BY5" s="538">
        <v>0.19394176833505047</v>
      </c>
      <c r="BZ5" s="538">
        <v>0.19568247449891399</v>
      </c>
      <c r="CA5" s="538">
        <v>0.19725976126035344</v>
      </c>
      <c r="CB5" s="538">
        <v>0.19876375953411665</v>
      </c>
      <c r="CC5" s="538">
        <v>0.20013225418444333</v>
      </c>
      <c r="CD5" s="538">
        <v>0.20144995051076106</v>
      </c>
      <c r="CE5" s="538">
        <v>0.20238194547933547</v>
      </c>
      <c r="CF5" s="538">
        <v>0.20323304908522627</v>
      </c>
      <c r="CG5" s="538">
        <v>0.20396965341034551</v>
      </c>
      <c r="CH5" s="538">
        <v>0.20462002791879891</v>
      </c>
      <c r="CI5" s="538">
        <v>0.20506384756304552</v>
      </c>
      <c r="CJ5" s="538">
        <v>0.20547350631227465</v>
      </c>
      <c r="CK5" s="538">
        <v>0.20574171852406814</v>
      </c>
      <c r="CL5" s="538">
        <v>0.20595771265653767</v>
      </c>
      <c r="CM5" s="538">
        <v>0.20611898466964629</v>
      </c>
      <c r="CN5" s="538">
        <v>0.2063641513624534</v>
      </c>
      <c r="CO5" s="538">
        <v>0.20652483166155716</v>
      </c>
      <c r="CP5" s="538">
        <v>0.20672843927047393</v>
      </c>
      <c r="CQ5" s="538">
        <v>0.20682657060861348</v>
      </c>
      <c r="CR5" s="538">
        <v>0.20702221231579282</v>
      </c>
      <c r="CS5" s="538">
        <v>0.207288345398669</v>
      </c>
      <c r="CT5" s="538">
        <v>0.20772848507791233</v>
      </c>
      <c r="CU5" s="538">
        <v>0.20818538702040526</v>
      </c>
      <c r="CV5" s="538">
        <v>0.20873344168107452</v>
      </c>
      <c r="CW5" s="538">
        <v>0.20928297340063207</v>
      </c>
      <c r="CX5" s="538">
        <v>0.20973321993134605</v>
      </c>
      <c r="CY5" s="538">
        <v>0.21010917504681131</v>
      </c>
      <c r="CZ5" s="538">
        <v>0.21054463924160588</v>
      </c>
      <c r="DA5" s="538">
        <v>0.21106153023648896</v>
      </c>
      <c r="DB5" s="538">
        <v>0.21125646390252839</v>
      </c>
      <c r="DC5" s="550">
        <v>0.21145083032985501</v>
      </c>
      <c r="DG5" s="540">
        <v>0.15601179271609744</v>
      </c>
      <c r="DH5" s="540">
        <v>0.15809688948594602</v>
      </c>
      <c r="DI5" s="540">
        <v>0.16211733773887468</v>
      </c>
      <c r="DJ5" s="540">
        <v>0.16445232875933452</v>
      </c>
      <c r="DK5" s="540">
        <v>0.16692503030482375</v>
      </c>
      <c r="DL5" s="540">
        <v>0.16879910603178455</v>
      </c>
      <c r="DM5" s="540">
        <v>0.17031419956702329</v>
      </c>
      <c r="DN5" s="540">
        <v>0.17197555408339035</v>
      </c>
      <c r="DO5" s="540">
        <v>0.17374562769601568</v>
      </c>
      <c r="DP5" s="540">
        <v>0.17564676005432217</v>
      </c>
      <c r="DQ5" s="540">
        <v>0.17751721605198681</v>
      </c>
      <c r="DR5" s="540">
        <v>0.17932312525131011</v>
      </c>
      <c r="DS5" s="540">
        <v>0.18092714222520515</v>
      </c>
      <c r="DT5" s="540">
        <v>0.18250922960032512</v>
      </c>
      <c r="DU5" s="540">
        <v>0.18400602564022733</v>
      </c>
      <c r="DV5" s="540">
        <v>0.18574129700776085</v>
      </c>
      <c r="DW5" s="540">
        <v>0.18754030414901385</v>
      </c>
      <c r="DX5" s="540">
        <v>0.18953771892901694</v>
      </c>
      <c r="DY5" s="540">
        <v>0.19151166094323974</v>
      </c>
      <c r="DZ5" s="540">
        <v>0.19341636104403165</v>
      </c>
      <c r="EA5" s="540">
        <v>0.19519124089323184</v>
      </c>
      <c r="EB5" s="540">
        <v>0.19704895816612669</v>
      </c>
      <c r="EC5" s="540">
        <v>0.19874179483960011</v>
      </c>
      <c r="ED5" s="540">
        <v>0.20036064955102662</v>
      </c>
      <c r="EE5" s="540">
        <v>0.20184240332926545</v>
      </c>
      <c r="EF5" s="540">
        <v>0.20327298915458103</v>
      </c>
      <c r="EG5" s="540">
        <v>0.20431441034001852</v>
      </c>
      <c r="EH5" s="540">
        <v>0.20527079252053831</v>
      </c>
      <c r="EI5" s="540">
        <v>0.20610923591670147</v>
      </c>
      <c r="EJ5" s="540">
        <v>0.20685492362780619</v>
      </c>
      <c r="EK5" s="540">
        <v>0.20738835617947574</v>
      </c>
      <c r="EL5" s="540">
        <v>0.20788604313046072</v>
      </c>
      <c r="EM5" s="540">
        <v>0.20823938458235633</v>
      </c>
      <c r="EN5" s="540">
        <v>0.20853765173992836</v>
      </c>
      <c r="EO5" s="540">
        <v>0.20878022236354826</v>
      </c>
      <c r="EP5" s="540">
        <v>0.20910351496530094</v>
      </c>
      <c r="EQ5" s="540">
        <v>0.20933448300912949</v>
      </c>
      <c r="ER5" s="540">
        <v>0.20960741549257095</v>
      </c>
      <c r="ES5" s="540">
        <v>0.20977182567319352</v>
      </c>
      <c r="ET5" s="540">
        <v>0.21003370403334448</v>
      </c>
      <c r="EU5" s="540">
        <v>0.21036707120547682</v>
      </c>
      <c r="EV5" s="540">
        <v>0.21087706995760339</v>
      </c>
      <c r="EW5" s="540">
        <v>0.21139981090643847</v>
      </c>
      <c r="EX5" s="540">
        <v>0.21201166937768723</v>
      </c>
      <c r="EY5" s="540">
        <v>0.21262345574844471</v>
      </c>
      <c r="EZ5" s="540">
        <v>0.21313327109892821</v>
      </c>
      <c r="FA5" s="540">
        <v>0.21356488447667524</v>
      </c>
      <c r="FB5" s="540">
        <v>0.21405740996722886</v>
      </c>
      <c r="FC5" s="540">
        <v>0.2146291277604421</v>
      </c>
      <c r="FD5" s="540">
        <v>0.21485158328554943</v>
      </c>
      <c r="FE5" s="540">
        <v>0.21507112263433012</v>
      </c>
    </row>
    <row r="6" spans="1:161" s="546" customFormat="1" ht="16.5" thickBot="1">
      <c r="B6" s="556" t="s">
        <v>96</v>
      </c>
      <c r="C6" s="553">
        <v>0.14448083901779957</v>
      </c>
      <c r="D6" s="538">
        <v>0.14653481297706542</v>
      </c>
      <c r="E6" s="538">
        <v>0.1504882083317812</v>
      </c>
      <c r="F6" s="538">
        <v>0.15245149020421969</v>
      </c>
      <c r="G6" s="538">
        <v>0.15456902488140073</v>
      </c>
      <c r="H6" s="538">
        <v>0.15595712875687451</v>
      </c>
      <c r="I6" s="538">
        <v>0.15668989852717372</v>
      </c>
      <c r="J6" s="538">
        <v>0.15734781496131467</v>
      </c>
      <c r="K6" s="538">
        <v>0.15786536758162126</v>
      </c>
      <c r="L6" s="538">
        <v>0.15820751701351982</v>
      </c>
      <c r="M6" s="538">
        <v>0.15822690769533279</v>
      </c>
      <c r="N6" s="538">
        <v>0.15804802573225235</v>
      </c>
      <c r="O6" s="538">
        <v>0.15759595711662161</v>
      </c>
      <c r="P6" s="538">
        <v>0.15702166635979736</v>
      </c>
      <c r="Q6" s="538">
        <v>0.15625262982982194</v>
      </c>
      <c r="R6" s="538">
        <v>0.15559125130408596</v>
      </c>
      <c r="S6" s="538">
        <v>0.15503886588657495</v>
      </c>
      <c r="T6" s="538">
        <v>0.15468272710975772</v>
      </c>
      <c r="U6" s="538">
        <v>0.15437996760070122</v>
      </c>
      <c r="V6" s="538">
        <v>0.15418849136185386</v>
      </c>
      <c r="W6" s="538">
        <v>0.1541045059269556</v>
      </c>
      <c r="X6" s="538">
        <v>0.15416549737076854</v>
      </c>
      <c r="Y6" s="538">
        <v>0.15420124325023959</v>
      </c>
      <c r="Z6" s="538">
        <v>0.15431331608263882</v>
      </c>
      <c r="AA6" s="538">
        <v>0.15441106234167806</v>
      </c>
      <c r="AB6" s="538">
        <v>0.15444199082889409</v>
      </c>
      <c r="AC6" s="538">
        <v>0.1541552874197511</v>
      </c>
      <c r="AD6" s="538">
        <v>0.15378259235350816</v>
      </c>
      <c r="AE6" s="538">
        <v>0.15331421395602629</v>
      </c>
      <c r="AF6" s="538">
        <v>0.15275202667830584</v>
      </c>
      <c r="AG6" s="538">
        <v>0.15219958533571037</v>
      </c>
      <c r="AH6" s="538">
        <v>0.15171195617205635</v>
      </c>
      <c r="AI6" s="538">
        <v>0.15123872561487911</v>
      </c>
      <c r="AJ6" s="538">
        <v>0.15080847896287503</v>
      </c>
      <c r="AK6" s="538">
        <v>0.15045620842273183</v>
      </c>
      <c r="AL6" s="538">
        <v>0.15020049794456539</v>
      </c>
      <c r="AM6" s="538">
        <v>0.14986617840142968</v>
      </c>
      <c r="AN6" s="538">
        <v>0.14954392057491106</v>
      </c>
      <c r="AO6" s="538">
        <v>0.14917229025401549</v>
      </c>
      <c r="AP6" s="538">
        <v>0.1489810329412242</v>
      </c>
      <c r="AQ6" s="538">
        <v>0.148851913384555</v>
      </c>
      <c r="AR6" s="538">
        <v>0.14898498923796516</v>
      </c>
      <c r="AS6" s="538">
        <v>0.14919478154113525</v>
      </c>
      <c r="AT6" s="538">
        <v>0.14940246522389811</v>
      </c>
      <c r="AU6" s="538">
        <v>0.14945529561320589</v>
      </c>
      <c r="AV6" s="538">
        <v>0.14944993975152612</v>
      </c>
      <c r="AW6" s="538">
        <v>0.14937719901576837</v>
      </c>
      <c r="AX6" s="538">
        <v>0.14941185192800896</v>
      </c>
      <c r="AY6" s="538">
        <v>0.14958152928860649</v>
      </c>
      <c r="AZ6" s="538">
        <v>0.14968098373360447</v>
      </c>
      <c r="BA6" s="550">
        <v>0.14977633827167772</v>
      </c>
      <c r="BB6" s="539"/>
      <c r="BC6" s="539"/>
      <c r="BD6" s="534"/>
      <c r="BE6" s="597">
        <v>0.14455702765038236</v>
      </c>
      <c r="BF6" s="538">
        <v>0.14660722716801566</v>
      </c>
      <c r="BG6" s="538">
        <v>0.15054374283785596</v>
      </c>
      <c r="BH6" s="538">
        <v>0.15249168318034548</v>
      </c>
      <c r="BI6" s="538">
        <v>0.15459769221646086</v>
      </c>
      <c r="BJ6" s="538">
        <v>0.15598227356332983</v>
      </c>
      <c r="BK6" s="538">
        <v>0.15674723131222043</v>
      </c>
      <c r="BL6" s="538">
        <v>0.15750802545931625</v>
      </c>
      <c r="BM6" s="538">
        <v>0.15821121755689688</v>
      </c>
      <c r="BN6" s="538">
        <v>0.15889362854114292</v>
      </c>
      <c r="BO6" s="538">
        <v>0.15939249303906977</v>
      </c>
      <c r="BP6" s="538">
        <v>0.15980394913381959</v>
      </c>
      <c r="BQ6" s="538">
        <v>0.16003344096697988</v>
      </c>
      <c r="BR6" s="538">
        <v>0.16026687604266318</v>
      </c>
      <c r="BS6" s="538">
        <v>0.16040672857544352</v>
      </c>
      <c r="BT6" s="538">
        <v>0.16077893729984091</v>
      </c>
      <c r="BU6" s="538">
        <v>0.16123612568107787</v>
      </c>
      <c r="BV6" s="538">
        <v>0.16188107643296931</v>
      </c>
      <c r="BW6" s="538">
        <v>0.16251401387469169</v>
      </c>
      <c r="BX6" s="538">
        <v>0.16310584428425673</v>
      </c>
      <c r="BY6" s="538">
        <v>0.16360899876006915</v>
      </c>
      <c r="BZ6" s="538">
        <v>0.16421838626797314</v>
      </c>
      <c r="CA6" s="538">
        <v>0.16472966688581572</v>
      </c>
      <c r="CB6" s="538">
        <v>0.16524115174261439</v>
      </c>
      <c r="CC6" s="538">
        <v>0.16568947208922494</v>
      </c>
      <c r="CD6" s="538">
        <v>0.16613151747708779</v>
      </c>
      <c r="CE6" s="538">
        <v>0.16625904936476482</v>
      </c>
      <c r="CF6" s="538">
        <v>0.16634828949014341</v>
      </c>
      <c r="CG6" s="538">
        <v>0.16639555288153973</v>
      </c>
      <c r="CH6" s="538">
        <v>0.16639785081879349</v>
      </c>
      <c r="CI6" s="538">
        <v>0.16625183290903287</v>
      </c>
      <c r="CJ6" s="538">
        <v>0.16613290078158921</v>
      </c>
      <c r="CK6" s="538">
        <v>0.16592964443511285</v>
      </c>
      <c r="CL6" s="538">
        <v>0.16568351601951728</v>
      </c>
      <c r="CM6" s="538">
        <v>0.16541168431682912</v>
      </c>
      <c r="CN6" s="538">
        <v>0.16526688003415271</v>
      </c>
      <c r="CO6" s="538">
        <v>0.16507004602296735</v>
      </c>
      <c r="CP6" s="538">
        <v>0.16494855370426958</v>
      </c>
      <c r="CQ6" s="538">
        <v>0.16475997932612443</v>
      </c>
      <c r="CR6" s="538">
        <v>0.16469157142147633</v>
      </c>
      <c r="CS6" s="538">
        <v>0.16471764585126719</v>
      </c>
      <c r="CT6" s="538">
        <v>0.16493232501853089</v>
      </c>
      <c r="CU6" s="538">
        <v>0.165180955261958</v>
      </c>
      <c r="CV6" s="538">
        <v>0.16552267601419562</v>
      </c>
      <c r="CW6" s="538">
        <v>0.16586857072233877</v>
      </c>
      <c r="CX6" s="538">
        <v>0.16608859365021475</v>
      </c>
      <c r="CY6" s="538">
        <v>0.16624199601497996</v>
      </c>
      <c r="CZ6" s="538">
        <v>0.1664461711566923</v>
      </c>
      <c r="DA6" s="538">
        <v>0.16671709618835373</v>
      </c>
      <c r="DB6" s="538">
        <v>0.16679225775111894</v>
      </c>
      <c r="DC6" s="550">
        <v>0.16689358560356723</v>
      </c>
      <c r="DG6" s="540">
        <v>0.14455702765038236</v>
      </c>
      <c r="DH6" s="540">
        <v>0.14660722716801566</v>
      </c>
      <c r="DI6" s="540">
        <v>0.15054374283785596</v>
      </c>
      <c r="DJ6" s="540">
        <v>0.15249168318034548</v>
      </c>
      <c r="DK6" s="540">
        <v>0.15459770596223418</v>
      </c>
      <c r="DL6" s="540">
        <v>0.15598235538697924</v>
      </c>
      <c r="DM6" s="540">
        <v>0.15676394932297799</v>
      </c>
      <c r="DN6" s="540">
        <v>0.15757464207511532</v>
      </c>
      <c r="DO6" s="540">
        <v>0.15837754838690191</v>
      </c>
      <c r="DP6" s="540">
        <v>0.15922650177700953</v>
      </c>
      <c r="DQ6" s="540">
        <v>0.15997651746776689</v>
      </c>
      <c r="DR6" s="540">
        <v>0.16071581503782767</v>
      </c>
      <c r="DS6" s="540">
        <v>0.16132987893815115</v>
      </c>
      <c r="DT6" s="540">
        <v>0.16198725994613569</v>
      </c>
      <c r="DU6" s="540">
        <v>0.1625754094889868</v>
      </c>
      <c r="DV6" s="540">
        <v>0.16340052705387123</v>
      </c>
      <c r="DW6" s="540">
        <v>0.16430488297058646</v>
      </c>
      <c r="DX6" s="540">
        <v>0.1653950207241543</v>
      </c>
      <c r="DY6" s="540">
        <v>0.16646989661721279</v>
      </c>
      <c r="DZ6" s="540">
        <v>0.16749729586785822</v>
      </c>
      <c r="EA6" s="540">
        <v>0.16842794786809268</v>
      </c>
      <c r="EB6" s="540">
        <v>0.16946066364049298</v>
      </c>
      <c r="EC6" s="540">
        <v>0.1703821161887355</v>
      </c>
      <c r="ED6" s="540">
        <v>0.1712907138005923</v>
      </c>
      <c r="EE6" s="540">
        <v>0.17212015995196911</v>
      </c>
      <c r="EF6" s="540">
        <v>0.17293235014933656</v>
      </c>
      <c r="EG6" s="540">
        <v>0.17341170602134756</v>
      </c>
      <c r="EH6" s="540">
        <v>0.17383942238544439</v>
      </c>
      <c r="EI6" s="540">
        <v>0.17420750077452749</v>
      </c>
      <c r="EJ6" s="540">
        <v>0.17451455587832648</v>
      </c>
      <c r="EK6" s="540">
        <v>0.17465565811836634</v>
      </c>
      <c r="EL6" s="540">
        <v>0.17480791259338674</v>
      </c>
      <c r="EM6" s="540">
        <v>0.17485931980392505</v>
      </c>
      <c r="EN6" s="540">
        <v>0.1748587053617035</v>
      </c>
      <c r="EO6" s="540">
        <v>0.17482289379058327</v>
      </c>
      <c r="EP6" s="540">
        <v>0.17490341287859859</v>
      </c>
      <c r="EQ6" s="540">
        <v>0.17491621498075119</v>
      </c>
      <c r="ER6" s="540">
        <v>0.17499408793437199</v>
      </c>
      <c r="ES6" s="540">
        <v>0.1749901592463981</v>
      </c>
      <c r="ET6" s="540">
        <v>0.17509661018804601</v>
      </c>
      <c r="EU6" s="540">
        <v>0.17528703415360028</v>
      </c>
      <c r="EV6" s="540">
        <v>0.17566065138854683</v>
      </c>
      <c r="EW6" s="540">
        <v>0.17605841572508626</v>
      </c>
      <c r="EX6" s="540">
        <v>0.17654519184003437</v>
      </c>
      <c r="EY6" s="540">
        <v>0.17703441718768048</v>
      </c>
      <c r="EZ6" s="540">
        <v>0.17739394670544167</v>
      </c>
      <c r="FA6" s="540">
        <v>0.17767992967220325</v>
      </c>
      <c r="FB6" s="540">
        <v>0.17801477055441989</v>
      </c>
      <c r="FC6" s="540">
        <v>0.17841141171223901</v>
      </c>
      <c r="FD6" s="540">
        <v>0.17854700891664491</v>
      </c>
      <c r="FE6" s="540">
        <v>0.1787031370055002</v>
      </c>
    </row>
    <row r="7" spans="1:161" s="546" customFormat="1" ht="16.5" thickBot="1">
      <c r="B7" s="557" t="s">
        <v>97</v>
      </c>
      <c r="C7" s="554">
        <v>0.13610468159156566</v>
      </c>
      <c r="D7" s="540">
        <v>0.13727599373086677</v>
      </c>
      <c r="E7" s="540">
        <v>0.13974567838670329</v>
      </c>
      <c r="F7" s="540">
        <v>0.13986421669963689</v>
      </c>
      <c r="G7" s="540">
        <v>0.14000223939376016</v>
      </c>
      <c r="H7" s="540">
        <v>0.13955163713840407</v>
      </c>
      <c r="I7" s="540">
        <v>0.13861081710527839</v>
      </c>
      <c r="J7" s="540">
        <v>0.13768080608133865</v>
      </c>
      <c r="K7" s="540">
        <v>0.13685192342459607</v>
      </c>
      <c r="L7" s="540">
        <v>0.13605270708927303</v>
      </c>
      <c r="M7" s="540">
        <v>0.13528930552312202</v>
      </c>
      <c r="N7" s="540">
        <v>0.13459939726845122</v>
      </c>
      <c r="O7" s="540">
        <v>0.13398980353897871</v>
      </c>
      <c r="P7" s="540">
        <v>0.13351385804855748</v>
      </c>
      <c r="Q7" s="540">
        <v>0.13294121372310022</v>
      </c>
      <c r="R7" s="540">
        <v>0.1322934690045095</v>
      </c>
      <c r="S7" s="540">
        <v>0.13147871327672672</v>
      </c>
      <c r="T7" s="540">
        <v>0.1306477122744929</v>
      </c>
      <c r="U7" s="540">
        <v>0.12970224284999426</v>
      </c>
      <c r="V7" s="540">
        <v>0.12885771539463367</v>
      </c>
      <c r="W7" s="540">
        <v>0.12822455982011732</v>
      </c>
      <c r="X7" s="540">
        <v>0.12773336667634513</v>
      </c>
      <c r="Y7" s="540">
        <v>0.12731582650940579</v>
      </c>
      <c r="Z7" s="540">
        <v>0.12697528025550894</v>
      </c>
      <c r="AA7" s="540">
        <v>0.12673609302332531</v>
      </c>
      <c r="AB7" s="540">
        <v>0.12648765258856254</v>
      </c>
      <c r="AC7" s="540">
        <v>0.12619363675999612</v>
      </c>
      <c r="AD7" s="540">
        <v>0.12597410952626739</v>
      </c>
      <c r="AE7" s="540">
        <v>0.12564717012923624</v>
      </c>
      <c r="AF7" s="540">
        <v>0.1252371223189524</v>
      </c>
      <c r="AG7" s="540">
        <v>0.12493153288788728</v>
      </c>
      <c r="AH7" s="540">
        <v>0.12462638577995826</v>
      </c>
      <c r="AI7" s="540">
        <v>0.12420111485445247</v>
      </c>
      <c r="AJ7" s="540">
        <v>0.12389150758039551</v>
      </c>
      <c r="AK7" s="540">
        <v>0.123726181979572</v>
      </c>
      <c r="AL7" s="540">
        <v>0.12351108030513862</v>
      </c>
      <c r="AM7" s="540">
        <v>0.12323846873103612</v>
      </c>
      <c r="AN7" s="540">
        <v>0.12312426760777735</v>
      </c>
      <c r="AO7" s="540">
        <v>0.1230399514723092</v>
      </c>
      <c r="AP7" s="540">
        <v>0.12285638729496143</v>
      </c>
      <c r="AQ7" s="540">
        <v>0.12273841686356993</v>
      </c>
      <c r="AR7" s="540">
        <v>0.12268681663305206</v>
      </c>
      <c r="AS7" s="540">
        <v>0.12251052643354698</v>
      </c>
      <c r="AT7" s="540">
        <v>0.12232626042832548</v>
      </c>
      <c r="AU7" s="540">
        <v>0.12221240218697246</v>
      </c>
      <c r="AV7" s="540">
        <v>0.12220344406439046</v>
      </c>
      <c r="AW7" s="540">
        <v>0.12232408488237834</v>
      </c>
      <c r="AX7" s="540">
        <v>0.1225865934145856</v>
      </c>
      <c r="AY7" s="540">
        <v>0.12292640319985307</v>
      </c>
      <c r="AZ7" s="540">
        <v>0.12318370934200527</v>
      </c>
      <c r="BA7" s="551">
        <v>0.12335701346759882</v>
      </c>
      <c r="BB7" s="539"/>
      <c r="BC7" s="539"/>
      <c r="BD7" s="534"/>
      <c r="BE7" s="598">
        <v>0.13613838268369449</v>
      </c>
      <c r="BF7" s="540">
        <v>0.13731854345347863</v>
      </c>
      <c r="BG7" s="540">
        <v>0.13980518837970171</v>
      </c>
      <c r="BH7" s="540">
        <v>0.13992271953668442</v>
      </c>
      <c r="BI7" s="540">
        <v>0.14005275141261847</v>
      </c>
      <c r="BJ7" s="540">
        <v>0.13958917114272124</v>
      </c>
      <c r="BK7" s="540">
        <v>0.13865000053493079</v>
      </c>
      <c r="BL7" s="540">
        <v>0.13775432238230259</v>
      </c>
      <c r="BM7" s="540">
        <v>0.13703230836843033</v>
      </c>
      <c r="BN7" s="540">
        <v>0.1365005985856873</v>
      </c>
      <c r="BO7" s="540">
        <v>0.13610396246917872</v>
      </c>
      <c r="BP7" s="540">
        <v>0.13584866594030315</v>
      </c>
      <c r="BQ7" s="540">
        <v>0.1358380545003933</v>
      </c>
      <c r="BR7" s="540">
        <v>0.13609806938826874</v>
      </c>
      <c r="BS7" s="540">
        <v>0.1362805503404298</v>
      </c>
      <c r="BT7" s="540">
        <v>0.13648989900850475</v>
      </c>
      <c r="BU7" s="540">
        <v>0.13661164494134467</v>
      </c>
      <c r="BV7" s="540">
        <v>0.13663962212159639</v>
      </c>
      <c r="BW7" s="540">
        <v>0.13645984798607663</v>
      </c>
      <c r="BX7" s="540">
        <v>0.13634806543558156</v>
      </c>
      <c r="BY7" s="540">
        <v>0.1363275499938012</v>
      </c>
      <c r="BZ7" s="540">
        <v>0.13626144103313009</v>
      </c>
      <c r="CA7" s="540">
        <v>0.13618681280047734</v>
      </c>
      <c r="CB7" s="540">
        <v>0.13613117016470649</v>
      </c>
      <c r="CC7" s="540">
        <v>0.13611719734858413</v>
      </c>
      <c r="CD7" s="540">
        <v>0.13610012371424157</v>
      </c>
      <c r="CE7" s="540">
        <v>0.13610718841596356</v>
      </c>
      <c r="CF7" s="540">
        <v>0.13617647212860831</v>
      </c>
      <c r="CG7" s="540">
        <v>0.13618513538468896</v>
      </c>
      <c r="CH7" s="540">
        <v>0.13613860513792903</v>
      </c>
      <c r="CI7" s="540">
        <v>0.13618476699241983</v>
      </c>
      <c r="CJ7" s="540">
        <v>0.13623151882506429</v>
      </c>
      <c r="CK7" s="540">
        <v>0.13618015889850529</v>
      </c>
      <c r="CL7" s="540">
        <v>0.13621249697429136</v>
      </c>
      <c r="CM7" s="540">
        <v>0.1362851563163488</v>
      </c>
      <c r="CN7" s="540">
        <v>0.13622249736020825</v>
      </c>
      <c r="CO7" s="540">
        <v>0.1361546228221566</v>
      </c>
      <c r="CP7" s="540">
        <v>0.1361810810042165</v>
      </c>
      <c r="CQ7" s="540">
        <v>0.13613522206147999</v>
      </c>
      <c r="CR7" s="540">
        <v>0.13603651051330662</v>
      </c>
      <c r="CS7" s="540">
        <v>0.13607229850788491</v>
      </c>
      <c r="CT7" s="540">
        <v>0.13620223447616694</v>
      </c>
      <c r="CU7" s="540">
        <v>0.13627862495650012</v>
      </c>
      <c r="CV7" s="540">
        <v>0.13648357742190492</v>
      </c>
      <c r="CW7" s="540">
        <v>0.1367449439763691</v>
      </c>
      <c r="CX7" s="540">
        <v>0.13711372377522077</v>
      </c>
      <c r="CY7" s="540">
        <v>0.13745643098313293</v>
      </c>
      <c r="CZ7" s="540">
        <v>0.13792581201620929</v>
      </c>
      <c r="DA7" s="540">
        <v>0.13834845722716066</v>
      </c>
      <c r="DB7" s="540">
        <v>0.13865159979683184</v>
      </c>
      <c r="DC7" s="551">
        <v>0.13880982156921609</v>
      </c>
      <c r="DG7" s="540">
        <v>0.13613838268369449</v>
      </c>
      <c r="DH7" s="540">
        <v>0.13731854345347863</v>
      </c>
      <c r="DI7" s="540">
        <v>0.13980518837970171</v>
      </c>
      <c r="DJ7" s="540">
        <v>0.13992271953668442</v>
      </c>
      <c r="DK7" s="540">
        <v>0.14005275141261847</v>
      </c>
      <c r="DL7" s="540">
        <v>0.13958920839830183</v>
      </c>
      <c r="DM7" s="540">
        <v>0.13866448143505064</v>
      </c>
      <c r="DN7" s="540">
        <v>0.1378116734435767</v>
      </c>
      <c r="DO7" s="540">
        <v>0.13717479712314593</v>
      </c>
      <c r="DP7" s="540">
        <v>0.13678471879155502</v>
      </c>
      <c r="DQ7" s="540">
        <v>0.13660068038242296</v>
      </c>
      <c r="DR7" s="540">
        <v>0.13662079176634673</v>
      </c>
      <c r="DS7" s="540">
        <v>0.13693447199172032</v>
      </c>
      <c r="DT7" s="540">
        <v>0.13755356551728645</v>
      </c>
      <c r="DU7" s="540">
        <v>0.13811310060707618</v>
      </c>
      <c r="DV7" s="540">
        <v>0.1387027676473776</v>
      </c>
      <c r="DW7" s="540">
        <v>0.1392023860842142</v>
      </c>
      <c r="DX7" s="540">
        <v>0.13960611828889466</v>
      </c>
      <c r="DY7" s="540">
        <v>0.13979437701649425</v>
      </c>
      <c r="DZ7" s="540">
        <v>0.14005070035978379</v>
      </c>
      <c r="EA7" s="540">
        <v>0.14038599629424608</v>
      </c>
      <c r="EB7" s="540">
        <v>0.14066612649901025</v>
      </c>
      <c r="EC7" s="540">
        <v>0.14092312497949663</v>
      </c>
      <c r="ED7" s="540">
        <v>0.1411909426974382</v>
      </c>
      <c r="EE7" s="540">
        <v>0.14148972358075354</v>
      </c>
      <c r="EF7" s="540">
        <v>0.14178263804052754</v>
      </c>
      <c r="EG7" s="540">
        <v>0.14209219271506326</v>
      </c>
      <c r="EH7" s="540">
        <v>0.14245975802623237</v>
      </c>
      <c r="EI7" s="540">
        <v>0.14275547336238015</v>
      </c>
      <c r="EJ7" s="540">
        <v>0.14298524564743181</v>
      </c>
      <c r="EK7" s="540">
        <v>0.14330136700630508</v>
      </c>
      <c r="EL7" s="540">
        <v>0.14360584895128994</v>
      </c>
      <c r="EM7" s="540">
        <v>0.1438023745579376</v>
      </c>
      <c r="EN7" s="540">
        <v>0.14407249509700454</v>
      </c>
      <c r="EO7" s="540">
        <v>0.14436929259559284</v>
      </c>
      <c r="EP7" s="540">
        <v>0.14451605406277396</v>
      </c>
      <c r="EQ7" s="540">
        <v>0.14464595730684754</v>
      </c>
      <c r="ER7" s="540">
        <v>0.14486009758887658</v>
      </c>
      <c r="ES7" s="540">
        <v>0.14499543338969853</v>
      </c>
      <c r="ET7" s="540">
        <v>0.14506758841255624</v>
      </c>
      <c r="EU7" s="540">
        <v>0.14527047292759029</v>
      </c>
      <c r="EV7" s="540">
        <v>0.14557020707538848</v>
      </c>
      <c r="EW7" s="540">
        <v>0.14580817277254843</v>
      </c>
      <c r="EX7" s="540">
        <v>0.14616583715163731</v>
      </c>
      <c r="EY7" s="540">
        <v>0.14657857097958457</v>
      </c>
      <c r="EZ7" s="540">
        <v>0.14709392160649962</v>
      </c>
      <c r="FA7" s="540">
        <v>0.14757148227457523</v>
      </c>
      <c r="FB7" s="540">
        <v>0.1481731878597575</v>
      </c>
      <c r="FC7" s="540">
        <v>0.14872409004627016</v>
      </c>
      <c r="FD7" s="540">
        <v>0.14909336617714414</v>
      </c>
      <c r="FE7" s="540">
        <v>0.14931250994002243</v>
      </c>
    </row>
    <row r="8" spans="1:161" s="546" customFormat="1">
      <c r="C8" s="534"/>
      <c r="D8" s="534"/>
      <c r="E8" s="53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534"/>
      <c r="AJ8" s="534"/>
      <c r="AK8" s="534"/>
      <c r="AL8" s="534"/>
      <c r="AM8" s="534"/>
      <c r="AN8" s="534"/>
      <c r="AO8" s="534"/>
      <c r="AP8" s="534"/>
      <c r="AQ8" s="534"/>
      <c r="AR8" s="534"/>
      <c r="AS8" s="534"/>
      <c r="AT8" s="534"/>
      <c r="AU8" s="534"/>
      <c r="AV8" s="534"/>
      <c r="AW8" s="534"/>
      <c r="AX8" s="534"/>
      <c r="AY8" s="534"/>
      <c r="AZ8" s="534"/>
      <c r="BA8" s="534"/>
      <c r="BB8" s="534"/>
      <c r="BC8" s="534"/>
      <c r="BD8" s="534"/>
    </row>
    <row r="9" spans="1:161">
      <c r="C9" s="541"/>
      <c r="J9" s="542"/>
      <c r="K9" s="542"/>
    </row>
    <row r="10" spans="1:161">
      <c r="C10" s="541"/>
      <c r="J10" s="543"/>
      <c r="K10" s="543"/>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4"/>
      <c r="AK10" s="544"/>
      <c r="AL10" s="544"/>
      <c r="AM10" s="544"/>
      <c r="AN10" s="544"/>
      <c r="AO10" s="544"/>
      <c r="AP10" s="544"/>
      <c r="AQ10" s="544"/>
      <c r="AR10" s="544"/>
      <c r="AS10" s="544"/>
      <c r="AT10" s="544"/>
      <c r="AU10" s="544"/>
      <c r="AV10" s="544"/>
      <c r="AW10" s="544"/>
      <c r="AX10" s="544"/>
      <c r="AY10" s="544"/>
      <c r="AZ10" s="544"/>
      <c r="BA10" s="544"/>
      <c r="BB10" s="544"/>
      <c r="BC10" s="544"/>
      <c r="BD10" s="544"/>
    </row>
    <row r="11" spans="1:161">
      <c r="C11" s="541"/>
      <c r="G11" s="543"/>
      <c r="H11" s="543"/>
      <c r="J11" s="543"/>
      <c r="K11" s="543"/>
      <c r="L11" s="544"/>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44"/>
      <c r="AJ11" s="544"/>
      <c r="AK11" s="544"/>
      <c r="AL11" s="544"/>
      <c r="AM11" s="544"/>
      <c r="AN11" s="544"/>
      <c r="AO11" s="544"/>
      <c r="AP11" s="544"/>
      <c r="AQ11" s="544"/>
      <c r="AR11" s="544"/>
      <c r="AS11" s="544"/>
      <c r="AT11" s="544"/>
      <c r="AU11" s="544"/>
      <c r="AV11" s="544"/>
      <c r="AW11" s="544"/>
      <c r="AX11" s="544"/>
      <c r="AY11" s="544"/>
      <c r="AZ11" s="544"/>
      <c r="BA11" s="544"/>
      <c r="BB11" s="544"/>
      <c r="BC11" s="544"/>
      <c r="BD11" s="544"/>
    </row>
    <row r="12" spans="1:161">
      <c r="C12" s="541"/>
      <c r="F12" s="542"/>
      <c r="G12" s="543"/>
      <c r="H12" s="543"/>
      <c r="J12" s="543"/>
      <c r="K12" s="543"/>
      <c r="L12" s="544"/>
      <c r="M12" s="544"/>
      <c r="N12" s="544"/>
      <c r="O12" s="544"/>
      <c r="P12" s="544"/>
      <c r="Q12" s="544"/>
      <c r="R12" s="544"/>
      <c r="S12" s="544"/>
      <c r="T12" s="544"/>
      <c r="U12" s="544"/>
      <c r="V12" s="544"/>
      <c r="W12" s="544"/>
      <c r="X12" s="544"/>
      <c r="Y12" s="544"/>
      <c r="Z12" s="544"/>
      <c r="AA12" s="544"/>
      <c r="AB12" s="544"/>
      <c r="AC12" s="544"/>
      <c r="AD12" s="544"/>
      <c r="AE12" s="544"/>
      <c r="AF12" s="544"/>
      <c r="AG12" s="544"/>
      <c r="AH12" s="544"/>
      <c r="AI12" s="544"/>
      <c r="AJ12" s="544"/>
      <c r="AK12" s="544"/>
      <c r="AL12" s="544"/>
      <c r="AM12" s="544"/>
      <c r="AN12" s="544"/>
      <c r="AO12" s="544"/>
      <c r="AP12" s="544"/>
      <c r="AQ12" s="544"/>
      <c r="AR12" s="544"/>
      <c r="AS12" s="544"/>
      <c r="AT12" s="544"/>
      <c r="AU12" s="544"/>
      <c r="AV12" s="544"/>
      <c r="AW12" s="544"/>
      <c r="AX12" s="544"/>
      <c r="AY12" s="544"/>
      <c r="AZ12" s="544"/>
      <c r="BA12" s="544"/>
      <c r="BB12" s="544"/>
      <c r="BC12" s="544"/>
      <c r="BD12" s="544"/>
    </row>
    <row r="13" spans="1:161">
      <c r="C13" s="541"/>
      <c r="F13" s="542"/>
      <c r="J13" s="543"/>
      <c r="K13" s="543"/>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544"/>
      <c r="AV13" s="544"/>
      <c r="AW13" s="544"/>
      <c r="AX13" s="544"/>
      <c r="AY13" s="544"/>
      <c r="AZ13" s="544"/>
      <c r="BA13" s="544"/>
      <c r="BB13" s="544"/>
      <c r="BC13" s="544"/>
      <c r="BD13" s="544"/>
    </row>
    <row r="14" spans="1:161">
      <c r="C14" s="541"/>
    </row>
    <row r="15" spans="1:161">
      <c r="N15" s="542"/>
    </row>
    <row r="16" spans="1:161">
      <c r="C16" s="132"/>
      <c r="D16" s="132"/>
      <c r="E16" s="132"/>
    </row>
    <row r="30" ht="18" customHeight="1"/>
    <row r="34" spans="2:2">
      <c r="B34" s="545"/>
    </row>
  </sheetData>
  <hyperlinks>
    <hyperlink ref="A3" location="SOMMAIRE!A1"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V51"/>
  <sheetViews>
    <sheetView workbookViewId="0"/>
  </sheetViews>
  <sheetFormatPr baseColWidth="10" defaultRowHeight="15"/>
  <cols>
    <col min="1" max="1" width="26.7109375" style="135" customWidth="1"/>
    <col min="2" max="2" width="35.28515625" style="135" customWidth="1"/>
    <col min="3" max="3" width="10.7109375" style="136" customWidth="1"/>
    <col min="4" max="52" width="5.7109375" style="135" customWidth="1"/>
    <col min="53" max="74" width="5.42578125" style="135" customWidth="1"/>
    <col min="75" max="16384" width="11.42578125" style="135"/>
  </cols>
  <sheetData>
    <row r="1" spans="1:74" ht="15.75">
      <c r="A1" s="132" t="s">
        <v>337</v>
      </c>
    </row>
    <row r="3" spans="1:74" ht="15.75" thickBot="1">
      <c r="A3" s="131" t="s">
        <v>85</v>
      </c>
    </row>
    <row r="4" spans="1:74" ht="15.75" thickBot="1">
      <c r="B4" s="467"/>
      <c r="C4" s="626"/>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581">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1">
        <v>2049</v>
      </c>
      <c r="BB4" s="140">
        <v>2050</v>
      </c>
      <c r="BC4" s="140">
        <v>2051</v>
      </c>
      <c r="BD4" s="140">
        <v>2052</v>
      </c>
      <c r="BE4" s="139">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row>
    <row r="5" spans="1:74">
      <c r="B5" s="749" t="s">
        <v>98</v>
      </c>
      <c r="C5" s="627" t="s">
        <v>90</v>
      </c>
      <c r="D5" s="143"/>
      <c r="E5" s="144"/>
      <c r="F5" s="144"/>
      <c r="G5" s="144"/>
      <c r="H5" s="144"/>
      <c r="I5" s="144">
        <v>0.4892174528519625</v>
      </c>
      <c r="J5" s="144">
        <v>0.48884658014433513</v>
      </c>
      <c r="K5" s="144">
        <v>0.49059973370888749</v>
      </c>
      <c r="L5" s="144">
        <v>0.49465740898799282</v>
      </c>
      <c r="M5" s="144">
        <v>0.50354350683105387</v>
      </c>
      <c r="N5" s="144">
        <v>0.49752234725342154</v>
      </c>
      <c r="O5" s="144">
        <v>0.50592438210151869</v>
      </c>
      <c r="P5" s="144">
        <v>0.51304857577123952</v>
      </c>
      <c r="Q5" s="144">
        <v>0.51848518265830112</v>
      </c>
      <c r="R5" s="144">
        <v>0.51810227798530339</v>
      </c>
      <c r="S5" s="144">
        <v>0.51443930441368946</v>
      </c>
      <c r="T5" s="144">
        <v>0.51316100332882186</v>
      </c>
      <c r="U5" s="144">
        <v>0.51010014559332195</v>
      </c>
      <c r="V5" s="289">
        <v>0.50787050092839825</v>
      </c>
      <c r="W5" s="144">
        <v>0.50114016924220162</v>
      </c>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486"/>
    </row>
    <row r="6" spans="1:74">
      <c r="B6" s="750"/>
      <c r="C6" s="628">
        <v>1.7999999999999999E-2</v>
      </c>
      <c r="D6" s="148"/>
      <c r="E6" s="149"/>
      <c r="F6" s="149"/>
      <c r="G6" s="149"/>
      <c r="H6" s="149"/>
      <c r="I6" s="149"/>
      <c r="J6" s="149"/>
      <c r="K6" s="149"/>
      <c r="L6" s="149"/>
      <c r="M6" s="149"/>
      <c r="N6" s="149"/>
      <c r="O6" s="149"/>
      <c r="P6" s="149"/>
      <c r="Q6" s="149"/>
      <c r="R6" s="149"/>
      <c r="S6" s="149"/>
      <c r="T6" s="149"/>
      <c r="U6" s="149"/>
      <c r="V6" s="149"/>
      <c r="W6" s="149">
        <v>0.50114016924220162</v>
      </c>
      <c r="X6" s="149">
        <v>0.52244024801740629</v>
      </c>
      <c r="Y6" s="149">
        <v>0.50729135667119996</v>
      </c>
      <c r="Z6" s="149">
        <v>0.50274449563703838</v>
      </c>
      <c r="AA6" s="149">
        <v>0.4939752547766646</v>
      </c>
      <c r="AB6" s="149">
        <v>0.49095251623098524</v>
      </c>
      <c r="AC6" s="149">
        <v>0.48747447863796767</v>
      </c>
      <c r="AD6" s="149">
        <v>0.48469319123048937</v>
      </c>
      <c r="AE6" s="149">
        <v>0.4820301531471225</v>
      </c>
      <c r="AF6" s="149">
        <v>0.47823970496148044</v>
      </c>
      <c r="AG6" s="149">
        <v>0.47434195225823056</v>
      </c>
      <c r="AH6" s="149">
        <v>0.46958078929394392</v>
      </c>
      <c r="AI6" s="149">
        <v>0.46370618167064387</v>
      </c>
      <c r="AJ6" s="149">
        <v>0.45742065218222749</v>
      </c>
      <c r="AK6" s="149">
        <v>0.45342118320521896</v>
      </c>
      <c r="AL6" s="149">
        <v>0.44742258915822547</v>
      </c>
      <c r="AM6" s="149">
        <v>0.4420230325483403</v>
      </c>
      <c r="AN6" s="149">
        <v>0.43626972613987819</v>
      </c>
      <c r="AO6" s="149">
        <v>0.43047488024059755</v>
      </c>
      <c r="AP6" s="149">
        <v>0.42516205124878104</v>
      </c>
      <c r="AQ6" s="149">
        <v>0.42032819107611641</v>
      </c>
      <c r="AR6" s="149">
        <v>0.41537083936365715</v>
      </c>
      <c r="AS6" s="149">
        <v>0.40989893554288792</v>
      </c>
      <c r="AT6" s="149">
        <v>0.40447061723808642</v>
      </c>
      <c r="AU6" s="149">
        <v>0.39945814123718676</v>
      </c>
      <c r="AV6" s="149">
        <v>0.39578625263395167</v>
      </c>
      <c r="AW6" s="149">
        <v>0.39282826536042287</v>
      </c>
      <c r="AX6" s="149">
        <v>0.38788708938231081</v>
      </c>
      <c r="AY6" s="149">
        <v>0.38335435689643554</v>
      </c>
      <c r="AZ6" s="149">
        <v>0.37955457316743524</v>
      </c>
      <c r="BA6" s="149">
        <v>0.37604692324948297</v>
      </c>
      <c r="BB6" s="149">
        <v>0.3724310500712289</v>
      </c>
      <c r="BC6" s="149">
        <v>0.36893685160560236</v>
      </c>
      <c r="BD6" s="149">
        <v>0.36551762987480446</v>
      </c>
      <c r="BE6" s="149">
        <v>0.3620512266235012</v>
      </c>
      <c r="BF6" s="149">
        <v>0.35854765139365491</v>
      </c>
      <c r="BG6" s="149">
        <v>0.35517679567089777</v>
      </c>
      <c r="BH6" s="149">
        <v>0.35206767166009767</v>
      </c>
      <c r="BI6" s="149">
        <v>0.34932751595643435</v>
      </c>
      <c r="BJ6" s="149">
        <v>0.34682418771850937</v>
      </c>
      <c r="BK6" s="149">
        <v>0.34404257934624094</v>
      </c>
      <c r="BL6" s="149">
        <v>0.34135964542337865</v>
      </c>
      <c r="BM6" s="149">
        <v>0.33799919895079467</v>
      </c>
      <c r="BN6" s="149">
        <v>0.33472402305840726</v>
      </c>
      <c r="BO6" s="149">
        <v>0.33183021875635826</v>
      </c>
      <c r="BP6" s="149">
        <v>0.32901395159519653</v>
      </c>
      <c r="BQ6" s="149">
        <v>0.32657019238010515</v>
      </c>
      <c r="BR6" s="149">
        <v>0.32446884923745989</v>
      </c>
      <c r="BS6" s="149">
        <v>0.32226123178849059</v>
      </c>
      <c r="BT6" s="149">
        <v>0.32016167535472112</v>
      </c>
      <c r="BU6" s="149">
        <v>0.31801872510842299</v>
      </c>
      <c r="BV6" s="152">
        <v>0.31587188895544155</v>
      </c>
    </row>
    <row r="7" spans="1:74">
      <c r="B7" s="750"/>
      <c r="C7" s="628">
        <v>1.4999999999999999E-2</v>
      </c>
      <c r="D7" s="148"/>
      <c r="E7" s="149"/>
      <c r="F7" s="149"/>
      <c r="G7" s="149"/>
      <c r="H7" s="149"/>
      <c r="I7" s="149"/>
      <c r="J7" s="149"/>
      <c r="K7" s="149"/>
      <c r="L7" s="149"/>
      <c r="M7" s="149"/>
      <c r="N7" s="149"/>
      <c r="O7" s="149"/>
      <c r="P7" s="149"/>
      <c r="Q7" s="149"/>
      <c r="R7" s="149"/>
      <c r="S7" s="149"/>
      <c r="T7" s="149"/>
      <c r="U7" s="149"/>
      <c r="V7" s="149"/>
      <c r="W7" s="149">
        <v>0.50114016924220162</v>
      </c>
      <c r="X7" s="149">
        <v>0.52244024287912205</v>
      </c>
      <c r="Y7" s="149">
        <v>0.50729135818564608</v>
      </c>
      <c r="Z7" s="149">
        <v>0.50274422667125152</v>
      </c>
      <c r="AA7" s="149">
        <v>0.49397539519892547</v>
      </c>
      <c r="AB7" s="149">
        <v>0.49095171680120686</v>
      </c>
      <c r="AC7" s="149">
        <v>0.48748242846640233</v>
      </c>
      <c r="AD7" s="149">
        <v>0.48470051894501076</v>
      </c>
      <c r="AE7" s="149">
        <v>0.48202751628692375</v>
      </c>
      <c r="AF7" s="149">
        <v>0.47849340663150397</v>
      </c>
      <c r="AG7" s="149">
        <v>0.47505202433313554</v>
      </c>
      <c r="AH7" s="149">
        <v>0.47094072940206855</v>
      </c>
      <c r="AI7" s="149">
        <v>0.46575740029960233</v>
      </c>
      <c r="AJ7" s="149">
        <v>0.4604027307506155</v>
      </c>
      <c r="AK7" s="149">
        <v>0.45729193990610195</v>
      </c>
      <c r="AL7" s="149">
        <v>0.45216214982943842</v>
      </c>
      <c r="AM7" s="149">
        <v>0.44751087217433883</v>
      </c>
      <c r="AN7" s="149">
        <v>0.44254072135938383</v>
      </c>
      <c r="AO7" s="149">
        <v>0.437484357863968</v>
      </c>
      <c r="AP7" s="149">
        <v>0.43285621135478453</v>
      </c>
      <c r="AQ7" s="149">
        <v>0.42875880666378535</v>
      </c>
      <c r="AR7" s="149">
        <v>0.42445095380188547</v>
      </c>
      <c r="AS7" s="149">
        <v>0.41960413150094511</v>
      </c>
      <c r="AT7" s="149">
        <v>0.41470273939540059</v>
      </c>
      <c r="AU7" s="149">
        <v>0.41024987468906093</v>
      </c>
      <c r="AV7" s="149">
        <v>0.4070047225888857</v>
      </c>
      <c r="AW7" s="149">
        <v>0.40462316004189341</v>
      </c>
      <c r="AX7" s="149">
        <v>0.40005037209384631</v>
      </c>
      <c r="AY7" s="149">
        <v>0.39591709510644263</v>
      </c>
      <c r="AZ7" s="149">
        <v>0.39253097642554224</v>
      </c>
      <c r="BA7" s="149">
        <v>0.38944906039129318</v>
      </c>
      <c r="BB7" s="149">
        <v>0.38621148689070056</v>
      </c>
      <c r="BC7" s="149">
        <v>0.38308569036348872</v>
      </c>
      <c r="BD7" s="149">
        <v>0.38000052671569529</v>
      </c>
      <c r="BE7" s="149">
        <v>0.37689111085968452</v>
      </c>
      <c r="BF7" s="149">
        <v>0.37367931931026371</v>
      </c>
      <c r="BG7" s="149">
        <v>0.3705622197333332</v>
      </c>
      <c r="BH7" s="149">
        <v>0.36768153363306894</v>
      </c>
      <c r="BI7" s="149">
        <v>0.36514054080774111</v>
      </c>
      <c r="BJ7" s="149">
        <v>0.36268957503068527</v>
      </c>
      <c r="BK7" s="149">
        <v>0.3599323711612949</v>
      </c>
      <c r="BL7" s="149">
        <v>0.35737526623446075</v>
      </c>
      <c r="BM7" s="149">
        <v>0.35408409761031578</v>
      </c>
      <c r="BN7" s="149">
        <v>0.35088742878078383</v>
      </c>
      <c r="BO7" s="149">
        <v>0.34807137294162166</v>
      </c>
      <c r="BP7" s="149">
        <v>0.3452445823490311</v>
      </c>
      <c r="BQ7" s="149">
        <v>0.34290497646422219</v>
      </c>
      <c r="BR7" s="149">
        <v>0.34079069596471501</v>
      </c>
      <c r="BS7" s="149">
        <v>0.33861212663201262</v>
      </c>
      <c r="BT7" s="149">
        <v>0.33652420537775068</v>
      </c>
      <c r="BU7" s="149">
        <v>0.33443937002132423</v>
      </c>
      <c r="BV7" s="152">
        <v>0.33230070674424633</v>
      </c>
    </row>
    <row r="8" spans="1:74">
      <c r="B8" s="750"/>
      <c r="C8" s="628">
        <v>1.2999999999999999E-2</v>
      </c>
      <c r="D8" s="148"/>
      <c r="E8" s="149"/>
      <c r="F8" s="149"/>
      <c r="G8" s="149"/>
      <c r="H8" s="149"/>
      <c r="I8" s="149"/>
      <c r="J8" s="149"/>
      <c r="K8" s="149"/>
      <c r="L8" s="149"/>
      <c r="M8" s="149"/>
      <c r="N8" s="149"/>
      <c r="O8" s="149"/>
      <c r="P8" s="149"/>
      <c r="Q8" s="149"/>
      <c r="R8" s="149"/>
      <c r="S8" s="149"/>
      <c r="T8" s="149"/>
      <c r="U8" s="149"/>
      <c r="V8" s="149"/>
      <c r="W8" s="149">
        <v>0.50114016924220162</v>
      </c>
      <c r="X8" s="149">
        <v>0.52239378040031204</v>
      </c>
      <c r="Y8" s="149">
        <v>0.50726419678827817</v>
      </c>
      <c r="Z8" s="149">
        <v>0.50271406402146479</v>
      </c>
      <c r="AA8" s="149">
        <v>0.49397081768939421</v>
      </c>
      <c r="AB8" s="149">
        <v>0.49099098191276463</v>
      </c>
      <c r="AC8" s="149">
        <v>0.48748219240565216</v>
      </c>
      <c r="AD8" s="149">
        <v>0.48469922213241062</v>
      </c>
      <c r="AE8" s="149">
        <v>0.48202571988525994</v>
      </c>
      <c r="AF8" s="149">
        <v>0.47867692460214195</v>
      </c>
      <c r="AG8" s="149">
        <v>0.47556881093061704</v>
      </c>
      <c r="AH8" s="149">
        <v>0.47193328471576335</v>
      </c>
      <c r="AI8" s="149">
        <v>0.46722534443284047</v>
      </c>
      <c r="AJ8" s="149">
        <v>0.46251676724061008</v>
      </c>
      <c r="AK8" s="149">
        <v>0.45999906798751444</v>
      </c>
      <c r="AL8" s="149">
        <v>0.4554105100613931</v>
      </c>
      <c r="AM8" s="149">
        <v>0.45132129635726836</v>
      </c>
      <c r="AN8" s="149">
        <v>0.44688514475424646</v>
      </c>
      <c r="AO8" s="149">
        <v>0.44232033813269683</v>
      </c>
      <c r="AP8" s="149">
        <v>0.43818170877292717</v>
      </c>
      <c r="AQ8" s="149">
        <v>0.4345346396003108</v>
      </c>
      <c r="AR8" s="149">
        <v>0.43064924060487048</v>
      </c>
      <c r="AS8" s="149">
        <v>0.42617810943222373</v>
      </c>
      <c r="AT8" s="149">
        <v>0.42168637957344524</v>
      </c>
      <c r="AU8" s="149">
        <v>0.41758755611364795</v>
      </c>
      <c r="AV8" s="149">
        <v>0.41477933752221424</v>
      </c>
      <c r="AW8" s="149">
        <v>0.41278644076323134</v>
      </c>
      <c r="AX8" s="149">
        <v>0.40853944864392078</v>
      </c>
      <c r="AY8" s="149">
        <v>0.40469777763804282</v>
      </c>
      <c r="AZ8" s="149">
        <v>0.40170785570917833</v>
      </c>
      <c r="BA8" s="149">
        <v>0.39888479474547411</v>
      </c>
      <c r="BB8" s="149">
        <v>0.39593728655407034</v>
      </c>
      <c r="BC8" s="149">
        <v>0.39303358987429055</v>
      </c>
      <c r="BD8" s="149">
        <v>0.3902299714287179</v>
      </c>
      <c r="BE8" s="149">
        <v>0.38728067681916334</v>
      </c>
      <c r="BF8" s="149">
        <v>0.38423668927846066</v>
      </c>
      <c r="BG8" s="149">
        <v>0.38126909938302411</v>
      </c>
      <c r="BH8" s="149">
        <v>0.37851357863404389</v>
      </c>
      <c r="BI8" s="149">
        <v>0.37619012175878641</v>
      </c>
      <c r="BJ8" s="149">
        <v>0.37388315843797038</v>
      </c>
      <c r="BK8" s="149">
        <v>0.3713295483085019</v>
      </c>
      <c r="BL8" s="149">
        <v>0.3688686681881499</v>
      </c>
      <c r="BM8" s="149">
        <v>0.36568679442811836</v>
      </c>
      <c r="BN8" s="149">
        <v>0.36255785966890341</v>
      </c>
      <c r="BO8" s="149">
        <v>0.35988165779694309</v>
      </c>
      <c r="BP8" s="149">
        <v>0.35715167981603363</v>
      </c>
      <c r="BQ8" s="149">
        <v>0.35487545555127653</v>
      </c>
      <c r="BR8" s="149">
        <v>0.35290463782190329</v>
      </c>
      <c r="BS8" s="149">
        <v>0.35083651584868308</v>
      </c>
      <c r="BT8" s="149">
        <v>0.34878537900440543</v>
      </c>
      <c r="BU8" s="149">
        <v>0.34682768600193697</v>
      </c>
      <c r="BV8" s="152">
        <v>0.34481804015611772</v>
      </c>
    </row>
    <row r="9" spans="1:74" ht="15.75" thickBot="1">
      <c r="B9" s="751"/>
      <c r="C9" s="629">
        <v>0.01</v>
      </c>
      <c r="D9" s="154"/>
      <c r="E9" s="155"/>
      <c r="F9" s="155"/>
      <c r="G9" s="155"/>
      <c r="H9" s="155"/>
      <c r="I9" s="155"/>
      <c r="J9" s="155"/>
      <c r="K9" s="155"/>
      <c r="L9" s="155"/>
      <c r="M9" s="155"/>
      <c r="N9" s="155"/>
      <c r="O9" s="155"/>
      <c r="P9" s="155"/>
      <c r="Q9" s="155"/>
      <c r="R9" s="155"/>
      <c r="S9" s="155"/>
      <c r="T9" s="155"/>
      <c r="U9" s="155"/>
      <c r="V9" s="155"/>
      <c r="W9" s="155">
        <v>0.50114016924220162</v>
      </c>
      <c r="X9" s="155">
        <v>0.5224402351740991</v>
      </c>
      <c r="Y9" s="155">
        <v>0.5072913507991258</v>
      </c>
      <c r="Z9" s="155">
        <v>0.50274421943652603</v>
      </c>
      <c r="AA9" s="155">
        <v>0.49397538819957604</v>
      </c>
      <c r="AB9" s="155">
        <v>0.49095170970510654</v>
      </c>
      <c r="AC9" s="155">
        <v>0.4874824388230663</v>
      </c>
      <c r="AD9" s="155">
        <v>0.48470240462240505</v>
      </c>
      <c r="AE9" s="155">
        <v>0.48203127329039624</v>
      </c>
      <c r="AF9" s="155">
        <v>0.47894989796279086</v>
      </c>
      <c r="AG9" s="155">
        <v>0.47631311518203584</v>
      </c>
      <c r="AH9" s="155">
        <v>0.47332969555363358</v>
      </c>
      <c r="AI9" s="155">
        <v>0.46939623164734123</v>
      </c>
      <c r="AJ9" s="155">
        <v>0.46580735742108481</v>
      </c>
      <c r="AK9" s="155">
        <v>0.46412393070967861</v>
      </c>
      <c r="AL9" s="155">
        <v>0.46040046810514945</v>
      </c>
      <c r="AM9" s="155">
        <v>0.45717563297336045</v>
      </c>
      <c r="AN9" s="155">
        <v>0.45355291849246643</v>
      </c>
      <c r="AO9" s="155">
        <v>0.44973993430715697</v>
      </c>
      <c r="AP9" s="155">
        <v>0.44632134600095497</v>
      </c>
      <c r="AQ9" s="155">
        <v>0.44337052811386224</v>
      </c>
      <c r="AR9" s="155">
        <v>0.44021670174078997</v>
      </c>
      <c r="AS9" s="155">
        <v>0.43648124274418959</v>
      </c>
      <c r="AT9" s="155">
        <v>0.4326407263825669</v>
      </c>
      <c r="AU9" s="155">
        <v>0.42915871776716191</v>
      </c>
      <c r="AV9" s="155">
        <v>0.42699617212848406</v>
      </c>
      <c r="AW9" s="155">
        <v>0.42559030332750275</v>
      </c>
      <c r="AX9" s="155">
        <v>0.42190748439058884</v>
      </c>
      <c r="AY9" s="155">
        <v>0.41860948753652705</v>
      </c>
      <c r="AZ9" s="155">
        <v>0.41601120846555395</v>
      </c>
      <c r="BA9" s="155">
        <v>0.41367748659481784</v>
      </c>
      <c r="BB9" s="155">
        <v>0.41120117202274425</v>
      </c>
      <c r="BC9" s="155">
        <v>0.40873556043287151</v>
      </c>
      <c r="BD9" s="155">
        <v>0.4063429582345604</v>
      </c>
      <c r="BE9" s="155">
        <v>0.40380860549885822</v>
      </c>
      <c r="BF9" s="155">
        <v>0.4012015266176166</v>
      </c>
      <c r="BG9" s="155">
        <v>0.39862720326562345</v>
      </c>
      <c r="BH9" s="155">
        <v>0.39621920870632477</v>
      </c>
      <c r="BI9" s="155">
        <v>0.39420045938470144</v>
      </c>
      <c r="BJ9" s="155">
        <v>0.39243492121917001</v>
      </c>
      <c r="BK9" s="155">
        <v>0.39003552929230562</v>
      </c>
      <c r="BL9" s="155">
        <v>0.38772137434301107</v>
      </c>
      <c r="BM9" s="155">
        <v>0.38465805616015736</v>
      </c>
      <c r="BN9" s="155">
        <v>0.38161653956768377</v>
      </c>
      <c r="BO9" s="155">
        <v>0.37899845369868246</v>
      </c>
      <c r="BP9" s="155">
        <v>0.3764334959312618</v>
      </c>
      <c r="BQ9" s="155">
        <v>0.37431662968602597</v>
      </c>
      <c r="BR9" s="155">
        <v>0.37245712488419408</v>
      </c>
      <c r="BS9" s="155">
        <v>0.37044526012673762</v>
      </c>
      <c r="BT9" s="155">
        <v>0.3685017243845396</v>
      </c>
      <c r="BU9" s="155">
        <v>0.36658908167293819</v>
      </c>
      <c r="BV9" s="158">
        <v>0.36461825834491524</v>
      </c>
    </row>
    <row r="10" spans="1:74">
      <c r="B10" s="749" t="s">
        <v>99</v>
      </c>
      <c r="C10" s="627" t="s">
        <v>90</v>
      </c>
      <c r="D10" s="143"/>
      <c r="E10" s="176"/>
      <c r="F10" s="177">
        <v>2.1312780391996733</v>
      </c>
      <c r="G10" s="177">
        <v>2.0909121925510612</v>
      </c>
      <c r="H10" s="177">
        <v>2.0455005667449142</v>
      </c>
      <c r="I10" s="177">
        <v>2.0075094401098275</v>
      </c>
      <c r="J10" s="177">
        <v>1.9783140275846685</v>
      </c>
      <c r="K10" s="177">
        <v>1.9517938433059765</v>
      </c>
      <c r="L10" s="177">
        <v>1.9077407666397102</v>
      </c>
      <c r="M10" s="177">
        <v>1.8393218481585625</v>
      </c>
      <c r="N10" s="177">
        <v>1.8001420396298531</v>
      </c>
      <c r="O10" s="177">
        <v>1.7810354192210187</v>
      </c>
      <c r="P10" s="177">
        <v>1.7715177755874674</v>
      </c>
      <c r="Q10" s="177">
        <v>1.7554102197043062</v>
      </c>
      <c r="R10" s="177">
        <v>1.7378337350033379</v>
      </c>
      <c r="S10" s="177">
        <v>1.7222076071552077</v>
      </c>
      <c r="T10" s="178">
        <v>1.7167268897745671</v>
      </c>
      <c r="U10" s="178">
        <v>1.7243596443812232</v>
      </c>
      <c r="V10" s="178">
        <v>1.7264758801312119</v>
      </c>
      <c r="W10" s="178">
        <v>1.7200662311290857</v>
      </c>
      <c r="X10" s="178"/>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80"/>
      <c r="BM10" s="180"/>
      <c r="BN10" s="180"/>
      <c r="BO10" s="180"/>
      <c r="BP10" s="180"/>
      <c r="BQ10" s="180"/>
      <c r="BR10" s="180"/>
      <c r="BS10" s="180"/>
      <c r="BT10" s="180"/>
      <c r="BU10" s="180"/>
      <c r="BV10" s="181"/>
    </row>
    <row r="11" spans="1:74">
      <c r="B11" s="750"/>
      <c r="C11" s="628">
        <v>1.7999999999999999E-2</v>
      </c>
      <c r="D11" s="148"/>
      <c r="E11" s="149"/>
      <c r="F11" s="182"/>
      <c r="G11" s="182"/>
      <c r="H11" s="182"/>
      <c r="I11" s="182"/>
      <c r="J11" s="182"/>
      <c r="K11" s="182"/>
      <c r="L11" s="182"/>
      <c r="M11" s="182"/>
      <c r="N11" s="182"/>
      <c r="O11" s="182"/>
      <c r="P11" s="182"/>
      <c r="Q11" s="182"/>
      <c r="R11" s="182"/>
      <c r="S11" s="183"/>
      <c r="T11" s="183"/>
      <c r="U11" s="183"/>
      <c r="V11" s="183"/>
      <c r="W11" s="183">
        <v>1.7200662311290857</v>
      </c>
      <c r="X11" s="183">
        <v>1.6906286251732019</v>
      </c>
      <c r="Y11" s="183">
        <v>1.6763407239915835</v>
      </c>
      <c r="Z11" s="183">
        <v>1.6846409355414473</v>
      </c>
      <c r="AA11" s="183">
        <v>1.6742661939082359</v>
      </c>
      <c r="AB11" s="183">
        <v>1.6591381933295126</v>
      </c>
      <c r="AC11" s="183">
        <v>1.6410385572176895</v>
      </c>
      <c r="AD11" s="183">
        <v>1.6223572331528981</v>
      </c>
      <c r="AE11" s="183">
        <v>1.6057730906052869</v>
      </c>
      <c r="AF11" s="183">
        <v>1.5920918640289816</v>
      </c>
      <c r="AG11" s="183">
        <v>1.583395439267486</v>
      </c>
      <c r="AH11" s="183">
        <v>1.5760528091257446</v>
      </c>
      <c r="AI11" s="183">
        <v>1.5657520695489111</v>
      </c>
      <c r="AJ11" s="183">
        <v>1.5565419410488475</v>
      </c>
      <c r="AK11" s="183">
        <v>1.5485715135448044</v>
      </c>
      <c r="AL11" s="183">
        <v>1.5373891874180956</v>
      </c>
      <c r="AM11" s="183">
        <v>1.527374091237744</v>
      </c>
      <c r="AN11" s="183">
        <v>1.5168447360527715</v>
      </c>
      <c r="AO11" s="183">
        <v>1.5070571823534789</v>
      </c>
      <c r="AP11" s="183">
        <v>1.4979929734768724</v>
      </c>
      <c r="AQ11" s="183">
        <v>1.4908042800835599</v>
      </c>
      <c r="AR11" s="183">
        <v>1.4820772230841752</v>
      </c>
      <c r="AS11" s="183">
        <v>1.4705026400218912</v>
      </c>
      <c r="AT11" s="183">
        <v>1.458712216311024</v>
      </c>
      <c r="AU11" s="183">
        <v>1.4468728413566176</v>
      </c>
      <c r="AV11" s="183">
        <v>1.4395768583112811</v>
      </c>
      <c r="AW11" s="183">
        <v>1.4358639500764852</v>
      </c>
      <c r="AX11" s="183">
        <v>1.424936820537217</v>
      </c>
      <c r="AY11" s="183">
        <v>1.4159367702173811</v>
      </c>
      <c r="AZ11" s="183">
        <v>1.4085529803900563</v>
      </c>
      <c r="BA11" s="183">
        <v>1.4024948782396205</v>
      </c>
      <c r="BB11" s="183">
        <v>1.3962166582574091</v>
      </c>
      <c r="BC11" s="183">
        <v>1.389997548668809</v>
      </c>
      <c r="BD11" s="183">
        <v>1.3836027182299226</v>
      </c>
      <c r="BE11" s="183">
        <v>1.3769770648146979</v>
      </c>
      <c r="BF11" s="183">
        <v>1.370947778824299</v>
      </c>
      <c r="BG11" s="183">
        <v>1.3655742879259769</v>
      </c>
      <c r="BH11" s="183">
        <v>1.360361197590046</v>
      </c>
      <c r="BI11" s="183">
        <v>1.3554128137780372</v>
      </c>
      <c r="BJ11" s="183">
        <v>1.350667850559234</v>
      </c>
      <c r="BK11" s="183">
        <v>1.3467956261881309</v>
      </c>
      <c r="BL11" s="184">
        <v>1.3429039793753457</v>
      </c>
      <c r="BM11" s="184">
        <v>1.3348815137942815</v>
      </c>
      <c r="BN11" s="184">
        <v>1.3263029264552242</v>
      </c>
      <c r="BO11" s="184">
        <v>1.318936586002976</v>
      </c>
      <c r="BP11" s="184">
        <v>1.3119130802057317</v>
      </c>
      <c r="BQ11" s="184">
        <v>1.3056019466358768</v>
      </c>
      <c r="BR11" s="184">
        <v>1.2983485110985777</v>
      </c>
      <c r="BS11" s="184">
        <v>1.2907493720070791</v>
      </c>
      <c r="BT11" s="184">
        <v>1.2827166988401844</v>
      </c>
      <c r="BU11" s="184">
        <v>1.2739890899673345</v>
      </c>
      <c r="BV11" s="185">
        <v>1.2650155615970666</v>
      </c>
    </row>
    <row r="12" spans="1:74">
      <c r="B12" s="750"/>
      <c r="C12" s="628">
        <v>1.4999999999999999E-2</v>
      </c>
      <c r="D12" s="148"/>
      <c r="E12" s="149"/>
      <c r="F12" s="182"/>
      <c r="G12" s="182"/>
      <c r="H12" s="182"/>
      <c r="I12" s="182"/>
      <c r="J12" s="182"/>
      <c r="K12" s="182"/>
      <c r="L12" s="182"/>
      <c r="M12" s="182"/>
      <c r="N12" s="182"/>
      <c r="O12" s="182"/>
      <c r="P12" s="182"/>
      <c r="Q12" s="182"/>
      <c r="R12" s="182"/>
      <c r="S12" s="183"/>
      <c r="T12" s="183"/>
      <c r="U12" s="183"/>
      <c r="V12" s="183"/>
      <c r="W12" s="183">
        <v>1.7200662311290857</v>
      </c>
      <c r="X12" s="183">
        <v>1.6906286251732019</v>
      </c>
      <c r="Y12" s="183">
        <v>1.6763407239915835</v>
      </c>
      <c r="Z12" s="183">
        <v>1.6846409355414473</v>
      </c>
      <c r="AA12" s="183">
        <v>1.6742661939082359</v>
      </c>
      <c r="AB12" s="183">
        <v>1.6591381933295126</v>
      </c>
      <c r="AC12" s="183">
        <v>1.6410385572176895</v>
      </c>
      <c r="AD12" s="183">
        <v>1.6223572331528981</v>
      </c>
      <c r="AE12" s="183">
        <v>1.6057730906052869</v>
      </c>
      <c r="AF12" s="183">
        <v>1.5920918640289816</v>
      </c>
      <c r="AG12" s="183">
        <v>1.583395439267486</v>
      </c>
      <c r="AH12" s="183">
        <v>1.5760528091257446</v>
      </c>
      <c r="AI12" s="183">
        <v>1.5657520695489111</v>
      </c>
      <c r="AJ12" s="183">
        <v>1.5565419410488475</v>
      </c>
      <c r="AK12" s="183">
        <v>1.5485715135448044</v>
      </c>
      <c r="AL12" s="183">
        <v>1.5373891874180956</v>
      </c>
      <c r="AM12" s="183">
        <v>1.527374091237744</v>
      </c>
      <c r="AN12" s="183">
        <v>1.5168447360527715</v>
      </c>
      <c r="AO12" s="183">
        <v>1.5070571823534789</v>
      </c>
      <c r="AP12" s="183">
        <v>1.4979929734768724</v>
      </c>
      <c r="AQ12" s="183">
        <v>1.4908042800835599</v>
      </c>
      <c r="AR12" s="183">
        <v>1.4820772230841752</v>
      </c>
      <c r="AS12" s="183">
        <v>1.4705026400218912</v>
      </c>
      <c r="AT12" s="183">
        <v>1.458712216311024</v>
      </c>
      <c r="AU12" s="183">
        <v>1.4468728413566176</v>
      </c>
      <c r="AV12" s="183">
        <v>1.4395768583112811</v>
      </c>
      <c r="AW12" s="183">
        <v>1.4358639500764852</v>
      </c>
      <c r="AX12" s="183">
        <v>1.424936820537217</v>
      </c>
      <c r="AY12" s="183">
        <v>1.4159367702173811</v>
      </c>
      <c r="AZ12" s="183">
        <v>1.4085529803900563</v>
      </c>
      <c r="BA12" s="183">
        <v>1.4024948782396205</v>
      </c>
      <c r="BB12" s="183">
        <v>1.3962166582574091</v>
      </c>
      <c r="BC12" s="183">
        <v>1.389997548668809</v>
      </c>
      <c r="BD12" s="183">
        <v>1.3836027182299226</v>
      </c>
      <c r="BE12" s="183">
        <v>1.3769770648146979</v>
      </c>
      <c r="BF12" s="183">
        <v>1.370947778824299</v>
      </c>
      <c r="BG12" s="183">
        <v>1.3655742879259769</v>
      </c>
      <c r="BH12" s="183">
        <v>1.360361197590046</v>
      </c>
      <c r="BI12" s="183">
        <v>1.3554128137780372</v>
      </c>
      <c r="BJ12" s="183">
        <v>1.350667850559234</v>
      </c>
      <c r="BK12" s="183">
        <v>1.3467956261881309</v>
      </c>
      <c r="BL12" s="184">
        <v>1.3429039793753457</v>
      </c>
      <c r="BM12" s="184">
        <v>1.3348815137942815</v>
      </c>
      <c r="BN12" s="184">
        <v>1.3263029264552242</v>
      </c>
      <c r="BO12" s="184">
        <v>1.318936586002976</v>
      </c>
      <c r="BP12" s="184">
        <v>1.3119130802057317</v>
      </c>
      <c r="BQ12" s="184">
        <v>1.3056019466358768</v>
      </c>
      <c r="BR12" s="184">
        <v>1.2983485110985777</v>
      </c>
      <c r="BS12" s="184">
        <v>1.2907493720070791</v>
      </c>
      <c r="BT12" s="184">
        <v>1.2827166988401844</v>
      </c>
      <c r="BU12" s="184">
        <v>1.2739890899673345</v>
      </c>
      <c r="BV12" s="185">
        <v>1.2650155615970666</v>
      </c>
    </row>
    <row r="13" spans="1:74">
      <c r="B13" s="750"/>
      <c r="C13" s="628">
        <v>1.2999999999999999E-2</v>
      </c>
      <c r="D13" s="148"/>
      <c r="E13" s="149"/>
      <c r="F13" s="182"/>
      <c r="G13" s="182"/>
      <c r="H13" s="182"/>
      <c r="I13" s="182"/>
      <c r="J13" s="182"/>
      <c r="K13" s="182"/>
      <c r="L13" s="182"/>
      <c r="M13" s="182"/>
      <c r="N13" s="182"/>
      <c r="O13" s="182"/>
      <c r="P13" s="182"/>
      <c r="Q13" s="182"/>
      <c r="R13" s="182"/>
      <c r="S13" s="183"/>
      <c r="T13" s="183"/>
      <c r="U13" s="183"/>
      <c r="V13" s="183"/>
      <c r="W13" s="183">
        <v>1.7200662311290857</v>
      </c>
      <c r="X13" s="183">
        <v>1.6906286251732019</v>
      </c>
      <c r="Y13" s="183">
        <v>1.6763407239915835</v>
      </c>
      <c r="Z13" s="183">
        <v>1.6846409355414473</v>
      </c>
      <c r="AA13" s="183">
        <v>1.6742661939082359</v>
      </c>
      <c r="AB13" s="183">
        <v>1.6591381933295126</v>
      </c>
      <c r="AC13" s="183">
        <v>1.6410385572176895</v>
      </c>
      <c r="AD13" s="183">
        <v>1.6223572331528981</v>
      </c>
      <c r="AE13" s="183">
        <v>1.6057730906052869</v>
      </c>
      <c r="AF13" s="183">
        <v>1.5920918640289816</v>
      </c>
      <c r="AG13" s="183">
        <v>1.583395439267486</v>
      </c>
      <c r="AH13" s="183">
        <v>1.5760528091257446</v>
      </c>
      <c r="AI13" s="183">
        <v>1.5657520695489111</v>
      </c>
      <c r="AJ13" s="183">
        <v>1.5565419410488475</v>
      </c>
      <c r="AK13" s="183">
        <v>1.5485715135448044</v>
      </c>
      <c r="AL13" s="183">
        <v>1.5373891874180956</v>
      </c>
      <c r="AM13" s="183">
        <v>1.527374091237744</v>
      </c>
      <c r="AN13" s="183">
        <v>1.5168447360527715</v>
      </c>
      <c r="AO13" s="183">
        <v>1.5070571823534789</v>
      </c>
      <c r="AP13" s="183">
        <v>1.4979929734768724</v>
      </c>
      <c r="AQ13" s="183">
        <v>1.4908042800835599</v>
      </c>
      <c r="AR13" s="183">
        <v>1.4820772230841752</v>
      </c>
      <c r="AS13" s="183">
        <v>1.4705026400218912</v>
      </c>
      <c r="AT13" s="183">
        <v>1.458712216311024</v>
      </c>
      <c r="AU13" s="183">
        <v>1.4468728413566176</v>
      </c>
      <c r="AV13" s="183">
        <v>1.4395768583112811</v>
      </c>
      <c r="AW13" s="183">
        <v>1.4358639500764852</v>
      </c>
      <c r="AX13" s="183">
        <v>1.424936820537217</v>
      </c>
      <c r="AY13" s="183">
        <v>1.4159367702173811</v>
      </c>
      <c r="AZ13" s="183">
        <v>1.4085529803900563</v>
      </c>
      <c r="BA13" s="183">
        <v>1.4024948782396205</v>
      </c>
      <c r="BB13" s="183">
        <v>1.3962166582574091</v>
      </c>
      <c r="BC13" s="183">
        <v>1.389997548668809</v>
      </c>
      <c r="BD13" s="183">
        <v>1.3836027182299226</v>
      </c>
      <c r="BE13" s="183">
        <v>1.3769770648146979</v>
      </c>
      <c r="BF13" s="183">
        <v>1.370947778824299</v>
      </c>
      <c r="BG13" s="183">
        <v>1.3655742879259769</v>
      </c>
      <c r="BH13" s="183">
        <v>1.360361197590046</v>
      </c>
      <c r="BI13" s="183">
        <v>1.3554128137780372</v>
      </c>
      <c r="BJ13" s="183">
        <v>1.350667850559234</v>
      </c>
      <c r="BK13" s="183">
        <v>1.3467956261881309</v>
      </c>
      <c r="BL13" s="184">
        <v>1.3429039793753457</v>
      </c>
      <c r="BM13" s="184">
        <v>1.3348815137942815</v>
      </c>
      <c r="BN13" s="184">
        <v>1.3263029264552242</v>
      </c>
      <c r="BO13" s="184">
        <v>1.318936586002976</v>
      </c>
      <c r="BP13" s="184">
        <v>1.3119130802057317</v>
      </c>
      <c r="BQ13" s="184">
        <v>1.3056019466358768</v>
      </c>
      <c r="BR13" s="184">
        <v>1.2983485110985777</v>
      </c>
      <c r="BS13" s="184">
        <v>1.2907493720070791</v>
      </c>
      <c r="BT13" s="184">
        <v>1.2827166988401844</v>
      </c>
      <c r="BU13" s="184">
        <v>1.2739890899673345</v>
      </c>
      <c r="BV13" s="185">
        <v>1.2650155615970666</v>
      </c>
    </row>
    <row r="14" spans="1:74" ht="15.75" thickBot="1">
      <c r="B14" s="751"/>
      <c r="C14" s="629">
        <v>0.01</v>
      </c>
      <c r="D14" s="154"/>
      <c r="E14" s="155"/>
      <c r="F14" s="186"/>
      <c r="G14" s="186"/>
      <c r="H14" s="186"/>
      <c r="I14" s="186"/>
      <c r="J14" s="186"/>
      <c r="K14" s="186"/>
      <c r="L14" s="186"/>
      <c r="M14" s="186"/>
      <c r="N14" s="186"/>
      <c r="O14" s="186"/>
      <c r="P14" s="186"/>
      <c r="Q14" s="186"/>
      <c r="R14" s="186"/>
      <c r="S14" s="187"/>
      <c r="T14" s="187"/>
      <c r="U14" s="187"/>
      <c r="V14" s="187"/>
      <c r="W14" s="187">
        <v>1.7200662311290857</v>
      </c>
      <c r="X14" s="187">
        <v>1.6906286251732019</v>
      </c>
      <c r="Y14" s="187">
        <v>1.6763407239915835</v>
      </c>
      <c r="Z14" s="187">
        <v>1.6846409355414473</v>
      </c>
      <c r="AA14" s="187">
        <v>1.6742661939082359</v>
      </c>
      <c r="AB14" s="187">
        <v>1.6591381933295126</v>
      </c>
      <c r="AC14" s="187">
        <v>1.6410385572176895</v>
      </c>
      <c r="AD14" s="187">
        <v>1.6223572331528981</v>
      </c>
      <c r="AE14" s="187">
        <v>1.6057730906052869</v>
      </c>
      <c r="AF14" s="187">
        <v>1.5920918640289816</v>
      </c>
      <c r="AG14" s="187">
        <v>1.583395439267486</v>
      </c>
      <c r="AH14" s="187">
        <v>1.5760528091257446</v>
      </c>
      <c r="AI14" s="187">
        <v>1.5657520695489111</v>
      </c>
      <c r="AJ14" s="187">
        <v>1.5565419410488475</v>
      </c>
      <c r="AK14" s="187">
        <v>1.5485715135448044</v>
      </c>
      <c r="AL14" s="187">
        <v>1.5373891874180956</v>
      </c>
      <c r="AM14" s="187">
        <v>1.527374091237744</v>
      </c>
      <c r="AN14" s="187">
        <v>1.5168447360527715</v>
      </c>
      <c r="AO14" s="187">
        <v>1.5070571823534789</v>
      </c>
      <c r="AP14" s="187">
        <v>1.4979929734768724</v>
      </c>
      <c r="AQ14" s="187">
        <v>1.4908042800835599</v>
      </c>
      <c r="AR14" s="187">
        <v>1.4820772230841752</v>
      </c>
      <c r="AS14" s="187">
        <v>1.4705026400218912</v>
      </c>
      <c r="AT14" s="187">
        <v>1.458712216311024</v>
      </c>
      <c r="AU14" s="187">
        <v>1.4468728413566176</v>
      </c>
      <c r="AV14" s="187">
        <v>1.4395768583112811</v>
      </c>
      <c r="AW14" s="187">
        <v>1.4358639500764852</v>
      </c>
      <c r="AX14" s="187">
        <v>1.424936820537217</v>
      </c>
      <c r="AY14" s="187">
        <v>1.4159367702173811</v>
      </c>
      <c r="AZ14" s="187">
        <v>1.4085529803900563</v>
      </c>
      <c r="BA14" s="187">
        <v>1.4024948782396205</v>
      </c>
      <c r="BB14" s="187">
        <v>1.3962166582574091</v>
      </c>
      <c r="BC14" s="187">
        <v>1.389997548668809</v>
      </c>
      <c r="BD14" s="187">
        <v>1.3836027182299226</v>
      </c>
      <c r="BE14" s="187">
        <v>1.3769770648146979</v>
      </c>
      <c r="BF14" s="187">
        <v>1.370947778824299</v>
      </c>
      <c r="BG14" s="187">
        <v>1.3655742879259769</v>
      </c>
      <c r="BH14" s="187">
        <v>1.360361197590046</v>
      </c>
      <c r="BI14" s="187">
        <v>1.3554128137780372</v>
      </c>
      <c r="BJ14" s="187">
        <v>1.350667850559234</v>
      </c>
      <c r="BK14" s="187">
        <v>1.3467956261881309</v>
      </c>
      <c r="BL14" s="188">
        <v>1.3429039793753457</v>
      </c>
      <c r="BM14" s="188">
        <v>1.3348815137942815</v>
      </c>
      <c r="BN14" s="188">
        <v>1.3263029264552242</v>
      </c>
      <c r="BO14" s="188">
        <v>1.318936586002976</v>
      </c>
      <c r="BP14" s="188">
        <v>1.3119130802057317</v>
      </c>
      <c r="BQ14" s="188">
        <v>1.3056019466358768</v>
      </c>
      <c r="BR14" s="188">
        <v>1.2983485110985777</v>
      </c>
      <c r="BS14" s="188">
        <v>1.2907493720070791</v>
      </c>
      <c r="BT14" s="188">
        <v>1.2827166988401844</v>
      </c>
      <c r="BU14" s="188">
        <v>1.2739890899673345</v>
      </c>
      <c r="BV14" s="189">
        <v>1.2650155615970666</v>
      </c>
    </row>
    <row r="16" spans="1:74">
      <c r="R16" s="190"/>
      <c r="S16" s="191"/>
      <c r="T16" s="190"/>
      <c r="U16" s="190"/>
    </row>
    <row r="17" spans="18:74">
      <c r="R17" s="190"/>
      <c r="T17" s="190"/>
    </row>
    <row r="24" spans="18:74">
      <c r="V24" s="136"/>
    </row>
    <row r="25" spans="18:74">
      <c r="V25" s="136"/>
      <c r="BV25" s="192"/>
    </row>
    <row r="26" spans="18:74">
      <c r="V26" s="136"/>
      <c r="BV26" s="192"/>
    </row>
    <row r="27" spans="18:74">
      <c r="V27" s="136"/>
      <c r="BV27" s="192"/>
    </row>
    <row r="28" spans="18:74">
      <c r="V28" s="136"/>
      <c r="BV28" s="192"/>
    </row>
    <row r="29" spans="18:74">
      <c r="V29" s="136"/>
      <c r="BV29" s="192"/>
    </row>
    <row r="30" spans="18:74">
      <c r="V30" s="136"/>
    </row>
    <row r="31" spans="18:74">
      <c r="V31" s="136"/>
    </row>
    <row r="32" spans="18:74">
      <c r="V32" s="136"/>
    </row>
    <row r="33" spans="1:74">
      <c r="V33" s="136"/>
    </row>
    <row r="34" spans="1:74">
      <c r="V34" s="136"/>
    </row>
    <row r="35" spans="1:74">
      <c r="V35" s="136"/>
    </row>
    <row r="36" spans="1:74">
      <c r="V36" s="136"/>
    </row>
    <row r="37" spans="1:74">
      <c r="V37" s="136"/>
    </row>
    <row r="38" spans="1:74">
      <c r="V38" s="136"/>
    </row>
    <row r="39" spans="1:74">
      <c r="V39" s="136"/>
    </row>
    <row r="40" spans="1:74">
      <c r="V40" s="136"/>
    </row>
    <row r="41" spans="1:74">
      <c r="V41" s="136"/>
    </row>
    <row r="42" spans="1:74">
      <c r="V42" s="136"/>
    </row>
    <row r="45" spans="1:74" ht="18.75">
      <c r="A45" s="193" t="s">
        <v>100</v>
      </c>
    </row>
    <row r="46" spans="1:74" ht="15.75" thickBot="1"/>
    <row r="47" spans="1:74" s="138" customFormat="1" ht="15.75" thickBot="1">
      <c r="B47" s="139" t="s">
        <v>101</v>
      </c>
      <c r="C47" s="141"/>
      <c r="D47" s="139">
        <v>2000</v>
      </c>
      <c r="E47" s="140">
        <v>2001</v>
      </c>
      <c r="F47" s="140">
        <v>2002</v>
      </c>
      <c r="G47" s="140">
        <v>2003</v>
      </c>
      <c r="H47" s="140">
        <v>2004</v>
      </c>
      <c r="I47" s="140">
        <v>2005</v>
      </c>
      <c r="J47" s="140">
        <v>2006</v>
      </c>
      <c r="K47" s="140">
        <v>2007</v>
      </c>
      <c r="L47" s="140">
        <v>2008</v>
      </c>
      <c r="M47" s="140">
        <v>2009</v>
      </c>
      <c r="N47" s="140">
        <v>2010</v>
      </c>
      <c r="O47" s="140">
        <v>2011</v>
      </c>
      <c r="P47" s="140">
        <v>2012</v>
      </c>
      <c r="Q47" s="140">
        <v>2013</v>
      </c>
      <c r="R47" s="140">
        <v>2014</v>
      </c>
      <c r="S47" s="140">
        <v>2015</v>
      </c>
      <c r="T47" s="140">
        <v>2016</v>
      </c>
      <c r="U47" s="140">
        <v>2017</v>
      </c>
      <c r="V47" s="140">
        <v>2018</v>
      </c>
      <c r="W47" s="140">
        <v>2019</v>
      </c>
      <c r="X47" s="140">
        <v>2020</v>
      </c>
      <c r="Y47" s="140">
        <v>2021</v>
      </c>
      <c r="Z47" s="140">
        <v>2022</v>
      </c>
      <c r="AA47" s="140">
        <v>2023</v>
      </c>
      <c r="AB47" s="140">
        <v>2024</v>
      </c>
      <c r="AC47" s="140">
        <v>2025</v>
      </c>
      <c r="AD47" s="140">
        <v>2026</v>
      </c>
      <c r="AE47" s="140">
        <v>2027</v>
      </c>
      <c r="AF47" s="140">
        <v>2028</v>
      </c>
      <c r="AG47" s="140">
        <v>2029</v>
      </c>
      <c r="AH47" s="140">
        <v>2030</v>
      </c>
      <c r="AI47" s="140">
        <v>2031</v>
      </c>
      <c r="AJ47" s="140">
        <v>2032</v>
      </c>
      <c r="AK47" s="140">
        <v>2033</v>
      </c>
      <c r="AL47" s="140">
        <v>2034</v>
      </c>
      <c r="AM47" s="140">
        <v>2035</v>
      </c>
      <c r="AN47" s="140">
        <v>2036</v>
      </c>
      <c r="AO47" s="140">
        <v>2037</v>
      </c>
      <c r="AP47" s="140">
        <v>2038</v>
      </c>
      <c r="AQ47" s="140">
        <v>2039</v>
      </c>
      <c r="AR47" s="140">
        <v>2040</v>
      </c>
      <c r="AS47" s="140">
        <v>2041</v>
      </c>
      <c r="AT47" s="140">
        <v>2042</v>
      </c>
      <c r="AU47" s="140">
        <v>2043</v>
      </c>
      <c r="AV47" s="140">
        <v>2044</v>
      </c>
      <c r="AW47" s="140">
        <v>2045</v>
      </c>
      <c r="AX47" s="140">
        <v>2046</v>
      </c>
      <c r="AY47" s="140">
        <v>2047</v>
      </c>
      <c r="AZ47" s="140">
        <v>2048</v>
      </c>
      <c r="BA47" s="140">
        <v>2049</v>
      </c>
      <c r="BB47" s="140">
        <v>2050</v>
      </c>
      <c r="BC47" s="140">
        <v>2051</v>
      </c>
      <c r="BD47" s="140">
        <v>2052</v>
      </c>
      <c r="BE47" s="140">
        <v>2053</v>
      </c>
      <c r="BF47" s="140">
        <v>2054</v>
      </c>
      <c r="BG47" s="140">
        <v>2055</v>
      </c>
      <c r="BH47" s="140">
        <v>2056</v>
      </c>
      <c r="BI47" s="140">
        <v>2057</v>
      </c>
      <c r="BJ47" s="140">
        <v>2058</v>
      </c>
      <c r="BK47" s="140">
        <v>2059</v>
      </c>
      <c r="BL47" s="140">
        <v>2060</v>
      </c>
      <c r="BM47" s="140">
        <v>2061</v>
      </c>
      <c r="BN47" s="140">
        <v>2062</v>
      </c>
      <c r="BO47" s="140">
        <v>2063</v>
      </c>
      <c r="BP47" s="140">
        <v>2064</v>
      </c>
      <c r="BQ47" s="140">
        <v>2065</v>
      </c>
      <c r="BR47" s="140">
        <v>2066</v>
      </c>
      <c r="BS47" s="140">
        <v>2067</v>
      </c>
      <c r="BT47" s="140">
        <v>2068</v>
      </c>
      <c r="BU47" s="140">
        <v>2069</v>
      </c>
      <c r="BV47" s="141">
        <v>2070</v>
      </c>
    </row>
    <row r="48" spans="1:74" s="138" customFormat="1">
      <c r="B48" s="752" t="s">
        <v>102</v>
      </c>
      <c r="C48" s="194" t="s">
        <v>103</v>
      </c>
      <c r="D48" s="195"/>
      <c r="E48" s="196"/>
      <c r="F48" s="196"/>
      <c r="G48" s="196"/>
      <c r="H48" s="196"/>
      <c r="I48" s="196"/>
      <c r="J48" s="196"/>
      <c r="K48" s="196"/>
      <c r="L48" s="196"/>
      <c r="M48" s="196"/>
      <c r="N48" s="196"/>
      <c r="O48" s="196"/>
      <c r="P48" s="196"/>
      <c r="Q48" s="196"/>
      <c r="R48" s="196"/>
      <c r="S48" s="196"/>
      <c r="T48" s="197">
        <v>0.51316100332882186</v>
      </c>
      <c r="U48" s="197">
        <v>0.51010014559332195</v>
      </c>
      <c r="V48" s="197">
        <v>0.50787050092839825</v>
      </c>
      <c r="W48" s="197">
        <v>0.50114016924220162</v>
      </c>
      <c r="X48" s="197">
        <v>0.52239378040031204</v>
      </c>
      <c r="Y48" s="197">
        <v>0.50802475722231377</v>
      </c>
      <c r="Z48" s="197">
        <v>0.50319342435874082</v>
      </c>
      <c r="AA48" s="197">
        <v>0.49495522740630615</v>
      </c>
      <c r="AB48" s="197">
        <v>0.49269698076350987</v>
      </c>
      <c r="AC48" s="197">
        <v>0.48912677710979519</v>
      </c>
      <c r="AD48" s="197">
        <v>0.48636122512774149</v>
      </c>
      <c r="AE48" s="197">
        <v>0.48369904213988313</v>
      </c>
      <c r="AF48" s="197">
        <v>0.48104115807451886</v>
      </c>
      <c r="AG48" s="197">
        <v>0.47861526325313436</v>
      </c>
      <c r="AH48" s="197">
        <v>0.47563526758016261</v>
      </c>
      <c r="AI48" s="197">
        <v>0.47163781896486767</v>
      </c>
      <c r="AJ48" s="197">
        <v>0.46767392722886092</v>
      </c>
      <c r="AK48" s="197">
        <v>0.46517283773743562</v>
      </c>
      <c r="AL48" s="197">
        <v>0.46065654712003995</v>
      </c>
      <c r="AM48" s="197">
        <v>0.45666593701902214</v>
      </c>
      <c r="AN48" s="197">
        <v>0.45229124784481239</v>
      </c>
      <c r="AO48" s="197">
        <v>0.44778235836787472</v>
      </c>
      <c r="AP48" s="197">
        <v>0.44371001646086478</v>
      </c>
      <c r="AQ48" s="197">
        <v>0.44011274199688399</v>
      </c>
      <c r="AR48" s="197">
        <v>0.43634268522638298</v>
      </c>
      <c r="AS48" s="197">
        <v>0.43200105256121757</v>
      </c>
      <c r="AT48" s="197">
        <v>0.42763875711490401</v>
      </c>
      <c r="AU48" s="197">
        <v>0.42364511390128007</v>
      </c>
      <c r="AV48" s="197">
        <v>0.42100571264586639</v>
      </c>
      <c r="AW48" s="197">
        <v>0.4191219834551928</v>
      </c>
      <c r="AX48" s="197">
        <v>0.41505041864999664</v>
      </c>
      <c r="AY48" s="197">
        <v>0.41136336809603907</v>
      </c>
      <c r="AZ48" s="197">
        <v>0.40842744119206853</v>
      </c>
      <c r="BA48" s="197">
        <v>0.40576228102639011</v>
      </c>
      <c r="BB48" s="197">
        <v>0.40297682793022027</v>
      </c>
      <c r="BC48" s="197">
        <v>0.40023616739025308</v>
      </c>
      <c r="BD48" s="197">
        <v>0.3975484871456928</v>
      </c>
      <c r="BE48" s="197">
        <v>0.39474297301690892</v>
      </c>
      <c r="BF48" s="197">
        <v>0.39185391255346114</v>
      </c>
      <c r="BG48" s="197">
        <v>0.3890530113262578</v>
      </c>
      <c r="BH48" s="197">
        <v>0.38644278617400118</v>
      </c>
      <c r="BI48" s="197">
        <v>0.3842212615642096</v>
      </c>
      <c r="BJ48" s="197">
        <v>0.38225419038815267</v>
      </c>
      <c r="BK48" s="197">
        <v>0.3801829524868226</v>
      </c>
      <c r="BL48" s="198">
        <v>0.3782539620869661</v>
      </c>
      <c r="BM48" s="198">
        <v>0.37587099874915897</v>
      </c>
      <c r="BN48" s="198">
        <v>0.37367276985589981</v>
      </c>
      <c r="BO48" s="198">
        <v>0.37182252389784182</v>
      </c>
      <c r="BP48" s="198">
        <v>0.36990669663093556</v>
      </c>
      <c r="BQ48" s="198">
        <v>0.36826128736403091</v>
      </c>
      <c r="BR48" s="198">
        <v>0.36690667194696192</v>
      </c>
      <c r="BS48" s="198">
        <v>0.36550722481500991</v>
      </c>
      <c r="BT48" s="198">
        <v>0.36418144910162681</v>
      </c>
      <c r="BU48" s="198">
        <v>0.36295447642426565</v>
      </c>
      <c r="BV48" s="199">
        <v>0.36179714194290385</v>
      </c>
    </row>
    <row r="49" spans="2:74" s="138" customFormat="1" ht="15.75" thickBot="1">
      <c r="B49" s="753"/>
      <c r="C49" s="200" t="s">
        <v>104</v>
      </c>
      <c r="D49" s="201"/>
      <c r="E49" s="202"/>
      <c r="F49" s="202"/>
      <c r="G49" s="202"/>
      <c r="H49" s="202"/>
      <c r="I49" s="202"/>
      <c r="J49" s="202"/>
      <c r="K49" s="202"/>
      <c r="L49" s="202"/>
      <c r="M49" s="202"/>
      <c r="N49" s="202"/>
      <c r="O49" s="202"/>
      <c r="P49" s="202"/>
      <c r="Q49" s="202"/>
      <c r="R49" s="202"/>
      <c r="S49" s="203"/>
      <c r="T49" s="203">
        <v>0.51316100332882186</v>
      </c>
      <c r="U49" s="203">
        <v>0.51010014559332195</v>
      </c>
      <c r="V49" s="203">
        <v>0.50787050092839825</v>
      </c>
      <c r="W49" s="203">
        <v>0.50114016924220162</v>
      </c>
      <c r="X49" s="203">
        <v>0.52239378040031204</v>
      </c>
      <c r="Y49" s="203">
        <v>0.50802475722231377</v>
      </c>
      <c r="Z49" s="203">
        <v>0.5031934243587407</v>
      </c>
      <c r="AA49" s="203">
        <v>0.49495522740630615</v>
      </c>
      <c r="AB49" s="203">
        <v>0.49269698076350982</v>
      </c>
      <c r="AC49" s="203">
        <v>0.48906589662463229</v>
      </c>
      <c r="AD49" s="203">
        <v>0.48626224228500803</v>
      </c>
      <c r="AE49" s="203">
        <v>0.48357292252603362</v>
      </c>
      <c r="AF49" s="203">
        <v>0.47938822572935841</v>
      </c>
      <c r="AG49" s="203">
        <v>0.47545276671693976</v>
      </c>
      <c r="AH49" s="203">
        <v>0.47098434428527547</v>
      </c>
      <c r="AI49" s="203">
        <v>0.46549786064462445</v>
      </c>
      <c r="AJ49" s="203">
        <v>0.46009321766470762</v>
      </c>
      <c r="AK49" s="203">
        <v>0.45745150465009765</v>
      </c>
      <c r="AL49" s="203">
        <v>0.45275134603316508</v>
      </c>
      <c r="AM49" s="203">
        <v>0.44859795250032752</v>
      </c>
      <c r="AN49" s="203">
        <v>0.44405848442119306</v>
      </c>
      <c r="AO49" s="203">
        <v>0.43938152475542303</v>
      </c>
      <c r="AP49" s="203">
        <v>0.43512161751054401</v>
      </c>
      <c r="AQ49" s="203">
        <v>0.43132940904560652</v>
      </c>
      <c r="AR49" s="203">
        <v>0.42736050948595494</v>
      </c>
      <c r="AS49" s="203">
        <v>0.42284968908057102</v>
      </c>
      <c r="AT49" s="203">
        <v>0.41825778083193854</v>
      </c>
      <c r="AU49" s="203">
        <v>0.4140633921583014</v>
      </c>
      <c r="AV49" s="203">
        <v>0.41117539473559678</v>
      </c>
      <c r="AW49" s="203">
        <v>0.40900955131222622</v>
      </c>
      <c r="AX49" s="203">
        <v>0.4046881601908548</v>
      </c>
      <c r="AY49" s="203">
        <v>0.40077228160789669</v>
      </c>
      <c r="AZ49" s="203">
        <v>0.39753114662359484</v>
      </c>
      <c r="BA49" s="203">
        <v>0.39457224056677914</v>
      </c>
      <c r="BB49" s="203">
        <v>0.39146928369604145</v>
      </c>
      <c r="BC49" s="203">
        <v>0.38843034125404313</v>
      </c>
      <c r="BD49" s="203">
        <v>0.38548824365405576</v>
      </c>
      <c r="BE49" s="203">
        <v>0.3824553887432311</v>
      </c>
      <c r="BF49" s="203">
        <v>0.37938923921541501</v>
      </c>
      <c r="BG49" s="203">
        <v>0.37637236943768815</v>
      </c>
      <c r="BH49" s="203">
        <v>0.37357412698232478</v>
      </c>
      <c r="BI49" s="203">
        <v>0.37115132084044905</v>
      </c>
      <c r="BJ49" s="203">
        <v>0.36904374589336891</v>
      </c>
      <c r="BK49" s="203">
        <v>0.36687793776346656</v>
      </c>
      <c r="BL49" s="204">
        <v>0.36484675063482463</v>
      </c>
      <c r="BM49" s="204">
        <v>0.36234563444766327</v>
      </c>
      <c r="BN49" s="204">
        <v>0.36004306476745968</v>
      </c>
      <c r="BO49" s="204">
        <v>0.35804460323201742</v>
      </c>
      <c r="BP49" s="204">
        <v>0.35599121498072989</v>
      </c>
      <c r="BQ49" s="204">
        <v>0.35422970080983679</v>
      </c>
      <c r="BR49" s="204">
        <v>0.35273032800869614</v>
      </c>
      <c r="BS49" s="204">
        <v>0.35116310384752758</v>
      </c>
      <c r="BT49" s="204">
        <v>0.34971793792005879</v>
      </c>
      <c r="BU49" s="204">
        <v>0.34837178846578298</v>
      </c>
      <c r="BV49" s="205">
        <v>0.34703814101890562</v>
      </c>
    </row>
    <row r="50" spans="2:74" s="138" customFormat="1" ht="15.75" customHeight="1">
      <c r="B50" s="754" t="s">
        <v>105</v>
      </c>
      <c r="C50" s="194" t="s">
        <v>103</v>
      </c>
      <c r="D50" s="206"/>
      <c r="E50" s="207"/>
      <c r="F50" s="207"/>
      <c r="G50" s="207"/>
      <c r="H50" s="207"/>
      <c r="I50" s="207"/>
      <c r="J50" s="207"/>
      <c r="K50" s="207"/>
      <c r="L50" s="207"/>
      <c r="M50" s="207"/>
      <c r="N50" s="207"/>
      <c r="O50" s="207"/>
      <c r="P50" s="207"/>
      <c r="Q50" s="207"/>
      <c r="R50" s="208"/>
      <c r="S50" s="208"/>
      <c r="T50" s="209">
        <v>1.7167268897745671</v>
      </c>
      <c r="U50" s="209">
        <v>1.7243596443812232</v>
      </c>
      <c r="V50" s="209">
        <v>1.7264758801312119</v>
      </c>
      <c r="W50" s="209">
        <v>1.7200662311290857</v>
      </c>
      <c r="X50" s="209">
        <v>1.6906286251732019</v>
      </c>
      <c r="Y50" s="209">
        <v>1.6763407239915835</v>
      </c>
      <c r="Z50" s="209">
        <v>1.6846409355414473</v>
      </c>
      <c r="AA50" s="209">
        <v>1.6742661939082359</v>
      </c>
      <c r="AB50" s="209">
        <v>1.6591381933295126</v>
      </c>
      <c r="AC50" s="209">
        <v>1.6411818554058286</v>
      </c>
      <c r="AD50" s="209">
        <v>1.6225765452227305</v>
      </c>
      <c r="AE50" s="209">
        <v>1.6061462638617396</v>
      </c>
      <c r="AF50" s="209">
        <v>1.6011609053435856</v>
      </c>
      <c r="AG50" s="209">
        <v>1.6009932770871762</v>
      </c>
      <c r="AH50" s="209">
        <v>1.6021551173233888</v>
      </c>
      <c r="AI50" s="209">
        <v>1.6002796648293225</v>
      </c>
      <c r="AJ50" s="209">
        <v>1.5994295957785929</v>
      </c>
      <c r="AK50" s="209">
        <v>1.5914378419698945</v>
      </c>
      <c r="AL50" s="209">
        <v>1.5802188020864447</v>
      </c>
      <c r="AM50" s="209">
        <v>1.5700614545506415</v>
      </c>
      <c r="AN50" s="209">
        <v>1.5594635591156152</v>
      </c>
      <c r="AO50" s="209">
        <v>1.5496700702730219</v>
      </c>
      <c r="AP50" s="209">
        <v>1.5405635301172445</v>
      </c>
      <c r="AQ50" s="209">
        <v>1.5334369121674332</v>
      </c>
      <c r="AR50" s="209">
        <v>1.5247058906876403</v>
      </c>
      <c r="AS50" s="209">
        <v>1.5131397142656833</v>
      </c>
      <c r="AT50" s="209">
        <v>1.5014048448419102</v>
      </c>
      <c r="AU50" s="209">
        <v>1.4895655875723679</v>
      </c>
      <c r="AV50" s="209">
        <v>1.4822619192459057</v>
      </c>
      <c r="AW50" s="209">
        <v>1.4786570142401834</v>
      </c>
      <c r="AX50" s="209">
        <v>1.4676050029507981</v>
      </c>
      <c r="AY50" s="209">
        <v>1.458483357136467</v>
      </c>
      <c r="AZ50" s="209">
        <v>1.4510597192375714</v>
      </c>
      <c r="BA50" s="209">
        <v>1.4449315891537151</v>
      </c>
      <c r="BB50" s="209">
        <v>1.4385874557250944</v>
      </c>
      <c r="BC50" s="209">
        <v>1.4324831921267966</v>
      </c>
      <c r="BD50" s="209">
        <v>1.4261371723782781</v>
      </c>
      <c r="BE50" s="209">
        <v>1.4194253212467536</v>
      </c>
      <c r="BF50" s="209">
        <v>1.413223085474951</v>
      </c>
      <c r="BG50" s="209">
        <v>1.4078388878549382</v>
      </c>
      <c r="BH50" s="209">
        <v>1.402505581085709</v>
      </c>
      <c r="BI50" s="209">
        <v>1.3975913661486321</v>
      </c>
      <c r="BJ50" s="209">
        <v>1.3927370800725956</v>
      </c>
      <c r="BK50" s="209">
        <v>1.3888116025017656</v>
      </c>
      <c r="BL50" s="210">
        <v>1.3847639881159457</v>
      </c>
      <c r="BM50" s="210">
        <v>1.3766637699277684</v>
      </c>
      <c r="BN50" s="210">
        <v>1.3678926079790197</v>
      </c>
      <c r="BO50" s="210">
        <v>1.3603190642234151</v>
      </c>
      <c r="BP50" s="210">
        <v>1.3532022043416787</v>
      </c>
      <c r="BQ50" s="210">
        <v>1.3466591346853634</v>
      </c>
      <c r="BR50" s="210">
        <v>1.3391608825794126</v>
      </c>
      <c r="BS50" s="210">
        <v>1.3313079990896473</v>
      </c>
      <c r="BT50" s="210">
        <v>1.3230915018634388</v>
      </c>
      <c r="BU50" s="210">
        <v>1.3142464733798314</v>
      </c>
      <c r="BV50" s="211">
        <v>1.3051045198071958</v>
      </c>
    </row>
    <row r="51" spans="2:74" s="138" customFormat="1" ht="15.75" thickBot="1">
      <c r="B51" s="755"/>
      <c r="C51" s="200" t="s">
        <v>104</v>
      </c>
      <c r="D51" s="212"/>
      <c r="E51" s="213"/>
      <c r="F51" s="213"/>
      <c r="G51" s="213"/>
      <c r="H51" s="213"/>
      <c r="I51" s="213"/>
      <c r="J51" s="213"/>
      <c r="K51" s="213"/>
      <c r="L51" s="213"/>
      <c r="M51" s="213"/>
      <c r="N51" s="213"/>
      <c r="O51" s="213"/>
      <c r="P51" s="213"/>
      <c r="Q51" s="213"/>
      <c r="R51" s="214"/>
      <c r="S51" s="214"/>
      <c r="T51" s="215">
        <v>1.7167268897745671</v>
      </c>
      <c r="U51" s="215">
        <v>1.7243596443812232</v>
      </c>
      <c r="V51" s="215">
        <v>1.7264758801312119</v>
      </c>
      <c r="W51" s="215">
        <v>1.7200662311290857</v>
      </c>
      <c r="X51" s="215">
        <v>1.6906286251732019</v>
      </c>
      <c r="Y51" s="215">
        <v>1.6763407239915835</v>
      </c>
      <c r="Z51" s="215">
        <v>1.6846409355414473</v>
      </c>
      <c r="AA51" s="215">
        <v>1.6742661939082359</v>
      </c>
      <c r="AB51" s="215">
        <v>1.6591381933295126</v>
      </c>
      <c r="AC51" s="215">
        <v>1.6409343373029026</v>
      </c>
      <c r="AD51" s="215">
        <v>1.6222055382772707</v>
      </c>
      <c r="AE51" s="215">
        <v>1.6056517074635355</v>
      </c>
      <c r="AF51" s="215">
        <v>1.5815086090207324</v>
      </c>
      <c r="AG51" s="215">
        <v>1.5625231006652256</v>
      </c>
      <c r="AH51" s="215">
        <v>1.5451600163632762</v>
      </c>
      <c r="AI51" s="215">
        <v>1.5248750586898578</v>
      </c>
      <c r="AJ51" s="215">
        <v>1.5059268259716474</v>
      </c>
      <c r="AK51" s="215">
        <v>1.4981109220337265</v>
      </c>
      <c r="AL51" s="215">
        <v>1.4869579370859616</v>
      </c>
      <c r="AM51" s="215">
        <v>1.4770251941990327</v>
      </c>
      <c r="AN51" s="215">
        <v>1.4666840622493134</v>
      </c>
      <c r="AO51" s="215">
        <v>1.4569662802884111</v>
      </c>
      <c r="AP51" s="215">
        <v>1.4479261977206805</v>
      </c>
      <c r="AQ51" s="215">
        <v>1.4407973156983302</v>
      </c>
      <c r="AR51" s="215">
        <v>1.4320529288562491</v>
      </c>
      <c r="AS51" s="215">
        <v>1.4208347187682042</v>
      </c>
      <c r="AT51" s="215">
        <v>1.409281213846225</v>
      </c>
      <c r="AU51" s="215">
        <v>1.397722449580401</v>
      </c>
      <c r="AV51" s="215">
        <v>1.3904002359907877</v>
      </c>
      <c r="AW51" s="215">
        <v>1.386632076542047</v>
      </c>
      <c r="AX51" s="215">
        <v>1.3758794145019175</v>
      </c>
      <c r="AY51" s="215">
        <v>1.3670408431255847</v>
      </c>
      <c r="AZ51" s="215">
        <v>1.3596685731814746</v>
      </c>
      <c r="BA51" s="215">
        <v>1.3536849595506459</v>
      </c>
      <c r="BB51" s="215">
        <v>1.3473695408490103</v>
      </c>
      <c r="BC51" s="215">
        <v>1.3413012927490739</v>
      </c>
      <c r="BD51" s="215">
        <v>1.3349450301296424</v>
      </c>
      <c r="BE51" s="215">
        <v>1.3284009841255915</v>
      </c>
      <c r="BF51" s="215">
        <v>1.322390085539507</v>
      </c>
      <c r="BG51" s="215">
        <v>1.3170784902028911</v>
      </c>
      <c r="BH51" s="215">
        <v>1.3119200848091597</v>
      </c>
      <c r="BI51" s="215">
        <v>1.3071866651820467</v>
      </c>
      <c r="BJ51" s="215">
        <v>1.3025689346094003</v>
      </c>
      <c r="BK51" s="215">
        <v>1.2989262780450181</v>
      </c>
      <c r="BL51" s="216">
        <v>1.2951956578000492</v>
      </c>
      <c r="BM51" s="216">
        <v>1.2873917340426175</v>
      </c>
      <c r="BN51" s="216">
        <v>1.2791419776819231</v>
      </c>
      <c r="BO51" s="216">
        <v>1.2720345190298976</v>
      </c>
      <c r="BP51" s="216">
        <v>1.2653723572747479</v>
      </c>
      <c r="BQ51" s="216">
        <v>1.2594117916918441</v>
      </c>
      <c r="BR51" s="216">
        <v>1.2525712830361959</v>
      </c>
      <c r="BS51" s="216">
        <v>1.2453394322707039</v>
      </c>
      <c r="BT51" s="216">
        <v>1.2376887279359599</v>
      </c>
      <c r="BU51" s="216">
        <v>1.2294303584879256</v>
      </c>
      <c r="BV51" s="217">
        <v>1.2208066762240193</v>
      </c>
    </row>
  </sheetData>
  <mergeCells count="4">
    <mergeCell ref="B5:B9"/>
    <mergeCell ref="B10:B14"/>
    <mergeCell ref="B48:B49"/>
    <mergeCell ref="B50:B51"/>
  </mergeCells>
  <hyperlinks>
    <hyperlink ref="A3" location="SOMMAIRE!A1" display="Retour au sommaire"/>
  </hyperlinks>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C7"/>
  <sheetViews>
    <sheetView workbookViewId="0"/>
  </sheetViews>
  <sheetFormatPr baseColWidth="10" defaultColWidth="10.85546875" defaultRowHeight="15"/>
  <cols>
    <col min="1" max="1" width="26.7109375" style="219" customWidth="1"/>
    <col min="2" max="2" width="15.140625" style="219" customWidth="1"/>
    <col min="3" max="72" width="5.7109375" style="219" customWidth="1"/>
    <col min="73" max="73" width="5.5703125" style="219" customWidth="1"/>
    <col min="74" max="16384" width="10.85546875" style="219"/>
  </cols>
  <sheetData>
    <row r="1" spans="1:107" ht="15.75">
      <c r="A1" s="132" t="s">
        <v>10</v>
      </c>
      <c r="B1" s="218"/>
    </row>
    <row r="2" spans="1:107">
      <c r="B2" s="218"/>
    </row>
    <row r="3" spans="1:107" ht="15.75" thickBot="1">
      <c r="A3" s="131" t="s">
        <v>85</v>
      </c>
      <c r="B3" s="218"/>
    </row>
    <row r="4" spans="1:107" ht="15.75" thickBot="1">
      <c r="B4" s="585"/>
      <c r="C4" s="139">
        <v>2000</v>
      </c>
      <c r="D4" s="140">
        <v>2001</v>
      </c>
      <c r="E4" s="140">
        <v>2002</v>
      </c>
      <c r="F4" s="140">
        <v>2003</v>
      </c>
      <c r="G4" s="140">
        <v>2004</v>
      </c>
      <c r="H4" s="140">
        <v>2005</v>
      </c>
      <c r="I4" s="140">
        <v>2006</v>
      </c>
      <c r="J4" s="140">
        <v>2007</v>
      </c>
      <c r="K4" s="140">
        <v>2008</v>
      </c>
      <c r="L4" s="140">
        <v>2009</v>
      </c>
      <c r="M4" s="140">
        <v>2010</v>
      </c>
      <c r="N4" s="140">
        <v>2011</v>
      </c>
      <c r="O4" s="140">
        <v>2012</v>
      </c>
      <c r="P4" s="140">
        <v>2013</v>
      </c>
      <c r="Q4" s="140">
        <v>2014</v>
      </c>
      <c r="R4" s="140">
        <v>2015</v>
      </c>
      <c r="S4" s="140">
        <v>2016</v>
      </c>
      <c r="T4" s="140">
        <v>2017</v>
      </c>
      <c r="U4" s="140">
        <v>2018</v>
      </c>
      <c r="V4" s="581">
        <v>2019</v>
      </c>
      <c r="W4" s="140">
        <v>2020</v>
      </c>
      <c r="X4" s="140">
        <v>2021</v>
      </c>
      <c r="Y4" s="140">
        <v>2022</v>
      </c>
      <c r="Z4" s="140">
        <v>2023</v>
      </c>
      <c r="AA4" s="140">
        <v>2024</v>
      </c>
      <c r="AB4" s="140">
        <v>2025</v>
      </c>
      <c r="AC4" s="140">
        <v>2026</v>
      </c>
      <c r="AD4" s="140">
        <v>2027</v>
      </c>
      <c r="AE4" s="140">
        <v>2028</v>
      </c>
      <c r="AF4" s="140">
        <v>2029</v>
      </c>
      <c r="AG4" s="140">
        <v>2030</v>
      </c>
      <c r="AH4" s="140">
        <v>2031</v>
      </c>
      <c r="AI4" s="140">
        <v>2032</v>
      </c>
      <c r="AJ4" s="140">
        <v>2033</v>
      </c>
      <c r="AK4" s="140">
        <v>2034</v>
      </c>
      <c r="AL4" s="140">
        <v>2035</v>
      </c>
      <c r="AM4" s="140">
        <v>2036</v>
      </c>
      <c r="AN4" s="140">
        <v>2037</v>
      </c>
      <c r="AO4" s="140">
        <v>2038</v>
      </c>
      <c r="AP4" s="140">
        <v>2039</v>
      </c>
      <c r="AQ4" s="140">
        <v>2040</v>
      </c>
      <c r="AR4" s="140">
        <v>2041</v>
      </c>
      <c r="AS4" s="140">
        <v>2042</v>
      </c>
      <c r="AT4" s="140">
        <v>2043</v>
      </c>
      <c r="AU4" s="140">
        <v>2044</v>
      </c>
      <c r="AV4" s="140">
        <v>2045</v>
      </c>
      <c r="AW4" s="140">
        <v>2046</v>
      </c>
      <c r="AX4" s="140">
        <v>2047</v>
      </c>
      <c r="AY4" s="140">
        <v>2048</v>
      </c>
      <c r="AZ4" s="140">
        <v>2049</v>
      </c>
      <c r="BA4" s="141">
        <v>2050</v>
      </c>
      <c r="BB4" s="140">
        <v>2051</v>
      </c>
      <c r="BC4" s="140">
        <v>2052</v>
      </c>
      <c r="BD4" s="140">
        <v>2053</v>
      </c>
      <c r="BE4" s="139">
        <v>2054</v>
      </c>
      <c r="BF4" s="140">
        <v>2055</v>
      </c>
      <c r="BG4" s="140">
        <v>2056</v>
      </c>
      <c r="BH4" s="140">
        <v>2057</v>
      </c>
      <c r="BI4" s="140">
        <v>2058</v>
      </c>
      <c r="BJ4" s="140">
        <v>2059</v>
      </c>
      <c r="BK4" s="140">
        <v>2060</v>
      </c>
      <c r="BL4" s="140">
        <v>2061</v>
      </c>
      <c r="BM4" s="140">
        <v>2062</v>
      </c>
      <c r="BN4" s="140">
        <v>2063</v>
      </c>
      <c r="BO4" s="140">
        <v>2064</v>
      </c>
      <c r="BP4" s="140">
        <v>2065</v>
      </c>
      <c r="BQ4" s="140">
        <v>2066</v>
      </c>
      <c r="BR4" s="140">
        <v>2067</v>
      </c>
      <c r="BS4" s="140">
        <v>2068</v>
      </c>
      <c r="BT4" s="221">
        <v>2069</v>
      </c>
      <c r="BU4" s="141">
        <v>2070</v>
      </c>
      <c r="BV4" s="609"/>
      <c r="BW4" s="609"/>
      <c r="BX4" s="609"/>
      <c r="BY4" s="609"/>
      <c r="BZ4" s="609"/>
      <c r="CA4" s="609"/>
      <c r="CB4" s="609"/>
      <c r="CC4" s="609"/>
      <c r="CD4" s="609"/>
      <c r="CE4" s="609"/>
      <c r="CF4" s="609"/>
      <c r="CG4" s="609"/>
      <c r="CH4" s="609"/>
      <c r="CI4" s="609"/>
      <c r="CJ4" s="609"/>
      <c r="CK4" s="609"/>
      <c r="CL4" s="609"/>
      <c r="CM4" s="609"/>
      <c r="CN4" s="609"/>
      <c r="CO4" s="609"/>
      <c r="CP4" s="609"/>
      <c r="CQ4" s="609"/>
      <c r="CR4" s="609"/>
      <c r="CS4" s="609"/>
      <c r="CT4" s="609"/>
      <c r="CU4" s="609"/>
      <c r="CV4" s="609"/>
      <c r="CW4" s="609"/>
      <c r="CX4" s="609"/>
      <c r="CY4" s="609"/>
      <c r="CZ4" s="609"/>
      <c r="DA4" s="609"/>
      <c r="DB4" s="609"/>
      <c r="DC4" s="610"/>
    </row>
    <row r="5" spans="1:107" ht="15" customHeight="1">
      <c r="B5" s="222" t="s">
        <v>90</v>
      </c>
      <c r="C5" s="223">
        <v>60.739511626178199</v>
      </c>
      <c r="D5" s="177">
        <v>60.763321262969711</v>
      </c>
      <c r="E5" s="177">
        <v>60.763741937900242</v>
      </c>
      <c r="F5" s="177">
        <v>60.785515137037578</v>
      </c>
      <c r="G5" s="177">
        <v>60.67</v>
      </c>
      <c r="H5" s="177">
        <v>60.64</v>
      </c>
      <c r="I5" s="177">
        <v>60.56</v>
      </c>
      <c r="J5" s="177">
        <v>60.519999999999996</v>
      </c>
      <c r="K5" s="177">
        <v>60.46</v>
      </c>
      <c r="L5" s="177">
        <v>60.55</v>
      </c>
      <c r="M5" s="177">
        <v>60.51</v>
      </c>
      <c r="N5" s="177">
        <v>60.769999999999996</v>
      </c>
      <c r="O5" s="177">
        <v>61.03</v>
      </c>
      <c r="P5" s="177">
        <v>61.19</v>
      </c>
      <c r="Q5" s="177">
        <v>61.34</v>
      </c>
      <c r="R5" s="177">
        <v>61.6</v>
      </c>
      <c r="S5" s="177">
        <v>61.92</v>
      </c>
      <c r="T5" s="177">
        <v>62.08</v>
      </c>
      <c r="U5" s="177">
        <v>62.149350551927377</v>
      </c>
      <c r="V5" s="578">
        <v>62.199311579600923</v>
      </c>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591"/>
      <c r="BB5" s="177"/>
      <c r="BC5" s="177"/>
      <c r="BD5" s="177"/>
      <c r="BE5" s="611"/>
      <c r="BF5" s="612"/>
      <c r="BG5" s="612"/>
      <c r="BH5" s="612"/>
      <c r="BI5" s="612"/>
      <c r="BJ5" s="612"/>
      <c r="BK5" s="613"/>
      <c r="BL5" s="613"/>
      <c r="BM5" s="613"/>
      <c r="BN5" s="613"/>
      <c r="BO5" s="613"/>
      <c r="BP5" s="613"/>
      <c r="BQ5" s="613"/>
      <c r="BR5" s="613"/>
      <c r="BS5" s="613"/>
      <c r="BT5" s="613"/>
      <c r="BU5" s="591"/>
      <c r="BV5" s="614"/>
      <c r="BW5" s="614"/>
      <c r="BX5" s="614"/>
      <c r="BY5" s="614"/>
      <c r="BZ5" s="614"/>
      <c r="CA5" s="614"/>
      <c r="CB5" s="614"/>
      <c r="CC5" s="614"/>
      <c r="CD5" s="614"/>
      <c r="CE5" s="614"/>
      <c r="CF5" s="614"/>
      <c r="CG5" s="614"/>
      <c r="CH5" s="614"/>
      <c r="CI5" s="614"/>
      <c r="CJ5" s="614"/>
      <c r="CK5" s="614"/>
      <c r="CL5" s="614"/>
      <c r="CM5" s="614"/>
      <c r="CN5" s="614"/>
      <c r="CO5" s="614"/>
      <c r="CP5" s="614"/>
      <c r="CQ5" s="614"/>
      <c r="CR5" s="614"/>
      <c r="CS5" s="614"/>
      <c r="CT5" s="614"/>
      <c r="CU5" s="614"/>
      <c r="CV5" s="614"/>
      <c r="CW5" s="614"/>
      <c r="CX5" s="614"/>
      <c r="CY5" s="614"/>
      <c r="CZ5" s="614"/>
      <c r="DA5" s="614"/>
      <c r="DB5" s="614"/>
      <c r="DC5" s="592"/>
    </row>
    <row r="6" spans="1:107" ht="15.75" thickBot="1">
      <c r="B6" s="224" t="s">
        <v>106</v>
      </c>
      <c r="C6" s="225"/>
      <c r="D6" s="187"/>
      <c r="E6" s="187"/>
      <c r="F6" s="187"/>
      <c r="G6" s="187"/>
      <c r="H6" s="187"/>
      <c r="I6" s="187"/>
      <c r="J6" s="187"/>
      <c r="K6" s="187"/>
      <c r="L6" s="187"/>
      <c r="M6" s="187"/>
      <c r="N6" s="187"/>
      <c r="O6" s="187"/>
      <c r="P6" s="187"/>
      <c r="Q6" s="187"/>
      <c r="R6" s="187"/>
      <c r="S6" s="187"/>
      <c r="T6" s="187"/>
      <c r="U6" s="187"/>
      <c r="V6" s="187">
        <v>62.199311579600923</v>
      </c>
      <c r="W6" s="187">
        <v>62.411580667545508</v>
      </c>
      <c r="X6" s="187">
        <v>62.553535650217626</v>
      </c>
      <c r="Y6" s="187">
        <v>62.668157522887071</v>
      </c>
      <c r="Z6" s="187">
        <v>62.758372222569122</v>
      </c>
      <c r="AA6" s="187">
        <v>62.844916568618579</v>
      </c>
      <c r="AB6" s="187">
        <v>62.930503798634639</v>
      </c>
      <c r="AC6" s="187">
        <v>62.99511094799071</v>
      </c>
      <c r="AD6" s="187">
        <v>63.084014388809265</v>
      </c>
      <c r="AE6" s="187">
        <v>63.160982066057635</v>
      </c>
      <c r="AF6" s="187">
        <v>63.229590570374633</v>
      </c>
      <c r="AG6" s="187">
        <v>63.301361491362343</v>
      </c>
      <c r="AH6" s="187">
        <v>63.376226948342307</v>
      </c>
      <c r="AI6" s="187">
        <v>63.447278123313097</v>
      </c>
      <c r="AJ6" s="187">
        <v>63.509003060728446</v>
      </c>
      <c r="AK6" s="187">
        <v>63.594439729874082</v>
      </c>
      <c r="AL6" s="187">
        <v>63.688827088666784</v>
      </c>
      <c r="AM6" s="187">
        <v>63.775878227498652</v>
      </c>
      <c r="AN6" s="187">
        <v>63.84542508798139</v>
      </c>
      <c r="AO6" s="187">
        <v>63.899078800013314</v>
      </c>
      <c r="AP6" s="187">
        <v>63.931753560822351</v>
      </c>
      <c r="AQ6" s="187">
        <v>63.942466999580404</v>
      </c>
      <c r="AR6" s="187">
        <v>63.92972780478275</v>
      </c>
      <c r="AS6" s="187">
        <v>63.908806060915509</v>
      </c>
      <c r="AT6" s="187">
        <v>63.873623396905614</v>
      </c>
      <c r="AU6" s="187">
        <v>63.842571329953486</v>
      </c>
      <c r="AV6" s="187">
        <v>63.845525973229535</v>
      </c>
      <c r="AW6" s="187">
        <v>63.857627404488753</v>
      </c>
      <c r="AX6" s="187">
        <v>63.878795890746652</v>
      </c>
      <c r="AY6" s="187">
        <v>63.901770353022705</v>
      </c>
      <c r="AZ6" s="187">
        <v>63.926069880315175</v>
      </c>
      <c r="BA6" s="189">
        <v>63.945329644389076</v>
      </c>
      <c r="BB6" s="187">
        <v>63.977557804183064</v>
      </c>
      <c r="BC6" s="187">
        <v>64.010446697248355</v>
      </c>
      <c r="BD6" s="187">
        <v>64.039541989773255</v>
      </c>
      <c r="BE6" s="225">
        <v>64.06199790985572</v>
      </c>
      <c r="BF6" s="187">
        <v>64.081786027267668</v>
      </c>
      <c r="BG6" s="187">
        <v>64.098405384404032</v>
      </c>
      <c r="BH6" s="187">
        <v>64.102354148281066</v>
      </c>
      <c r="BI6" s="187">
        <v>64.098045835018098</v>
      </c>
      <c r="BJ6" s="187">
        <v>64.08065220107575</v>
      </c>
      <c r="BK6" s="188">
        <v>64.053046770644144</v>
      </c>
      <c r="BL6" s="188">
        <v>64.012869318613056</v>
      </c>
      <c r="BM6" s="188">
        <v>63.976625783659919</v>
      </c>
      <c r="BN6" s="188">
        <v>63.961071104418231</v>
      </c>
      <c r="BO6" s="188">
        <v>63.967028403372716</v>
      </c>
      <c r="BP6" s="188">
        <v>63.970363314220592</v>
      </c>
      <c r="BQ6" s="188">
        <v>63.972679136503537</v>
      </c>
      <c r="BR6" s="188">
        <v>63.969399099827136</v>
      </c>
      <c r="BS6" s="188">
        <v>63.963465453730592</v>
      </c>
      <c r="BT6" s="188">
        <v>63.954062869315493</v>
      </c>
      <c r="BU6" s="189">
        <v>63.944660284900387</v>
      </c>
      <c r="BV6" s="614"/>
      <c r="BW6" s="614"/>
      <c r="BX6" s="614"/>
      <c r="BY6" s="614"/>
      <c r="BZ6" s="614"/>
      <c r="CA6" s="614"/>
      <c r="CB6" s="614"/>
      <c r="CC6" s="614"/>
      <c r="CD6" s="614"/>
      <c r="CE6" s="614"/>
      <c r="CF6" s="614"/>
      <c r="CG6" s="614"/>
      <c r="CH6" s="614"/>
      <c r="CI6" s="614"/>
      <c r="CJ6" s="614"/>
      <c r="CK6" s="614"/>
      <c r="CL6" s="614"/>
      <c r="CM6" s="614"/>
      <c r="CN6" s="614"/>
      <c r="CO6" s="614"/>
      <c r="CP6" s="614"/>
      <c r="CQ6" s="614"/>
      <c r="CR6" s="614"/>
      <c r="CS6" s="614"/>
      <c r="CT6" s="614"/>
      <c r="CU6" s="614"/>
      <c r="CV6" s="614"/>
      <c r="CW6" s="614"/>
      <c r="CX6" s="614"/>
      <c r="CY6" s="614"/>
      <c r="CZ6" s="614"/>
      <c r="DA6" s="614"/>
      <c r="DB6" s="614"/>
      <c r="DC6" s="592"/>
    </row>
    <row r="7" spans="1:107" ht="15.75" thickBot="1">
      <c r="BA7" s="592"/>
      <c r="BE7" s="615"/>
      <c r="BF7" s="616"/>
      <c r="BG7" s="616"/>
      <c r="BH7" s="616"/>
      <c r="BI7" s="616"/>
      <c r="BJ7" s="616"/>
      <c r="BK7" s="616"/>
      <c r="BL7" s="616"/>
      <c r="BM7" s="616"/>
      <c r="BN7" s="616"/>
      <c r="BO7" s="616"/>
      <c r="BP7" s="616"/>
      <c r="BQ7" s="616"/>
      <c r="BR7" s="616"/>
      <c r="BS7" s="616"/>
      <c r="BT7" s="616"/>
      <c r="BU7" s="616"/>
      <c r="BV7" s="616"/>
      <c r="BW7" s="616"/>
      <c r="BX7" s="616"/>
      <c r="BY7" s="616"/>
      <c r="BZ7" s="616"/>
      <c r="CA7" s="616"/>
      <c r="CB7" s="616"/>
      <c r="CC7" s="616"/>
      <c r="CD7" s="616"/>
      <c r="CE7" s="616"/>
      <c r="CF7" s="616"/>
      <c r="CG7" s="616"/>
      <c r="CH7" s="616"/>
      <c r="CI7" s="616"/>
      <c r="CJ7" s="616"/>
      <c r="CK7" s="616"/>
      <c r="CL7" s="616"/>
      <c r="CM7" s="616"/>
      <c r="CN7" s="616"/>
      <c r="CO7" s="616"/>
      <c r="CP7" s="616"/>
      <c r="CQ7" s="616"/>
      <c r="CR7" s="616"/>
      <c r="CS7" s="616"/>
      <c r="CT7" s="616"/>
      <c r="CU7" s="616"/>
      <c r="CV7" s="616"/>
      <c r="CW7" s="616"/>
      <c r="CX7" s="616"/>
      <c r="CY7" s="616"/>
      <c r="CZ7" s="616"/>
      <c r="DA7" s="616"/>
      <c r="DB7" s="616"/>
      <c r="DC7" s="617"/>
    </row>
  </sheetData>
  <hyperlinks>
    <hyperlink ref="A3" location="SOMMAIRE!A1" display="Retour au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V43"/>
  <sheetViews>
    <sheetView workbookViewId="0"/>
  </sheetViews>
  <sheetFormatPr baseColWidth="10" defaultRowHeight="15"/>
  <cols>
    <col min="1" max="1" width="26.7109375" style="135" customWidth="1"/>
    <col min="2" max="2" width="41" style="135" customWidth="1"/>
    <col min="3" max="3" width="16.140625" style="136" customWidth="1"/>
    <col min="4" max="74" width="7.42578125" style="135" customWidth="1"/>
    <col min="75" max="16384" width="11.42578125" style="135"/>
  </cols>
  <sheetData>
    <row r="1" spans="1:74" ht="15.75">
      <c r="A1" s="6" t="s">
        <v>11</v>
      </c>
    </row>
    <row r="3" spans="1:74" ht="15.75" thickBot="1">
      <c r="A3" s="131" t="s">
        <v>85</v>
      </c>
    </row>
    <row r="4" spans="1:74" ht="15.75" thickBot="1">
      <c r="B4" s="584"/>
      <c r="C4" s="467"/>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140">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0">
        <v>2049</v>
      </c>
      <c r="BB4" s="140">
        <v>2050</v>
      </c>
      <c r="BC4" s="140">
        <v>2051</v>
      </c>
      <c r="BD4" s="140">
        <v>2052</v>
      </c>
      <c r="BE4" s="140">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row>
    <row r="5" spans="1:74">
      <c r="B5" s="756" t="s">
        <v>107</v>
      </c>
      <c r="C5" s="222" t="s">
        <v>108</v>
      </c>
      <c r="D5" s="143"/>
      <c r="E5" s="144"/>
      <c r="F5" s="179">
        <v>12.244999999999999</v>
      </c>
      <c r="G5" s="179">
        <v>12.484999999999999</v>
      </c>
      <c r="H5" s="179">
        <v>12.78</v>
      </c>
      <c r="I5" s="179">
        <v>13.111499999999999</v>
      </c>
      <c r="J5" s="179">
        <v>13.4495</v>
      </c>
      <c r="K5" s="179">
        <v>13.829499999999999</v>
      </c>
      <c r="L5" s="179">
        <v>14.220499999999999</v>
      </c>
      <c r="M5" s="179">
        <v>14.581</v>
      </c>
      <c r="N5" s="179">
        <v>14.913</v>
      </c>
      <c r="O5" s="179">
        <v>15.186500000000001</v>
      </c>
      <c r="P5" s="179">
        <v>15.32</v>
      </c>
      <c r="Q5" s="179">
        <v>15.489000000000001</v>
      </c>
      <c r="R5" s="179">
        <v>15.7285</v>
      </c>
      <c r="S5" s="179">
        <v>15.904500000000001</v>
      </c>
      <c r="T5" s="179">
        <v>16.058</v>
      </c>
      <c r="U5" s="179">
        <v>16.169</v>
      </c>
      <c r="V5" s="577">
        <v>16.3095</v>
      </c>
      <c r="W5" s="179">
        <v>16.566500000000001</v>
      </c>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590"/>
    </row>
    <row r="6" spans="1:74" ht="15.75" thickBot="1">
      <c r="B6" s="757"/>
      <c r="C6" s="333" t="s">
        <v>106</v>
      </c>
      <c r="D6" s="154"/>
      <c r="E6" s="155"/>
      <c r="F6" s="186"/>
      <c r="G6" s="186"/>
      <c r="H6" s="186"/>
      <c r="I6" s="186"/>
      <c r="J6" s="186"/>
      <c r="K6" s="186"/>
      <c r="L6" s="186"/>
      <c r="M6" s="186"/>
      <c r="N6" s="186"/>
      <c r="O6" s="186"/>
      <c r="P6" s="186"/>
      <c r="Q6" s="186"/>
      <c r="R6" s="186"/>
      <c r="S6" s="186"/>
      <c r="T6" s="186"/>
      <c r="U6" s="186"/>
      <c r="V6" s="186"/>
      <c r="W6" s="186">
        <v>16.566500000000001</v>
      </c>
      <c r="X6" s="186">
        <v>16.69635146932885</v>
      </c>
      <c r="Y6" s="186">
        <v>16.82182028789726</v>
      </c>
      <c r="Z6" s="186">
        <v>16.939806594395279</v>
      </c>
      <c r="AA6" s="186">
        <v>17.078865186654191</v>
      </c>
      <c r="AB6" s="186">
        <v>17.269059238554746</v>
      </c>
      <c r="AC6" s="186">
        <v>17.476985763166955</v>
      </c>
      <c r="AD6" s="186">
        <v>17.713588431109628</v>
      </c>
      <c r="AE6" s="186">
        <v>17.932324324903593</v>
      </c>
      <c r="AF6" s="186">
        <v>18.185896397245145</v>
      </c>
      <c r="AG6" s="186">
        <v>18.382692753853341</v>
      </c>
      <c r="AH6" s="186">
        <v>18.571758066027993</v>
      </c>
      <c r="AI6" s="186">
        <v>18.787407278467626</v>
      </c>
      <c r="AJ6" s="186">
        <v>18.989286361648013</v>
      </c>
      <c r="AK6" s="186">
        <v>19.127106108300023</v>
      </c>
      <c r="AL6" s="186">
        <v>19.304761137950379</v>
      </c>
      <c r="AM6" s="186">
        <v>19.46632019333925</v>
      </c>
      <c r="AN6" s="186">
        <v>19.626929814560995</v>
      </c>
      <c r="AO6" s="186">
        <v>19.766249168249239</v>
      </c>
      <c r="AP6" s="186">
        <v>19.885852807478742</v>
      </c>
      <c r="AQ6" s="186">
        <v>19.98573920721768</v>
      </c>
      <c r="AR6" s="186">
        <v>20.11146451528818</v>
      </c>
      <c r="AS6" s="186">
        <v>20.275846294009142</v>
      </c>
      <c r="AT6" s="186">
        <v>20.443819080734158</v>
      </c>
      <c r="AU6" s="186">
        <v>20.598738741954712</v>
      </c>
      <c r="AV6" s="186">
        <v>20.692784551325023</v>
      </c>
      <c r="AW6" s="186">
        <v>20.727621028528947</v>
      </c>
      <c r="AX6" s="186">
        <v>20.848974985193578</v>
      </c>
      <c r="AY6" s="186">
        <v>20.950024070719824</v>
      </c>
      <c r="AZ6" s="186">
        <v>21.026150649583776</v>
      </c>
      <c r="BA6" s="186">
        <v>21.100079911175726</v>
      </c>
      <c r="BB6" s="186">
        <v>21.169524461879316</v>
      </c>
      <c r="BC6" s="186">
        <v>21.230218097149447</v>
      </c>
      <c r="BD6" s="186">
        <v>21.296348870844216</v>
      </c>
      <c r="BE6" s="186">
        <v>21.371002862702728</v>
      </c>
      <c r="BF6" s="186">
        <v>21.443525324099546</v>
      </c>
      <c r="BG6" s="186">
        <v>21.508529792087806</v>
      </c>
      <c r="BH6" s="186">
        <v>21.569362469240502</v>
      </c>
      <c r="BI6" s="186">
        <v>21.632954901427969</v>
      </c>
      <c r="BJ6" s="186">
        <v>21.700268965040532</v>
      </c>
      <c r="BK6" s="186">
        <v>21.773541580608057</v>
      </c>
      <c r="BL6" s="186">
        <v>21.847558182320078</v>
      </c>
      <c r="BM6" s="186">
        <v>21.970067643069186</v>
      </c>
      <c r="BN6" s="186">
        <v>22.098903732035403</v>
      </c>
      <c r="BO6" s="186">
        <v>22.215660745176528</v>
      </c>
      <c r="BP6" s="186">
        <v>22.325661480069048</v>
      </c>
      <c r="BQ6" s="186">
        <v>22.417877720112454</v>
      </c>
      <c r="BR6" s="186">
        <v>22.507049857077902</v>
      </c>
      <c r="BS6" s="186">
        <v>22.605598198959875</v>
      </c>
      <c r="BT6" s="186">
        <v>22.713039023329177</v>
      </c>
      <c r="BU6" s="186">
        <v>22.829760627570646</v>
      </c>
      <c r="BV6" s="226">
        <v>22.952620169582413</v>
      </c>
    </row>
    <row r="7" spans="1:74">
      <c r="B7" s="756" t="s">
        <v>109</v>
      </c>
      <c r="C7" s="222" t="s">
        <v>108</v>
      </c>
      <c r="D7" s="143"/>
      <c r="E7" s="176"/>
      <c r="F7" s="179">
        <v>26.097499589999998</v>
      </c>
      <c r="G7" s="179">
        <v>26.105038724</v>
      </c>
      <c r="H7" s="179">
        <v>26.141497243</v>
      </c>
      <c r="I7" s="179">
        <v>26.321460024</v>
      </c>
      <c r="J7" s="179">
        <v>26.607334513999998</v>
      </c>
      <c r="K7" s="179">
        <v>26.992332956000002</v>
      </c>
      <c r="L7" s="179">
        <v>27.129027571999998</v>
      </c>
      <c r="M7" s="179">
        <v>26.819151868000002</v>
      </c>
      <c r="N7" s="179">
        <v>26.845518237</v>
      </c>
      <c r="O7" s="179">
        <v>27.047694394000001</v>
      </c>
      <c r="P7" s="179">
        <v>27.139652322000003</v>
      </c>
      <c r="Q7" s="179">
        <v>27.189548892999998</v>
      </c>
      <c r="R7" s="179">
        <v>27.333517901</v>
      </c>
      <c r="S7" s="179">
        <v>27.390850887999999</v>
      </c>
      <c r="T7" s="179">
        <v>27.567200396</v>
      </c>
      <c r="U7" s="179">
        <v>27.881171089999999</v>
      </c>
      <c r="V7" s="179">
        <v>28.157958366999999</v>
      </c>
      <c r="W7" s="179">
        <v>28.495477218000001</v>
      </c>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590"/>
    </row>
    <row r="8" spans="1:74" ht="15.75" thickBot="1">
      <c r="B8" s="757"/>
      <c r="C8" s="333" t="s">
        <v>106</v>
      </c>
      <c r="D8" s="154"/>
      <c r="E8" s="155"/>
      <c r="F8" s="186"/>
      <c r="G8" s="186"/>
      <c r="H8" s="186"/>
      <c r="I8" s="186"/>
      <c r="J8" s="186"/>
      <c r="K8" s="186"/>
      <c r="L8" s="186"/>
      <c r="M8" s="186"/>
      <c r="N8" s="186"/>
      <c r="O8" s="186"/>
      <c r="P8" s="186"/>
      <c r="Q8" s="186"/>
      <c r="R8" s="186"/>
      <c r="S8" s="186"/>
      <c r="T8" s="186"/>
      <c r="U8" s="186"/>
      <c r="V8" s="186"/>
      <c r="W8" s="227">
        <v>28.495477218000001</v>
      </c>
      <c r="X8" s="186">
        <v>28.227329730000001</v>
      </c>
      <c r="Y8" s="186">
        <v>28.19910240027</v>
      </c>
      <c r="Z8" s="227">
        <v>28.537491629073241</v>
      </c>
      <c r="AA8" s="186">
        <v>28.594566612331384</v>
      </c>
      <c r="AB8" s="186">
        <v>28.651755745556049</v>
      </c>
      <c r="AC8" s="186">
        <v>28.680407501301602</v>
      </c>
      <c r="AD8" s="186">
        <v>28.737768316304201</v>
      </c>
      <c r="AE8" s="186">
        <v>28.79524385293681</v>
      </c>
      <c r="AF8" s="186">
        <v>28.953617694127967</v>
      </c>
      <c r="AG8" s="186">
        <v>29.107071867906846</v>
      </c>
      <c r="AH8" s="186">
        <v>29.270071470367125</v>
      </c>
      <c r="AI8" s="186">
        <v>29.416421827718956</v>
      </c>
      <c r="AJ8" s="186">
        <v>29.557620652492005</v>
      </c>
      <c r="AK8" s="227">
        <v>29.619691655862241</v>
      </c>
      <c r="AL8" s="227">
        <v>29.678931039173964</v>
      </c>
      <c r="AM8" s="227">
        <v>29.732353115044479</v>
      </c>
      <c r="AN8" s="227">
        <v>29.771005174094039</v>
      </c>
      <c r="AO8" s="227">
        <v>29.788867777198494</v>
      </c>
      <c r="AP8" s="227">
        <v>29.788867777198494</v>
      </c>
      <c r="AQ8" s="227">
        <v>29.794825550753931</v>
      </c>
      <c r="AR8" s="227">
        <v>29.80674348097423</v>
      </c>
      <c r="AS8" s="227">
        <v>29.815685504018521</v>
      </c>
      <c r="AT8" s="227">
        <v>29.821648641119328</v>
      </c>
      <c r="AU8" s="227">
        <v>29.803755651934654</v>
      </c>
      <c r="AV8" s="227">
        <v>29.788853774108688</v>
      </c>
      <c r="AW8" s="227">
        <v>29.762043805711993</v>
      </c>
      <c r="AX8" s="227">
        <v>29.708472126861711</v>
      </c>
      <c r="AY8" s="227">
        <v>29.663909418671416</v>
      </c>
      <c r="AZ8" s="227">
        <v>29.616447163601546</v>
      </c>
      <c r="BA8" s="227">
        <v>29.592754005870663</v>
      </c>
      <c r="BB8" s="227">
        <v>29.557242701063618</v>
      </c>
      <c r="BC8" s="227">
        <v>29.509951112741913</v>
      </c>
      <c r="BD8" s="227">
        <v>29.465686186072801</v>
      </c>
      <c r="BE8" s="227">
        <v>29.42738079403091</v>
      </c>
      <c r="BF8" s="227">
        <v>29.39795341323688</v>
      </c>
      <c r="BG8" s="227">
        <v>29.371495255164966</v>
      </c>
      <c r="BH8" s="227">
        <v>29.342123759909803</v>
      </c>
      <c r="BI8" s="227">
        <v>29.321584273277864</v>
      </c>
      <c r="BJ8" s="227">
        <v>29.309855639568553</v>
      </c>
      <c r="BK8" s="227">
        <v>29.324510567388334</v>
      </c>
      <c r="BL8" s="227">
        <v>29.339172822672026</v>
      </c>
      <c r="BM8" s="227">
        <v>29.327437153542959</v>
      </c>
      <c r="BN8" s="227">
        <v>29.309840691250834</v>
      </c>
      <c r="BO8" s="227">
        <v>29.301047739043458</v>
      </c>
      <c r="BP8" s="227">
        <v>29.289327319947837</v>
      </c>
      <c r="BQ8" s="227">
        <v>29.268824790823874</v>
      </c>
      <c r="BR8" s="227">
        <v>29.221994671158551</v>
      </c>
      <c r="BS8" s="227">
        <v>29.178161679151813</v>
      </c>
      <c r="BT8" s="227">
        <v>29.134394436633087</v>
      </c>
      <c r="BU8" s="227">
        <v>29.08486596609081</v>
      </c>
      <c r="BV8" s="630">
        <v>29.035421693948454</v>
      </c>
    </row>
    <row r="9" spans="1:74">
      <c r="B9" s="631" t="s">
        <v>207</v>
      </c>
      <c r="R9" s="190"/>
      <c r="T9" s="190"/>
    </row>
    <row r="16" spans="1:74">
      <c r="V16" s="136"/>
    </row>
    <row r="17" spans="22:22">
      <c r="V17" s="136"/>
    </row>
    <row r="18" spans="22:22">
      <c r="V18" s="136"/>
    </row>
    <row r="19" spans="22:22">
      <c r="V19" s="136"/>
    </row>
    <row r="20" spans="22:22">
      <c r="V20" s="136"/>
    </row>
    <row r="21" spans="22:22">
      <c r="V21" s="136"/>
    </row>
    <row r="22" spans="22:22">
      <c r="V22" s="136"/>
    </row>
    <row r="23" spans="22:22">
      <c r="V23" s="136"/>
    </row>
    <row r="24" spans="22:22">
      <c r="V24" s="136"/>
    </row>
    <row r="25" spans="22:22">
      <c r="V25" s="136"/>
    </row>
    <row r="26" spans="22:22">
      <c r="V26" s="136"/>
    </row>
    <row r="27" spans="22:22">
      <c r="V27" s="136"/>
    </row>
    <row r="28" spans="22:22">
      <c r="V28" s="136"/>
    </row>
    <row r="29" spans="22:22">
      <c r="V29" s="136"/>
    </row>
    <row r="30" spans="22:22">
      <c r="V30" s="136"/>
    </row>
    <row r="31" spans="22:22">
      <c r="V31" s="136"/>
    </row>
    <row r="32" spans="22:22">
      <c r="V32" s="136"/>
    </row>
    <row r="33" spans="1:74">
      <c r="V33" s="136"/>
    </row>
    <row r="34" spans="1:74">
      <c r="V34" s="136"/>
    </row>
    <row r="37" spans="1:74" ht="18.75">
      <c r="A37" s="193" t="s">
        <v>100</v>
      </c>
    </row>
    <row r="38" spans="1:74" ht="15.75" thickBot="1"/>
    <row r="39" spans="1:74" s="138" customFormat="1" ht="15.75" thickBot="1">
      <c r="B39" s="139" t="s">
        <v>101</v>
      </c>
      <c r="C39" s="141"/>
      <c r="D39" s="139">
        <v>2000</v>
      </c>
      <c r="E39" s="140">
        <v>2001</v>
      </c>
      <c r="F39" s="140">
        <v>2002</v>
      </c>
      <c r="G39" s="140">
        <v>2003</v>
      </c>
      <c r="H39" s="140">
        <v>2004</v>
      </c>
      <c r="I39" s="140">
        <v>2005</v>
      </c>
      <c r="J39" s="140">
        <v>2006</v>
      </c>
      <c r="K39" s="140">
        <v>2007</v>
      </c>
      <c r="L39" s="140">
        <v>2008</v>
      </c>
      <c r="M39" s="140">
        <v>2009</v>
      </c>
      <c r="N39" s="140">
        <v>2010</v>
      </c>
      <c r="O39" s="140">
        <v>2011</v>
      </c>
      <c r="P39" s="140">
        <v>2012</v>
      </c>
      <c r="Q39" s="140">
        <v>2013</v>
      </c>
      <c r="R39" s="140">
        <v>2014</v>
      </c>
      <c r="S39" s="140">
        <v>2015</v>
      </c>
      <c r="T39" s="140">
        <v>2016</v>
      </c>
      <c r="U39" s="140">
        <v>2017</v>
      </c>
      <c r="V39" s="140">
        <v>2018</v>
      </c>
      <c r="W39" s="140">
        <v>2019</v>
      </c>
      <c r="X39" s="140">
        <v>2020</v>
      </c>
      <c r="Y39" s="140">
        <v>2021</v>
      </c>
      <c r="Z39" s="140">
        <v>2022</v>
      </c>
      <c r="AA39" s="140">
        <v>2023</v>
      </c>
      <c r="AB39" s="140">
        <v>2024</v>
      </c>
      <c r="AC39" s="140">
        <v>2025</v>
      </c>
      <c r="AD39" s="140">
        <v>2026</v>
      </c>
      <c r="AE39" s="140">
        <v>2027</v>
      </c>
      <c r="AF39" s="140">
        <v>2028</v>
      </c>
      <c r="AG39" s="140">
        <v>2029</v>
      </c>
      <c r="AH39" s="140">
        <v>2030</v>
      </c>
      <c r="AI39" s="140">
        <v>2031</v>
      </c>
      <c r="AJ39" s="140">
        <v>2032</v>
      </c>
      <c r="AK39" s="140">
        <v>2033</v>
      </c>
      <c r="AL39" s="140">
        <v>2034</v>
      </c>
      <c r="AM39" s="140">
        <v>2035</v>
      </c>
      <c r="AN39" s="140">
        <v>2036</v>
      </c>
      <c r="AO39" s="140">
        <v>2037</v>
      </c>
      <c r="AP39" s="140">
        <v>2038</v>
      </c>
      <c r="AQ39" s="140">
        <v>2039</v>
      </c>
      <c r="AR39" s="140">
        <v>2040</v>
      </c>
      <c r="AS39" s="140">
        <v>2041</v>
      </c>
      <c r="AT39" s="140">
        <v>2042</v>
      </c>
      <c r="AU39" s="140">
        <v>2043</v>
      </c>
      <c r="AV39" s="140">
        <v>2044</v>
      </c>
      <c r="AW39" s="140">
        <v>2045</v>
      </c>
      <c r="AX39" s="140">
        <v>2046</v>
      </c>
      <c r="AY39" s="140">
        <v>2047</v>
      </c>
      <c r="AZ39" s="140">
        <v>2048</v>
      </c>
      <c r="BA39" s="140">
        <v>2049</v>
      </c>
      <c r="BB39" s="140">
        <v>2050</v>
      </c>
      <c r="BC39" s="140">
        <v>2051</v>
      </c>
      <c r="BD39" s="140">
        <v>2052</v>
      </c>
      <c r="BE39" s="140">
        <v>2053</v>
      </c>
      <c r="BF39" s="140">
        <v>2054</v>
      </c>
      <c r="BG39" s="140">
        <v>2055</v>
      </c>
      <c r="BH39" s="140">
        <v>2056</v>
      </c>
      <c r="BI39" s="140">
        <v>2057</v>
      </c>
      <c r="BJ39" s="140">
        <v>2058</v>
      </c>
      <c r="BK39" s="140">
        <v>2059</v>
      </c>
      <c r="BL39" s="140">
        <v>2060</v>
      </c>
      <c r="BM39" s="140">
        <v>2061</v>
      </c>
      <c r="BN39" s="140">
        <v>2062</v>
      </c>
      <c r="BO39" s="140">
        <v>2063</v>
      </c>
      <c r="BP39" s="140">
        <v>2064</v>
      </c>
      <c r="BQ39" s="140">
        <v>2065</v>
      </c>
      <c r="BR39" s="140">
        <v>2066</v>
      </c>
      <c r="BS39" s="140">
        <v>2067</v>
      </c>
      <c r="BT39" s="140">
        <v>2068</v>
      </c>
      <c r="BU39" s="140">
        <v>2069</v>
      </c>
      <c r="BV39" s="140">
        <v>2070</v>
      </c>
    </row>
    <row r="40" spans="1:74" s="138" customFormat="1">
      <c r="B40" s="752" t="s">
        <v>102</v>
      </c>
      <c r="C40" s="194" t="s">
        <v>103</v>
      </c>
      <c r="D40" s="195"/>
      <c r="E40" s="196"/>
      <c r="F40" s="196"/>
      <c r="G40" s="196"/>
      <c r="H40" s="196"/>
      <c r="I40" s="196"/>
      <c r="J40" s="196"/>
      <c r="K40" s="196"/>
      <c r="L40" s="196"/>
      <c r="M40" s="196"/>
      <c r="N40" s="196"/>
      <c r="O40" s="196"/>
      <c r="P40" s="196"/>
      <c r="Q40" s="196"/>
      <c r="R40" s="196"/>
      <c r="S40" s="196"/>
      <c r="T40" s="197">
        <v>0.51316100332882186</v>
      </c>
      <c r="U40" s="197">
        <v>0.51010014559332195</v>
      </c>
      <c r="V40" s="197">
        <v>0.50787050092839825</v>
      </c>
      <c r="W40" s="197">
        <v>0.50114016924220162</v>
      </c>
      <c r="X40" s="197">
        <v>0.52239378040031204</v>
      </c>
      <c r="Y40" s="197">
        <v>0.50802475722231377</v>
      </c>
      <c r="Z40" s="197">
        <v>0.50319342435874082</v>
      </c>
      <c r="AA40" s="197">
        <v>0.49495522740630615</v>
      </c>
      <c r="AB40" s="197">
        <v>0.49269698076350987</v>
      </c>
      <c r="AC40" s="197">
        <v>0.48912677710979519</v>
      </c>
      <c r="AD40" s="197">
        <v>0.48636122512774149</v>
      </c>
      <c r="AE40" s="197">
        <v>0.48369904213988313</v>
      </c>
      <c r="AF40" s="197">
        <v>0.48104115807451886</v>
      </c>
      <c r="AG40" s="197">
        <v>0.47861526325313436</v>
      </c>
      <c r="AH40" s="197">
        <v>0.47563526758016261</v>
      </c>
      <c r="AI40" s="197">
        <v>0.47163781896486767</v>
      </c>
      <c r="AJ40" s="197">
        <v>0.46767392722886092</v>
      </c>
      <c r="AK40" s="197">
        <v>0.46517283773743562</v>
      </c>
      <c r="AL40" s="197">
        <v>0.46065654712003995</v>
      </c>
      <c r="AM40" s="197">
        <v>0.45666593701902214</v>
      </c>
      <c r="AN40" s="197">
        <v>0.45229124784481239</v>
      </c>
      <c r="AO40" s="197">
        <v>0.44778235836787472</v>
      </c>
      <c r="AP40" s="197">
        <v>0.44371001646086478</v>
      </c>
      <c r="AQ40" s="197">
        <v>0.44011274199688399</v>
      </c>
      <c r="AR40" s="197">
        <v>0.43634268522638298</v>
      </c>
      <c r="AS40" s="197">
        <v>0.43200105256121757</v>
      </c>
      <c r="AT40" s="197">
        <v>0.42763875711490401</v>
      </c>
      <c r="AU40" s="197">
        <v>0.42364511390128007</v>
      </c>
      <c r="AV40" s="197">
        <v>0.42100571264586639</v>
      </c>
      <c r="AW40" s="197">
        <v>0.4191219834551928</v>
      </c>
      <c r="AX40" s="197">
        <v>0.41505041864999664</v>
      </c>
      <c r="AY40" s="197">
        <v>0.41136336809603907</v>
      </c>
      <c r="AZ40" s="197">
        <v>0.40842744119206853</v>
      </c>
      <c r="BA40" s="197">
        <v>0.40576228102639011</v>
      </c>
      <c r="BB40" s="197">
        <v>0.40297682793022027</v>
      </c>
      <c r="BC40" s="197">
        <v>0.40023616739025308</v>
      </c>
      <c r="BD40" s="197">
        <v>0.3975484871456928</v>
      </c>
      <c r="BE40" s="197">
        <v>0.39474297301690892</v>
      </c>
      <c r="BF40" s="197">
        <v>0.39185391255346114</v>
      </c>
      <c r="BG40" s="197">
        <v>0.3890530113262578</v>
      </c>
      <c r="BH40" s="197">
        <v>0.38644278617400118</v>
      </c>
      <c r="BI40" s="197">
        <v>0.3842212615642096</v>
      </c>
      <c r="BJ40" s="197">
        <v>0.38225419038815267</v>
      </c>
      <c r="BK40" s="197">
        <v>0.3801829524868226</v>
      </c>
      <c r="BL40" s="197">
        <v>0.3782539620869661</v>
      </c>
      <c r="BM40" s="197">
        <v>0.37587099874915897</v>
      </c>
      <c r="BN40" s="197">
        <v>0.37367276985589981</v>
      </c>
      <c r="BO40" s="197">
        <v>0.37182252389784182</v>
      </c>
      <c r="BP40" s="197">
        <v>0.36990669663093556</v>
      </c>
      <c r="BQ40" s="197">
        <v>0.36826128736403091</v>
      </c>
      <c r="BR40" s="197">
        <v>0.36690667194696192</v>
      </c>
      <c r="BS40" s="197">
        <v>0.36550722481500991</v>
      </c>
      <c r="BT40" s="197">
        <v>0.36418144910162681</v>
      </c>
      <c r="BU40" s="197">
        <v>0.36295447642426565</v>
      </c>
      <c r="BV40" s="197">
        <v>0.36179714194290385</v>
      </c>
    </row>
    <row r="41" spans="1:74" s="138" customFormat="1" ht="15.75" thickBot="1">
      <c r="B41" s="753"/>
      <c r="C41" s="200" t="s">
        <v>104</v>
      </c>
      <c r="D41" s="201"/>
      <c r="E41" s="202"/>
      <c r="F41" s="202"/>
      <c r="G41" s="202"/>
      <c r="H41" s="202"/>
      <c r="I41" s="202"/>
      <c r="J41" s="202"/>
      <c r="K41" s="202"/>
      <c r="L41" s="202"/>
      <c r="M41" s="202"/>
      <c r="N41" s="202"/>
      <c r="O41" s="202"/>
      <c r="P41" s="202"/>
      <c r="Q41" s="202"/>
      <c r="R41" s="202"/>
      <c r="S41" s="203"/>
      <c r="T41" s="203">
        <v>0.51316100332882186</v>
      </c>
      <c r="U41" s="203">
        <v>0.51010014559332195</v>
      </c>
      <c r="V41" s="203">
        <v>0.50787050092839825</v>
      </c>
      <c r="W41" s="203">
        <v>0.50114016924220162</v>
      </c>
      <c r="X41" s="203">
        <v>0.52239378040031204</v>
      </c>
      <c r="Y41" s="203">
        <v>0.50802475722231377</v>
      </c>
      <c r="Z41" s="203">
        <v>0.5031934243587407</v>
      </c>
      <c r="AA41" s="203">
        <v>0.49495522740630615</v>
      </c>
      <c r="AB41" s="203">
        <v>0.49269698076350982</v>
      </c>
      <c r="AC41" s="203">
        <v>0.48906589662463229</v>
      </c>
      <c r="AD41" s="203">
        <v>0.48626224228500803</v>
      </c>
      <c r="AE41" s="203">
        <v>0.48357292252603362</v>
      </c>
      <c r="AF41" s="203">
        <v>0.47938822572935841</v>
      </c>
      <c r="AG41" s="203">
        <v>0.47545276671693976</v>
      </c>
      <c r="AH41" s="203">
        <v>0.47098434428527547</v>
      </c>
      <c r="AI41" s="203">
        <v>0.46549786064462445</v>
      </c>
      <c r="AJ41" s="203">
        <v>0.46009321766470762</v>
      </c>
      <c r="AK41" s="203">
        <v>0.45745150465009765</v>
      </c>
      <c r="AL41" s="203">
        <v>0.45275134603316508</v>
      </c>
      <c r="AM41" s="203">
        <v>0.44859795250032752</v>
      </c>
      <c r="AN41" s="203">
        <v>0.44405848442119306</v>
      </c>
      <c r="AO41" s="203">
        <v>0.43938152475542303</v>
      </c>
      <c r="AP41" s="203">
        <v>0.43512161751054401</v>
      </c>
      <c r="AQ41" s="203">
        <v>0.43132940904560652</v>
      </c>
      <c r="AR41" s="203">
        <v>0.42736050948595494</v>
      </c>
      <c r="AS41" s="203">
        <v>0.42284968908057102</v>
      </c>
      <c r="AT41" s="203">
        <v>0.41825778083193854</v>
      </c>
      <c r="AU41" s="203">
        <v>0.4140633921583014</v>
      </c>
      <c r="AV41" s="203">
        <v>0.41117539473559678</v>
      </c>
      <c r="AW41" s="203">
        <v>0.40900955131222622</v>
      </c>
      <c r="AX41" s="203">
        <v>0.4046881601908548</v>
      </c>
      <c r="AY41" s="203">
        <v>0.40077228160789669</v>
      </c>
      <c r="AZ41" s="203">
        <v>0.39753114662359484</v>
      </c>
      <c r="BA41" s="203">
        <v>0.39457224056677914</v>
      </c>
      <c r="BB41" s="203">
        <v>0.39146928369604145</v>
      </c>
      <c r="BC41" s="203">
        <v>0.38843034125404313</v>
      </c>
      <c r="BD41" s="203">
        <v>0.38548824365405576</v>
      </c>
      <c r="BE41" s="203">
        <v>0.3824553887432311</v>
      </c>
      <c r="BF41" s="203">
        <v>0.37938923921541501</v>
      </c>
      <c r="BG41" s="203">
        <v>0.37637236943768815</v>
      </c>
      <c r="BH41" s="203">
        <v>0.37357412698232478</v>
      </c>
      <c r="BI41" s="203">
        <v>0.37115132084044905</v>
      </c>
      <c r="BJ41" s="203">
        <v>0.36904374589336891</v>
      </c>
      <c r="BK41" s="203">
        <v>0.36687793776346656</v>
      </c>
      <c r="BL41" s="203">
        <v>0.36484675063482463</v>
      </c>
      <c r="BM41" s="203">
        <v>0.36234563444766327</v>
      </c>
      <c r="BN41" s="203">
        <v>0.36004306476745968</v>
      </c>
      <c r="BO41" s="203">
        <v>0.35804460323201742</v>
      </c>
      <c r="BP41" s="203">
        <v>0.35599121498072989</v>
      </c>
      <c r="BQ41" s="203">
        <v>0.35422970080983679</v>
      </c>
      <c r="BR41" s="203">
        <v>0.35273032800869614</v>
      </c>
      <c r="BS41" s="203">
        <v>0.35116310384752758</v>
      </c>
      <c r="BT41" s="203">
        <v>0.34971793792005879</v>
      </c>
      <c r="BU41" s="203">
        <v>0.34837178846578298</v>
      </c>
      <c r="BV41" s="203">
        <v>0.34703814101890562</v>
      </c>
    </row>
    <row r="42" spans="1:74" s="138" customFormat="1" ht="15.75" customHeight="1">
      <c r="B42" s="754" t="s">
        <v>105</v>
      </c>
      <c r="C42" s="194" t="s">
        <v>103</v>
      </c>
      <c r="D42" s="206"/>
      <c r="E42" s="207"/>
      <c r="F42" s="207"/>
      <c r="G42" s="207"/>
      <c r="H42" s="207"/>
      <c r="I42" s="207"/>
      <c r="J42" s="207"/>
      <c r="K42" s="207"/>
      <c r="L42" s="207"/>
      <c r="M42" s="207"/>
      <c r="N42" s="207"/>
      <c r="O42" s="207"/>
      <c r="P42" s="207"/>
      <c r="Q42" s="207"/>
      <c r="R42" s="208"/>
      <c r="S42" s="208"/>
      <c r="T42" s="209">
        <v>1.7167268897745671</v>
      </c>
      <c r="U42" s="209">
        <v>1.7243596443812232</v>
      </c>
      <c r="V42" s="209">
        <v>1.7264758801312119</v>
      </c>
      <c r="W42" s="209">
        <v>1.7200662311290857</v>
      </c>
      <c r="X42" s="209">
        <v>1.6906286251732019</v>
      </c>
      <c r="Y42" s="209">
        <v>1.6763407239915835</v>
      </c>
      <c r="Z42" s="209">
        <v>1.6846409355414473</v>
      </c>
      <c r="AA42" s="209">
        <v>1.6742661939082359</v>
      </c>
      <c r="AB42" s="209">
        <v>1.6591381933295126</v>
      </c>
      <c r="AC42" s="209">
        <v>1.6411818554058286</v>
      </c>
      <c r="AD42" s="209">
        <v>1.6225765452227305</v>
      </c>
      <c r="AE42" s="209">
        <v>1.6061462638617396</v>
      </c>
      <c r="AF42" s="209">
        <v>1.6011609053435856</v>
      </c>
      <c r="AG42" s="209">
        <v>1.6009932770871762</v>
      </c>
      <c r="AH42" s="209">
        <v>1.6021551173233888</v>
      </c>
      <c r="AI42" s="209">
        <v>1.6002796648293225</v>
      </c>
      <c r="AJ42" s="209">
        <v>1.5994295957785929</v>
      </c>
      <c r="AK42" s="209">
        <v>1.5914378419698945</v>
      </c>
      <c r="AL42" s="209">
        <v>1.5802188020864447</v>
      </c>
      <c r="AM42" s="209">
        <v>1.5700614545506415</v>
      </c>
      <c r="AN42" s="209">
        <v>1.5594635591156152</v>
      </c>
      <c r="AO42" s="209">
        <v>1.5496700702730219</v>
      </c>
      <c r="AP42" s="209">
        <v>1.5405635301172445</v>
      </c>
      <c r="AQ42" s="209">
        <v>1.5334369121674332</v>
      </c>
      <c r="AR42" s="209">
        <v>1.5247058906876403</v>
      </c>
      <c r="AS42" s="209">
        <v>1.5131397142656833</v>
      </c>
      <c r="AT42" s="209">
        <v>1.5014048448419102</v>
      </c>
      <c r="AU42" s="209">
        <v>1.4895655875723679</v>
      </c>
      <c r="AV42" s="209">
        <v>1.4822619192459057</v>
      </c>
      <c r="AW42" s="209">
        <v>1.4786570142401834</v>
      </c>
      <c r="AX42" s="209">
        <v>1.4676050029507981</v>
      </c>
      <c r="AY42" s="209">
        <v>1.458483357136467</v>
      </c>
      <c r="AZ42" s="209">
        <v>1.4510597192375714</v>
      </c>
      <c r="BA42" s="209">
        <v>1.4449315891537151</v>
      </c>
      <c r="BB42" s="209">
        <v>1.4385874557250944</v>
      </c>
      <c r="BC42" s="209">
        <v>1.4324831921267966</v>
      </c>
      <c r="BD42" s="209">
        <v>1.4261371723782781</v>
      </c>
      <c r="BE42" s="209">
        <v>1.4194253212467536</v>
      </c>
      <c r="BF42" s="209">
        <v>1.413223085474951</v>
      </c>
      <c r="BG42" s="209">
        <v>1.4078388878549382</v>
      </c>
      <c r="BH42" s="209">
        <v>1.402505581085709</v>
      </c>
      <c r="BI42" s="209">
        <v>1.3975913661486321</v>
      </c>
      <c r="BJ42" s="209">
        <v>1.3927370800725956</v>
      </c>
      <c r="BK42" s="209">
        <v>1.3888116025017656</v>
      </c>
      <c r="BL42" s="209">
        <v>1.3847639881159457</v>
      </c>
      <c r="BM42" s="209">
        <v>1.3766637699277684</v>
      </c>
      <c r="BN42" s="209">
        <v>1.3678926079790197</v>
      </c>
      <c r="BO42" s="209">
        <v>1.3603190642234151</v>
      </c>
      <c r="BP42" s="209">
        <v>1.3532022043416787</v>
      </c>
      <c r="BQ42" s="209">
        <v>1.3466591346853634</v>
      </c>
      <c r="BR42" s="209">
        <v>1.3391608825794126</v>
      </c>
      <c r="BS42" s="209">
        <v>1.3313079990896473</v>
      </c>
      <c r="BT42" s="209">
        <v>1.3230915018634388</v>
      </c>
      <c r="BU42" s="209">
        <v>1.3142464733798314</v>
      </c>
      <c r="BV42" s="209">
        <v>1.3051045198071958</v>
      </c>
    </row>
    <row r="43" spans="1:74" s="138" customFormat="1" ht="15.75" thickBot="1">
      <c r="B43" s="755"/>
      <c r="C43" s="200" t="s">
        <v>104</v>
      </c>
      <c r="D43" s="212"/>
      <c r="E43" s="213"/>
      <c r="F43" s="213"/>
      <c r="G43" s="213"/>
      <c r="H43" s="213"/>
      <c r="I43" s="213"/>
      <c r="J43" s="213"/>
      <c r="K43" s="213"/>
      <c r="L43" s="213"/>
      <c r="M43" s="213"/>
      <c r="N43" s="213"/>
      <c r="O43" s="213"/>
      <c r="P43" s="213"/>
      <c r="Q43" s="213"/>
      <c r="R43" s="214"/>
      <c r="S43" s="214"/>
      <c r="T43" s="215">
        <v>1.7167268897745671</v>
      </c>
      <c r="U43" s="215">
        <v>1.7243596443812232</v>
      </c>
      <c r="V43" s="215">
        <v>1.7264758801312119</v>
      </c>
      <c r="W43" s="215">
        <v>1.7200662311290857</v>
      </c>
      <c r="X43" s="215">
        <v>1.6906286251732019</v>
      </c>
      <c r="Y43" s="215">
        <v>1.6763407239915835</v>
      </c>
      <c r="Z43" s="215">
        <v>1.6846409355414473</v>
      </c>
      <c r="AA43" s="215">
        <v>1.6742661939082359</v>
      </c>
      <c r="AB43" s="215">
        <v>1.6591381933295126</v>
      </c>
      <c r="AC43" s="215">
        <v>1.6409343373029026</v>
      </c>
      <c r="AD43" s="215">
        <v>1.6222055382772707</v>
      </c>
      <c r="AE43" s="215">
        <v>1.6056517074635355</v>
      </c>
      <c r="AF43" s="215">
        <v>1.5815086090207324</v>
      </c>
      <c r="AG43" s="215">
        <v>1.5625231006652256</v>
      </c>
      <c r="AH43" s="215">
        <v>1.5451600163632762</v>
      </c>
      <c r="AI43" s="215">
        <v>1.5248750586898578</v>
      </c>
      <c r="AJ43" s="215">
        <v>1.5059268259716474</v>
      </c>
      <c r="AK43" s="215">
        <v>1.4981109220337265</v>
      </c>
      <c r="AL43" s="215">
        <v>1.4869579370859616</v>
      </c>
      <c r="AM43" s="215">
        <v>1.4770251941990327</v>
      </c>
      <c r="AN43" s="215">
        <v>1.4666840622493134</v>
      </c>
      <c r="AO43" s="215">
        <v>1.4569662802884111</v>
      </c>
      <c r="AP43" s="215">
        <v>1.4479261977206805</v>
      </c>
      <c r="AQ43" s="215">
        <v>1.4407973156983302</v>
      </c>
      <c r="AR43" s="215">
        <v>1.4320529288562491</v>
      </c>
      <c r="AS43" s="215">
        <v>1.4208347187682042</v>
      </c>
      <c r="AT43" s="215">
        <v>1.409281213846225</v>
      </c>
      <c r="AU43" s="215">
        <v>1.397722449580401</v>
      </c>
      <c r="AV43" s="215">
        <v>1.3904002359907877</v>
      </c>
      <c r="AW43" s="215">
        <v>1.386632076542047</v>
      </c>
      <c r="AX43" s="215">
        <v>1.3758794145019175</v>
      </c>
      <c r="AY43" s="215">
        <v>1.3670408431255847</v>
      </c>
      <c r="AZ43" s="215">
        <v>1.3596685731814746</v>
      </c>
      <c r="BA43" s="215">
        <v>1.3536849595506459</v>
      </c>
      <c r="BB43" s="215">
        <v>1.3473695408490103</v>
      </c>
      <c r="BC43" s="215">
        <v>1.3413012927490739</v>
      </c>
      <c r="BD43" s="215">
        <v>1.3349450301296424</v>
      </c>
      <c r="BE43" s="215">
        <v>1.3284009841255915</v>
      </c>
      <c r="BF43" s="215">
        <v>1.322390085539507</v>
      </c>
      <c r="BG43" s="215">
        <v>1.3170784902028911</v>
      </c>
      <c r="BH43" s="215">
        <v>1.3119200848091597</v>
      </c>
      <c r="BI43" s="215">
        <v>1.3071866651820467</v>
      </c>
      <c r="BJ43" s="215">
        <v>1.3025689346094003</v>
      </c>
      <c r="BK43" s="215">
        <v>1.2989262780450181</v>
      </c>
      <c r="BL43" s="215">
        <v>1.2951956578000492</v>
      </c>
      <c r="BM43" s="215">
        <v>1.2873917340426175</v>
      </c>
      <c r="BN43" s="215">
        <v>1.2791419776819231</v>
      </c>
      <c r="BO43" s="215">
        <v>1.2720345190298976</v>
      </c>
      <c r="BP43" s="215">
        <v>1.2653723572747479</v>
      </c>
      <c r="BQ43" s="215">
        <v>1.2594117916918441</v>
      </c>
      <c r="BR43" s="215">
        <v>1.2525712830361959</v>
      </c>
      <c r="BS43" s="215">
        <v>1.2453394322707039</v>
      </c>
      <c r="BT43" s="215">
        <v>1.2376887279359599</v>
      </c>
      <c r="BU43" s="215">
        <v>1.2294303584879256</v>
      </c>
      <c r="BV43" s="215">
        <v>1.2208066762240193</v>
      </c>
    </row>
  </sheetData>
  <mergeCells count="4">
    <mergeCell ref="B5:B6"/>
    <mergeCell ref="B7:B8"/>
    <mergeCell ref="B40:B41"/>
    <mergeCell ref="B42:B43"/>
  </mergeCells>
  <hyperlinks>
    <hyperlink ref="A3" location="SOMMAIRE!A1"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C34"/>
  <sheetViews>
    <sheetView workbookViewId="0"/>
  </sheetViews>
  <sheetFormatPr baseColWidth="10" defaultColWidth="10.85546875" defaultRowHeight="15"/>
  <cols>
    <col min="1" max="1" width="26.7109375" style="133" customWidth="1"/>
    <col min="2" max="2" width="17.42578125" style="133" customWidth="1"/>
    <col min="3" max="3" width="13" style="133" customWidth="1"/>
    <col min="4" max="74" width="6.85546875" style="133" customWidth="1"/>
    <col min="75" max="16384" width="10.85546875" style="133"/>
  </cols>
  <sheetData>
    <row r="1" spans="1:107" ht="15.75">
      <c r="A1" s="132" t="s">
        <v>298</v>
      </c>
    </row>
    <row r="2" spans="1:107" ht="15.75">
      <c r="B2" s="134"/>
    </row>
    <row r="3" spans="1:107" s="135" customFormat="1" ht="15.75" thickBot="1">
      <c r="A3" s="131" t="s">
        <v>85</v>
      </c>
      <c r="C3" s="136"/>
      <c r="V3" s="137"/>
    </row>
    <row r="4" spans="1:107" s="138" customFormat="1" ht="15.75" thickBot="1">
      <c r="B4" s="741"/>
      <c r="C4" s="742"/>
      <c r="D4" s="139">
        <v>2000</v>
      </c>
      <c r="E4" s="140">
        <v>2001</v>
      </c>
      <c r="F4" s="140">
        <v>2002</v>
      </c>
      <c r="G4" s="140">
        <v>2003</v>
      </c>
      <c r="H4" s="140">
        <v>2004</v>
      </c>
      <c r="I4" s="140">
        <v>2005</v>
      </c>
      <c r="J4" s="140">
        <v>2006</v>
      </c>
      <c r="K4" s="140">
        <v>2007</v>
      </c>
      <c r="L4" s="140">
        <v>2008</v>
      </c>
      <c r="M4" s="140">
        <v>2009</v>
      </c>
      <c r="N4" s="140">
        <v>2010</v>
      </c>
      <c r="O4" s="140">
        <v>2011</v>
      </c>
      <c r="P4" s="140">
        <v>2012</v>
      </c>
      <c r="Q4" s="140">
        <v>2013</v>
      </c>
      <c r="R4" s="140">
        <v>2014</v>
      </c>
      <c r="S4" s="140">
        <v>2015</v>
      </c>
      <c r="T4" s="140">
        <v>2016</v>
      </c>
      <c r="U4" s="140">
        <v>2017</v>
      </c>
      <c r="V4" s="581">
        <v>2018</v>
      </c>
      <c r="W4" s="140">
        <v>2019</v>
      </c>
      <c r="X4" s="140">
        <v>2020</v>
      </c>
      <c r="Y4" s="140">
        <v>2021</v>
      </c>
      <c r="Z4" s="140">
        <v>2022</v>
      </c>
      <c r="AA4" s="140">
        <v>2023</v>
      </c>
      <c r="AB4" s="140">
        <v>2024</v>
      </c>
      <c r="AC4" s="140">
        <v>2025</v>
      </c>
      <c r="AD4" s="140">
        <v>2026</v>
      </c>
      <c r="AE4" s="140">
        <v>2027</v>
      </c>
      <c r="AF4" s="140">
        <v>2028</v>
      </c>
      <c r="AG4" s="140">
        <v>2029</v>
      </c>
      <c r="AH4" s="140">
        <v>2030</v>
      </c>
      <c r="AI4" s="140">
        <v>2031</v>
      </c>
      <c r="AJ4" s="140">
        <v>2032</v>
      </c>
      <c r="AK4" s="140">
        <v>2033</v>
      </c>
      <c r="AL4" s="140">
        <v>2034</v>
      </c>
      <c r="AM4" s="140">
        <v>2035</v>
      </c>
      <c r="AN4" s="140">
        <v>2036</v>
      </c>
      <c r="AO4" s="140">
        <v>2037</v>
      </c>
      <c r="AP4" s="140">
        <v>2038</v>
      </c>
      <c r="AQ4" s="140">
        <v>2039</v>
      </c>
      <c r="AR4" s="140">
        <v>2040</v>
      </c>
      <c r="AS4" s="140">
        <v>2041</v>
      </c>
      <c r="AT4" s="140">
        <v>2042</v>
      </c>
      <c r="AU4" s="140">
        <v>2043</v>
      </c>
      <c r="AV4" s="140">
        <v>2044</v>
      </c>
      <c r="AW4" s="140">
        <v>2045</v>
      </c>
      <c r="AX4" s="140">
        <v>2046</v>
      </c>
      <c r="AY4" s="140">
        <v>2047</v>
      </c>
      <c r="AZ4" s="140">
        <v>2048</v>
      </c>
      <c r="BA4" s="141">
        <v>2049</v>
      </c>
      <c r="BB4" s="140">
        <v>2050</v>
      </c>
      <c r="BC4" s="140">
        <v>2051</v>
      </c>
      <c r="BD4" s="140">
        <v>2052</v>
      </c>
      <c r="BE4" s="139">
        <v>2053</v>
      </c>
      <c r="BF4" s="140">
        <v>2054</v>
      </c>
      <c r="BG4" s="140">
        <v>2055</v>
      </c>
      <c r="BH4" s="140">
        <v>2056</v>
      </c>
      <c r="BI4" s="140">
        <v>2057</v>
      </c>
      <c r="BJ4" s="140">
        <v>2058</v>
      </c>
      <c r="BK4" s="140">
        <v>2059</v>
      </c>
      <c r="BL4" s="140">
        <v>2060</v>
      </c>
      <c r="BM4" s="140">
        <v>2061</v>
      </c>
      <c r="BN4" s="140">
        <v>2062</v>
      </c>
      <c r="BO4" s="140">
        <v>2063</v>
      </c>
      <c r="BP4" s="140">
        <v>2064</v>
      </c>
      <c r="BQ4" s="140">
        <v>2065</v>
      </c>
      <c r="BR4" s="140">
        <v>2066</v>
      </c>
      <c r="BS4" s="140">
        <v>2067</v>
      </c>
      <c r="BT4" s="140">
        <v>2068</v>
      </c>
      <c r="BU4" s="140">
        <v>2069</v>
      </c>
      <c r="BV4" s="141">
        <v>2070</v>
      </c>
      <c r="BW4" s="606"/>
      <c r="BX4" s="606"/>
      <c r="BY4" s="606"/>
      <c r="BZ4" s="606"/>
      <c r="CA4" s="606"/>
      <c r="CB4" s="606"/>
      <c r="CC4" s="606"/>
      <c r="CD4" s="606"/>
      <c r="CE4" s="606"/>
      <c r="CF4" s="606"/>
      <c r="CG4" s="606"/>
      <c r="CH4" s="606"/>
      <c r="CI4" s="606"/>
      <c r="CJ4" s="606"/>
      <c r="CK4" s="606"/>
      <c r="CL4" s="606"/>
      <c r="CM4" s="606"/>
      <c r="CN4" s="606"/>
      <c r="CO4" s="606"/>
      <c r="CP4" s="606"/>
      <c r="CQ4" s="606"/>
      <c r="CR4" s="606"/>
      <c r="CS4" s="606"/>
      <c r="CT4" s="606"/>
      <c r="CU4" s="606"/>
      <c r="CV4" s="606"/>
      <c r="CW4" s="606"/>
      <c r="CX4" s="606"/>
      <c r="CY4" s="606"/>
      <c r="CZ4" s="606"/>
      <c r="DA4" s="606"/>
      <c r="DB4" s="606"/>
      <c r="DC4" s="593"/>
    </row>
    <row r="5" spans="1:107" s="138" customFormat="1" ht="15" customHeight="1">
      <c r="B5" s="758" t="s">
        <v>89</v>
      </c>
      <c r="C5" s="482" t="s">
        <v>90</v>
      </c>
      <c r="D5" s="143"/>
      <c r="E5" s="144"/>
      <c r="F5" s="144">
        <v>0.11674965211149323</v>
      </c>
      <c r="G5" s="144">
        <v>0.11789391797648244</v>
      </c>
      <c r="H5" s="144">
        <v>0.11879445549318751</v>
      </c>
      <c r="I5" s="144">
        <v>0.12080131604057782</v>
      </c>
      <c r="J5" s="144">
        <v>0.12109156895465158</v>
      </c>
      <c r="K5" s="144">
        <v>0.12251119731123171</v>
      </c>
      <c r="L5" s="144">
        <v>0.12376627463691038</v>
      </c>
      <c r="M5" s="144">
        <v>0.13257657953902008</v>
      </c>
      <c r="N5" s="144">
        <v>0.13295947043542811</v>
      </c>
      <c r="O5" s="144">
        <v>0.13458290331420281</v>
      </c>
      <c r="P5" s="144">
        <v>0.13737798361532785</v>
      </c>
      <c r="Q5" s="144">
        <v>0.13962496034955735</v>
      </c>
      <c r="R5" s="144">
        <v>0.14118616532658962</v>
      </c>
      <c r="S5" s="144">
        <v>0.14000661116834842</v>
      </c>
      <c r="T5" s="144">
        <v>0.14003385971003116</v>
      </c>
      <c r="U5" s="144">
        <v>0.13799508464824442</v>
      </c>
      <c r="V5" s="289">
        <v>0.13733582394233498</v>
      </c>
      <c r="W5" s="145">
        <v>0.13632796484873877</v>
      </c>
      <c r="X5" s="144">
        <v>0.14675790794940935</v>
      </c>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486"/>
      <c r="BB5" s="144"/>
      <c r="BC5" s="144"/>
      <c r="BD5" s="144"/>
      <c r="BE5" s="483"/>
      <c r="BF5" s="484"/>
      <c r="BG5" s="484"/>
      <c r="BH5" s="484"/>
      <c r="BI5" s="484"/>
      <c r="BJ5" s="484"/>
      <c r="BK5" s="484"/>
      <c r="BL5" s="485"/>
      <c r="BM5" s="485"/>
      <c r="BN5" s="485"/>
      <c r="BO5" s="485"/>
      <c r="BP5" s="485"/>
      <c r="BQ5" s="485"/>
      <c r="BR5" s="485"/>
      <c r="BS5" s="485"/>
      <c r="BT5" s="484"/>
      <c r="BU5" s="484"/>
      <c r="BV5" s="486"/>
      <c r="BW5" s="285"/>
      <c r="BX5" s="285"/>
      <c r="BY5" s="285"/>
      <c r="BZ5" s="285"/>
      <c r="CA5" s="285"/>
      <c r="CB5" s="285"/>
      <c r="CC5" s="285"/>
      <c r="CD5" s="285"/>
      <c r="CE5" s="285"/>
      <c r="CF5" s="285"/>
      <c r="CG5" s="285"/>
      <c r="CH5" s="285"/>
      <c r="CI5" s="285"/>
      <c r="CJ5" s="285"/>
      <c r="CK5" s="285"/>
      <c r="CL5" s="285"/>
      <c r="CM5" s="285"/>
      <c r="CN5" s="285"/>
      <c r="CO5" s="285"/>
      <c r="CP5" s="285"/>
      <c r="CQ5" s="285"/>
      <c r="CR5" s="285"/>
      <c r="CS5" s="285"/>
      <c r="CT5" s="285"/>
      <c r="CU5" s="285"/>
      <c r="CV5" s="285"/>
      <c r="CW5" s="285"/>
      <c r="CX5" s="285"/>
      <c r="CY5" s="285"/>
      <c r="CZ5" s="285"/>
      <c r="DA5" s="285"/>
      <c r="DB5" s="285"/>
      <c r="DC5" s="594"/>
    </row>
    <row r="6" spans="1:107" s="138" customFormat="1">
      <c r="B6" s="744"/>
      <c r="C6" s="147" t="s">
        <v>110</v>
      </c>
      <c r="D6" s="148"/>
      <c r="E6" s="149"/>
      <c r="F6" s="149"/>
      <c r="G6" s="149"/>
      <c r="H6" s="149"/>
      <c r="I6" s="149"/>
      <c r="J6" s="149"/>
      <c r="K6" s="149"/>
      <c r="L6" s="149"/>
      <c r="M6" s="149"/>
      <c r="N6" s="149"/>
      <c r="O6" s="149"/>
      <c r="P6" s="149"/>
      <c r="Q6" s="149"/>
      <c r="R6" s="149"/>
      <c r="S6" s="149"/>
      <c r="T6" s="149"/>
      <c r="U6" s="149"/>
      <c r="V6" s="149"/>
      <c r="W6" s="149"/>
      <c r="X6" s="149">
        <v>0.14675790794940935</v>
      </c>
      <c r="Y6" s="149">
        <v>0.14160690864890565</v>
      </c>
      <c r="Z6" s="150">
        <v>0.13743550715860095</v>
      </c>
      <c r="AA6" s="149">
        <v>0.13615188811662957</v>
      </c>
      <c r="AB6" s="149">
        <v>0.13624281877906969</v>
      </c>
      <c r="AC6" s="149">
        <v>0.13655496547409141</v>
      </c>
      <c r="AD6" s="149">
        <v>0.13724827478968604</v>
      </c>
      <c r="AE6" s="149">
        <v>0.13780135285280007</v>
      </c>
      <c r="AF6" s="149">
        <v>0.13792850689515188</v>
      </c>
      <c r="AG6" s="149">
        <v>0.13771275346233489</v>
      </c>
      <c r="AH6" s="149">
        <v>0.13730497719122403</v>
      </c>
      <c r="AI6" s="149">
        <v>0.13677531260742218</v>
      </c>
      <c r="AJ6" s="149">
        <v>0.13619893288430168</v>
      </c>
      <c r="AK6" s="149">
        <v>0.13602543999260169</v>
      </c>
      <c r="AL6" s="149">
        <v>0.13572282869907307</v>
      </c>
      <c r="AM6" s="149">
        <v>0.13529104938415784</v>
      </c>
      <c r="AN6" s="149">
        <v>0.13475498307207923</v>
      </c>
      <c r="AO6" s="149">
        <v>0.13420586716405183</v>
      </c>
      <c r="AP6" s="149">
        <v>0.13368139431198911</v>
      </c>
      <c r="AQ6" s="149">
        <v>0.13318226090782723</v>
      </c>
      <c r="AR6" s="149">
        <v>0.13272230036531188</v>
      </c>
      <c r="AS6" s="149">
        <v>0.13226959009679665</v>
      </c>
      <c r="AT6" s="149">
        <v>0.13188942056215</v>
      </c>
      <c r="AU6" s="149">
        <v>0.13164825100153696</v>
      </c>
      <c r="AV6" s="149">
        <v>0.1313506670176445</v>
      </c>
      <c r="AW6" s="149">
        <v>0.13096471809940627</v>
      </c>
      <c r="AX6" s="149">
        <v>0.13055798111833716</v>
      </c>
      <c r="AY6" s="149">
        <v>0.13017636322754464</v>
      </c>
      <c r="AZ6" s="149">
        <v>0.12985378530022101</v>
      </c>
      <c r="BA6" s="152">
        <v>0.1294221513846365</v>
      </c>
      <c r="BB6" s="149">
        <v>0.12900827147834526</v>
      </c>
      <c r="BC6" s="149">
        <v>0.12858682699613963</v>
      </c>
      <c r="BD6" s="149">
        <v>0.12818956166714052</v>
      </c>
      <c r="BE6" s="148">
        <v>0.1277418716850818</v>
      </c>
      <c r="BF6" s="149">
        <v>0.12728929267977071</v>
      </c>
      <c r="BG6" s="149">
        <v>0.12681899160810622</v>
      </c>
      <c r="BH6" s="149">
        <v>0.12636906793413158</v>
      </c>
      <c r="BI6" s="149">
        <v>0.12599245608784676</v>
      </c>
      <c r="BJ6" s="149">
        <v>0.12559315971868779</v>
      </c>
      <c r="BK6" s="149">
        <v>0.12506797541674666</v>
      </c>
      <c r="BL6" s="151">
        <v>0.12456990380126656</v>
      </c>
      <c r="BM6" s="151">
        <v>0.12418643483350722</v>
      </c>
      <c r="BN6" s="151">
        <v>0.12387852573069567</v>
      </c>
      <c r="BO6" s="151">
        <v>0.12358565975565539</v>
      </c>
      <c r="BP6" s="151">
        <v>0.12327455602960642</v>
      </c>
      <c r="BQ6" s="151">
        <v>0.12303212257988459</v>
      </c>
      <c r="BR6" s="151">
        <v>0.12293930528810744</v>
      </c>
      <c r="BS6" s="151">
        <v>0.12290656450015391</v>
      </c>
      <c r="BT6" s="149">
        <v>0.12291262827774493</v>
      </c>
      <c r="BU6" s="149">
        <v>0.12301587521158709</v>
      </c>
      <c r="BV6" s="152">
        <v>0.12311734313701857</v>
      </c>
      <c r="BW6" s="285"/>
      <c r="BX6" s="285"/>
      <c r="BY6" s="285"/>
      <c r="BZ6" s="285"/>
      <c r="CA6" s="285"/>
      <c r="CB6" s="285"/>
      <c r="CC6" s="285"/>
      <c r="CD6" s="285"/>
      <c r="CE6" s="285"/>
      <c r="CF6" s="285"/>
      <c r="CG6" s="285"/>
      <c r="CH6" s="285"/>
      <c r="CI6" s="285"/>
      <c r="CJ6" s="285"/>
      <c r="CK6" s="285"/>
      <c r="CL6" s="285"/>
      <c r="CM6" s="285"/>
      <c r="CN6" s="285"/>
      <c r="CO6" s="285"/>
      <c r="CP6" s="285"/>
      <c r="CQ6" s="285"/>
      <c r="CR6" s="285"/>
      <c r="CS6" s="285"/>
      <c r="CT6" s="285"/>
      <c r="CU6" s="285"/>
      <c r="CV6" s="285"/>
      <c r="CW6" s="285"/>
      <c r="CX6" s="285"/>
      <c r="CY6" s="285"/>
      <c r="CZ6" s="285"/>
      <c r="DA6" s="285"/>
      <c r="DB6" s="285"/>
      <c r="DC6" s="594"/>
    </row>
    <row r="7" spans="1:107" s="138" customFormat="1">
      <c r="B7" s="759"/>
      <c r="C7" s="660" t="s">
        <v>111</v>
      </c>
      <c r="D7" s="661"/>
      <c r="E7" s="662"/>
      <c r="F7" s="662"/>
      <c r="G7" s="662"/>
      <c r="H7" s="662"/>
      <c r="I7" s="662"/>
      <c r="J7" s="662"/>
      <c r="K7" s="662"/>
      <c r="L7" s="662"/>
      <c r="M7" s="662"/>
      <c r="N7" s="662"/>
      <c r="O7" s="662"/>
      <c r="P7" s="662"/>
      <c r="Q7" s="662"/>
      <c r="R7" s="662"/>
      <c r="S7" s="662"/>
      <c r="T7" s="662"/>
      <c r="U7" s="662"/>
      <c r="V7" s="662"/>
      <c r="W7" s="662"/>
      <c r="X7" s="662">
        <v>0.15212720164206101</v>
      </c>
      <c r="Y7" s="662">
        <v>0.14329565716556256</v>
      </c>
      <c r="Z7" s="663">
        <v>0.14031344041215432</v>
      </c>
      <c r="AA7" s="662">
        <v>0.13971921121757652</v>
      </c>
      <c r="AB7" s="662">
        <v>0.13967148238473925</v>
      </c>
      <c r="AC7" s="662">
        <v>0.14043430197072113</v>
      </c>
      <c r="AD7" s="662">
        <v>0.1405455710047932</v>
      </c>
      <c r="AE7" s="662">
        <v>0.14046469927750793</v>
      </c>
      <c r="AF7" s="662">
        <v>0.14031336233503697</v>
      </c>
      <c r="AG7" s="662">
        <v>0.14008990929601567</v>
      </c>
      <c r="AH7" s="662">
        <v>0.13969043962730401</v>
      </c>
      <c r="AI7" s="662">
        <v>0.13917865260478943</v>
      </c>
      <c r="AJ7" s="662">
        <v>0.1385850690702797</v>
      </c>
      <c r="AK7" s="662">
        <v>0.13847542630193804</v>
      </c>
      <c r="AL7" s="662">
        <v>0.13831487398250886</v>
      </c>
      <c r="AM7" s="662">
        <v>0.13809179468284327</v>
      </c>
      <c r="AN7" s="662">
        <v>0.13775869316175401</v>
      </c>
      <c r="AO7" s="662">
        <v>0.13743383360996542</v>
      </c>
      <c r="AP7" s="662">
        <v>0.13703917898053869</v>
      </c>
      <c r="AQ7" s="662">
        <v>0.136509249573492</v>
      </c>
      <c r="AR7" s="662">
        <v>0.13603336097189217</v>
      </c>
      <c r="AS7" s="662">
        <v>0.1355504877409732</v>
      </c>
      <c r="AT7" s="662">
        <v>0.13512523810020635</v>
      </c>
      <c r="AU7" s="662">
        <v>0.13479187479936683</v>
      </c>
      <c r="AV7" s="662">
        <v>0.13444950494789579</v>
      </c>
      <c r="AW7" s="662">
        <v>0.13405978151179343</v>
      </c>
      <c r="AX7" s="662">
        <v>0.13361375919299495</v>
      </c>
      <c r="AY7" s="662">
        <v>0.13316996312845</v>
      </c>
      <c r="AZ7" s="662">
        <v>0.13272058759246572</v>
      </c>
      <c r="BA7" s="664">
        <v>0.13228008511355796</v>
      </c>
      <c r="BB7" s="662">
        <v>0.13204420005937387</v>
      </c>
      <c r="BC7" s="662">
        <v>0.1316659669031994</v>
      </c>
      <c r="BD7" s="662">
        <v>0.13117941403758904</v>
      </c>
      <c r="BE7" s="661">
        <v>0.13067520820878853</v>
      </c>
      <c r="BF7" s="662">
        <v>0.13021709031375564</v>
      </c>
      <c r="BG7" s="662">
        <v>0.1297982088255433</v>
      </c>
      <c r="BH7" s="662">
        <v>0.12938974538055381</v>
      </c>
      <c r="BI7" s="662">
        <v>0.12900318009854106</v>
      </c>
      <c r="BJ7" s="662">
        <v>0.12860066375131798</v>
      </c>
      <c r="BK7" s="662">
        <v>0.12821840697842626</v>
      </c>
      <c r="BL7" s="665">
        <v>0.12787296903708015</v>
      </c>
      <c r="BM7" s="665">
        <v>0.12758584350423621</v>
      </c>
      <c r="BN7" s="665">
        <v>0.12737360319334934</v>
      </c>
      <c r="BO7" s="665">
        <v>0.12718735819129171</v>
      </c>
      <c r="BP7" s="665">
        <v>0.12703565150833729</v>
      </c>
      <c r="BQ7" s="665">
        <v>0.12695228757996763</v>
      </c>
      <c r="BR7" s="665">
        <v>0.1269088305842804</v>
      </c>
      <c r="BS7" s="665">
        <v>0.12689417331100639</v>
      </c>
      <c r="BT7" s="662">
        <v>0.12692915734466875</v>
      </c>
      <c r="BU7" s="662">
        <v>0.12700112527929067</v>
      </c>
      <c r="BV7" s="664">
        <v>0.12712975809300339</v>
      </c>
      <c r="BW7" s="285"/>
      <c r="BX7" s="285"/>
      <c r="BY7" s="285"/>
      <c r="BZ7" s="285"/>
      <c r="CA7" s="285"/>
      <c r="CB7" s="285"/>
      <c r="CC7" s="285"/>
      <c r="CD7" s="285"/>
      <c r="CE7" s="285"/>
      <c r="CF7" s="285"/>
      <c r="CG7" s="285"/>
      <c r="CH7" s="285"/>
      <c r="CI7" s="285"/>
      <c r="CJ7" s="285"/>
      <c r="CK7" s="285"/>
      <c r="CL7" s="285"/>
      <c r="CM7" s="285"/>
      <c r="CN7" s="285"/>
      <c r="CO7" s="285"/>
      <c r="CP7" s="285"/>
      <c r="CQ7" s="285"/>
      <c r="CR7" s="285"/>
      <c r="CS7" s="285"/>
      <c r="CT7" s="285"/>
      <c r="CU7" s="285"/>
      <c r="CV7" s="285"/>
      <c r="CW7" s="285"/>
      <c r="CX7" s="285"/>
      <c r="CY7" s="285"/>
      <c r="CZ7" s="285"/>
      <c r="DA7" s="285"/>
      <c r="DB7" s="285"/>
      <c r="DC7" s="594"/>
    </row>
    <row r="8" spans="1:107" s="138" customFormat="1" ht="15.75" thickBot="1">
      <c r="B8" s="745"/>
      <c r="C8" s="153" t="s">
        <v>297</v>
      </c>
      <c r="D8" s="154"/>
      <c r="E8" s="155"/>
      <c r="F8" s="155"/>
      <c r="G8" s="155"/>
      <c r="H8" s="155"/>
      <c r="I8" s="155"/>
      <c r="J8" s="155"/>
      <c r="K8" s="155"/>
      <c r="L8" s="155"/>
      <c r="M8" s="155"/>
      <c r="N8" s="155"/>
      <c r="O8" s="155"/>
      <c r="P8" s="155"/>
      <c r="Q8" s="155"/>
      <c r="R8" s="155"/>
      <c r="S8" s="155"/>
      <c r="T8" s="155"/>
      <c r="U8" s="155"/>
      <c r="V8" s="155"/>
      <c r="W8" s="155"/>
      <c r="X8" s="155">
        <v>0.1377757971846893</v>
      </c>
      <c r="Y8" s="155">
        <v>0.1377685810233939</v>
      </c>
      <c r="Z8" s="156">
        <v>0.13788445461310786</v>
      </c>
      <c r="AA8" s="155">
        <v>0.13839844612602961</v>
      </c>
      <c r="AB8" s="155">
        <v>0.13882417252026544</v>
      </c>
      <c r="AC8" s="155">
        <v>0.13915256078079352</v>
      </c>
      <c r="AD8" s="155">
        <v>0.13926062289773844</v>
      </c>
      <c r="AE8" s="155">
        <v>0.13928049658017735</v>
      </c>
      <c r="AF8" s="155">
        <v>0.13932262804613144</v>
      </c>
      <c r="AG8" s="155">
        <v>0.13929088461287054</v>
      </c>
      <c r="AH8" s="155">
        <v>0.13902709385913167</v>
      </c>
      <c r="AI8" s="155">
        <v>0.13872850789241142</v>
      </c>
      <c r="AJ8" s="155">
        <v>0.13842436215529319</v>
      </c>
      <c r="AK8" s="155">
        <v>0.13841761955732285</v>
      </c>
      <c r="AL8" s="155">
        <v>0.13834880015094869</v>
      </c>
      <c r="AM8" s="155">
        <v>0.13822074096815098</v>
      </c>
      <c r="AN8" s="155">
        <v>0.13801605787018054</v>
      </c>
      <c r="AO8" s="155">
        <v>0.13782410251129706</v>
      </c>
      <c r="AP8" s="155">
        <v>0.13757377801070189</v>
      </c>
      <c r="AQ8" s="155">
        <v>0.13725064146413601</v>
      </c>
      <c r="AR8" s="155">
        <v>0.13697011621548161</v>
      </c>
      <c r="AS8" s="155">
        <v>0.13665064277364053</v>
      </c>
      <c r="AT8" s="155">
        <v>0.13637706788877327</v>
      </c>
      <c r="AU8" s="155">
        <v>0.13619953347911273</v>
      </c>
      <c r="AV8" s="155">
        <v>0.13598686311820185</v>
      </c>
      <c r="AW8" s="155">
        <v>0.13575782154594332</v>
      </c>
      <c r="AX8" s="155">
        <v>0.13548134860879585</v>
      </c>
      <c r="AY8" s="155">
        <v>0.13520717271209534</v>
      </c>
      <c r="AZ8" s="155">
        <v>0.13488985455558558</v>
      </c>
      <c r="BA8" s="158">
        <v>0.13458656473931147</v>
      </c>
      <c r="BB8" s="155">
        <v>0.134286484217366</v>
      </c>
      <c r="BC8" s="155">
        <v>0.13402568448525901</v>
      </c>
      <c r="BD8" s="155">
        <v>0.13375885950788211</v>
      </c>
      <c r="BE8" s="154">
        <v>0.13346886694518029</v>
      </c>
      <c r="BF8" s="155">
        <v>0.13325271693804297</v>
      </c>
      <c r="BG8" s="155">
        <v>0.13299557292426148</v>
      </c>
      <c r="BH8" s="155">
        <v>0.13263423909760644</v>
      </c>
      <c r="BI8" s="155">
        <v>0.13228105880264274</v>
      </c>
      <c r="BJ8" s="155">
        <v>0.13188883271109131</v>
      </c>
      <c r="BK8" s="155">
        <v>0.13149724310868513</v>
      </c>
      <c r="BL8" s="157">
        <v>0.13112445086790925</v>
      </c>
      <c r="BM8" s="157">
        <v>0.13080687130916988</v>
      </c>
      <c r="BN8" s="157">
        <v>0.13054965088687612</v>
      </c>
      <c r="BO8" s="157">
        <v>0.13031629666243807</v>
      </c>
      <c r="BP8" s="157">
        <v>0.13012040652600221</v>
      </c>
      <c r="BQ8" s="157">
        <v>0.12999258272349323</v>
      </c>
      <c r="BR8" s="157">
        <v>0.12991212336499311</v>
      </c>
      <c r="BS8" s="157">
        <v>0.12986222226916255</v>
      </c>
      <c r="BT8" s="155">
        <v>0.12982232426976115</v>
      </c>
      <c r="BU8" s="155">
        <v>0.12984425250772177</v>
      </c>
      <c r="BV8" s="158">
        <v>0.12992600541469557</v>
      </c>
      <c r="BW8" s="607"/>
      <c r="BX8" s="607"/>
      <c r="BY8" s="607"/>
      <c r="BZ8" s="607"/>
      <c r="CA8" s="607"/>
      <c r="CB8" s="607"/>
      <c r="CC8" s="607"/>
      <c r="CD8" s="607"/>
      <c r="CE8" s="607"/>
      <c r="CF8" s="607"/>
      <c r="CG8" s="607"/>
      <c r="CH8" s="607"/>
      <c r="CI8" s="607"/>
      <c r="CJ8" s="607"/>
      <c r="CK8" s="607"/>
      <c r="CL8" s="607"/>
      <c r="CM8" s="607"/>
      <c r="CN8" s="607"/>
      <c r="CO8" s="607"/>
      <c r="CP8" s="607"/>
      <c r="CQ8" s="607"/>
      <c r="CR8" s="607"/>
      <c r="CS8" s="607"/>
      <c r="CT8" s="607"/>
      <c r="CU8" s="607"/>
      <c r="CV8" s="607"/>
      <c r="CW8" s="607"/>
      <c r="CX8" s="607"/>
      <c r="CY8" s="607"/>
      <c r="CZ8" s="607"/>
      <c r="DA8" s="607"/>
      <c r="DB8" s="607"/>
      <c r="DC8" s="608"/>
    </row>
    <row r="9" spans="1:107">
      <c r="B9" s="159"/>
      <c r="C9" s="160"/>
      <c r="D9" s="161"/>
      <c r="E9" s="161"/>
      <c r="F9" s="161"/>
      <c r="G9" s="161"/>
      <c r="H9" s="161"/>
      <c r="I9" s="161"/>
      <c r="J9" s="161"/>
      <c r="K9" s="161"/>
      <c r="L9" s="161"/>
      <c r="M9" s="161"/>
      <c r="N9" s="161"/>
      <c r="U9" s="162"/>
      <c r="V9" s="162"/>
    </row>
    <row r="10" spans="1:107">
      <c r="B10" s="159"/>
      <c r="C10" s="160"/>
      <c r="D10" s="161"/>
      <c r="E10" s="161"/>
      <c r="F10" s="161"/>
      <c r="G10" s="161"/>
      <c r="H10" s="161"/>
      <c r="I10" s="161"/>
      <c r="J10" s="161"/>
      <c r="K10" s="161"/>
      <c r="L10" s="161"/>
      <c r="M10" s="161"/>
      <c r="N10" s="161"/>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row>
    <row r="11" spans="1:107">
      <c r="B11" s="159"/>
      <c r="C11" s="160"/>
      <c r="D11" s="161"/>
      <c r="E11" s="161"/>
      <c r="F11" s="161"/>
      <c r="G11" s="161"/>
      <c r="H11" s="161"/>
      <c r="I11" s="161"/>
      <c r="J11" s="161"/>
      <c r="K11" s="161"/>
      <c r="L11" s="161"/>
      <c r="M11" s="161"/>
      <c r="N11" s="161"/>
      <c r="R11" s="163"/>
      <c r="S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row>
    <row r="12" spans="1:107">
      <c r="B12" s="159"/>
      <c r="C12" s="160"/>
      <c r="D12" s="161"/>
      <c r="E12" s="161"/>
      <c r="F12" s="161"/>
      <c r="G12" s="161"/>
      <c r="H12" s="161"/>
      <c r="I12" s="161"/>
      <c r="J12" s="161"/>
      <c r="K12" s="161"/>
      <c r="L12" s="161"/>
      <c r="M12" s="161"/>
      <c r="N12" s="161"/>
      <c r="Q12" s="162"/>
      <c r="R12" s="163"/>
      <c r="S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row>
    <row r="13" spans="1:107">
      <c r="B13" s="159"/>
      <c r="C13" s="160"/>
      <c r="D13" s="161"/>
      <c r="E13" s="161"/>
      <c r="F13" s="161"/>
      <c r="G13" s="161"/>
      <c r="H13" s="161"/>
      <c r="I13" s="161"/>
      <c r="J13" s="161"/>
      <c r="K13" s="161"/>
      <c r="L13" s="161"/>
      <c r="M13" s="161"/>
      <c r="N13" s="161"/>
      <c r="Q13" s="162"/>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row>
    <row r="14" spans="1:107">
      <c r="B14" s="159"/>
      <c r="C14" s="160"/>
      <c r="D14" s="161"/>
      <c r="E14" s="161"/>
      <c r="F14" s="161"/>
      <c r="G14" s="161"/>
      <c r="H14" s="161"/>
      <c r="I14" s="161"/>
      <c r="J14" s="161"/>
      <c r="K14" s="161"/>
      <c r="L14" s="161"/>
      <c r="M14" s="161"/>
      <c r="N14" s="161"/>
      <c r="BT14" s="163"/>
      <c r="BV14" s="164"/>
    </row>
    <row r="15" spans="1:107">
      <c r="Y15" s="162"/>
      <c r="BT15" s="163"/>
      <c r="BV15" s="164"/>
    </row>
    <row r="16" spans="1:107" ht="15.75">
      <c r="D16" s="746"/>
      <c r="E16" s="746"/>
      <c r="F16" s="746"/>
      <c r="G16" s="746"/>
      <c r="M16" s="746"/>
      <c r="N16" s="746"/>
      <c r="O16" s="746"/>
      <c r="P16" s="746"/>
      <c r="BV16" s="164"/>
    </row>
    <row r="17" spans="74:74">
      <c r="BV17" s="164"/>
    </row>
    <row r="30" spans="74:74" ht="18" customHeight="1"/>
    <row r="34" spans="3:3">
      <c r="C34" s="135"/>
    </row>
  </sheetData>
  <mergeCells count="4">
    <mergeCell ref="B4:C4"/>
    <mergeCell ref="B5:B8"/>
    <mergeCell ref="D16:G16"/>
    <mergeCell ref="M16:P16"/>
  </mergeCells>
  <hyperlinks>
    <hyperlink ref="A3" location="SOMMAIRE!A1"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41</vt:i4>
      </vt:variant>
      <vt:variant>
        <vt:lpstr>Plages nommées</vt:lpstr>
      </vt:variant>
      <vt:variant>
        <vt:i4>4</vt:i4>
      </vt:variant>
    </vt:vector>
  </HeadingPairs>
  <TitlesOfParts>
    <vt:vector size="45" baseType="lpstr">
      <vt:lpstr>SOMMAIRE</vt:lpstr>
      <vt:lpstr>Fig 2.1</vt:lpstr>
      <vt:lpstr>Fig 2.2</vt:lpstr>
      <vt:lpstr>Fig II</vt:lpstr>
      <vt:lpstr>Fig 2.3</vt:lpstr>
      <vt:lpstr>Fig 2.4</vt:lpstr>
      <vt:lpstr>Fig 2.5</vt:lpstr>
      <vt:lpstr>Fig 2.6</vt:lpstr>
      <vt:lpstr>Fig 2.7</vt:lpstr>
      <vt:lpstr>Tab 2.1</vt:lpstr>
      <vt:lpstr>Tab 2.2</vt:lpstr>
      <vt:lpstr>Fig 2.9</vt:lpstr>
      <vt:lpstr>Fig 2.10</vt:lpstr>
      <vt:lpstr>Fig 2.11</vt:lpstr>
      <vt:lpstr>Fig 2.12</vt:lpstr>
      <vt:lpstr>Fig 2.13</vt:lpstr>
      <vt:lpstr>Fig 2.14</vt:lpstr>
      <vt:lpstr>Fig 2.15</vt:lpstr>
      <vt:lpstr>Tab 2.4</vt:lpstr>
      <vt:lpstr>Fig 2.16</vt:lpstr>
      <vt:lpstr>Fig 2.17</vt:lpstr>
      <vt:lpstr>Tab 2.5</vt:lpstr>
      <vt:lpstr>Tab 2.6</vt:lpstr>
      <vt:lpstr>Tab 2.7</vt:lpstr>
      <vt:lpstr>Tab 2.8</vt:lpstr>
      <vt:lpstr>Tab 2.9</vt:lpstr>
      <vt:lpstr>Tab 2.10</vt:lpstr>
      <vt:lpstr>Tab 2.11</vt:lpstr>
      <vt:lpstr>Tab 2.12</vt:lpstr>
      <vt:lpstr>Tab 2.13</vt:lpstr>
      <vt:lpstr>Tab 2.14</vt:lpstr>
      <vt:lpstr>Fig 2.18</vt:lpstr>
      <vt:lpstr>Fig 2.19</vt:lpstr>
      <vt:lpstr>Fig 2.20</vt:lpstr>
      <vt:lpstr>Fig 2.21</vt:lpstr>
      <vt:lpstr>Tab 2.15</vt:lpstr>
      <vt:lpstr>Tab 2.16</vt:lpstr>
      <vt:lpstr>Tab 2.17</vt:lpstr>
      <vt:lpstr>Tab 2.18</vt:lpstr>
      <vt:lpstr>Tab 2.19</vt:lpstr>
      <vt:lpstr>Tab 2.20</vt:lpstr>
      <vt:lpstr>'Tab 2.20'!_Toc32502169</vt:lpstr>
      <vt:lpstr>'Tab 2.17'!_Toc57027121</vt:lpstr>
      <vt:lpstr>SOMMAIRE!_Toc57034772</vt:lpstr>
      <vt:lpstr>'Tab 2.20'!_Toc74056957</vt:lpstr>
    </vt:vector>
  </TitlesOfParts>
  <Company>SPM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Lavigne</dc:creator>
  <cp:lastModifiedBy>DUBOIS Manon</cp:lastModifiedBy>
  <dcterms:created xsi:type="dcterms:W3CDTF">2019-06-11T08:15:25Z</dcterms:created>
  <dcterms:modified xsi:type="dcterms:W3CDTF">2021-07-29T14:40:24Z</dcterms:modified>
</cp:coreProperties>
</file>